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D:\Users\Murilo\Dropbox\Trabalho\FioCruz\#Caixa de entrada\2023-01-25 Compartilhamento com Comunicação FioCruz\"/>
    </mc:Choice>
  </mc:AlternateContent>
  <xr:revisionPtr revIDLastSave="0" documentId="13_ncr:1_{7AF736C1-3EBF-4907-B0B1-A5D095121B34}" xr6:coauthVersionLast="47" xr6:coauthVersionMax="47" xr10:uidLastSave="{00000000-0000-0000-0000-000000000000}"/>
  <bookViews>
    <workbookView xWindow="-120" yWindow="-120" windowWidth="29040" windowHeight="15840" firstSheet="3" activeTab="9" xr2:uid="{00000000-000D-0000-FFFF-FFFF00000000}"/>
  </bookViews>
  <sheets>
    <sheet name="MembrosCPI" sheetId="1" r:id="rId1"/>
    <sheet name="SessoesCPI" sheetId="2" r:id="rId2"/>
    <sheet name="DocumentosCPI" sheetId="3" r:id="rId3"/>
    <sheet name="SessoesCPI_DocumentosCPI" sheetId="4" r:id="rId4"/>
    <sheet name="MateriasJornais" sheetId="5" r:id="rId5"/>
    <sheet name="Eventos" sheetId="6" r:id="rId6"/>
    <sheet name="Eventos_Fontes" sheetId="7" r:id="rId7"/>
    <sheet name="Atores" sheetId="8" r:id="rId8"/>
    <sheet name="Atores_Posicao" sheetId="9" r:id="rId9"/>
    <sheet name="Posicao_Fonte" sheetId="10" r:id="rId10"/>
    <sheet name="Atores_Eventos" sheetId="11" r:id="rId11"/>
    <sheet name="AtorEventoFonte" sheetId="12" r:id="rId12"/>
    <sheet name="Sites" sheetId="14" r:id="rId13"/>
    <sheet name="Codebook" sheetId="15" r:id="rId14"/>
    <sheet name="CodebookTab" sheetId="16" r:id="rId15"/>
  </sheets>
  <definedNames>
    <definedName name="_xlnm._FilterDatabase" localSheetId="7" hidden="1">Atores!$A$1:$D$132</definedName>
    <definedName name="_xlnm._FilterDatabase" localSheetId="10" hidden="1">Atores_Eventos!$B$1:$G$126</definedName>
    <definedName name="_xlnm._FilterDatabase" localSheetId="8" hidden="1">Atores_Posicao!$A$1:$I$126</definedName>
    <definedName name="_xlnm._FilterDatabase" localSheetId="11" hidden="1">AtorEventoFonte!$A$1:$C$244</definedName>
    <definedName name="_xlnm._FilterDatabase" localSheetId="2" hidden="1">DocumentosCPI!$A$1:$H$399</definedName>
    <definedName name="_xlnm._FilterDatabase" localSheetId="5" hidden="1">Eventos!$A$1:$D$34</definedName>
    <definedName name="_xlnm._FilterDatabase" localSheetId="4" hidden="1">MateriasJornais!$A$1:$I$1266</definedName>
    <definedName name="_xlnm._FilterDatabase" localSheetId="0" hidden="1">MembrosCPI!$A$1:$E$1000</definedName>
    <definedName name="_xlnm._FilterDatabase" localSheetId="9" hidden="1">Posicao_Fonte!$A$1:$C$167</definedName>
    <definedName name="_xlnm._FilterDatabase" localSheetId="3" hidden="1">SessoesCPI_DocumentosCPI!$A$1:$E$1000</definedName>
    <definedName name="Z_31D3537F_8CB9_4E10_B3AD_77AA7000C261_.wvu.FilterData" localSheetId="4" hidden="1">MateriasJornais!$A$1:$I$1266</definedName>
  </definedNames>
  <calcPr calcId="191029"/>
  <customWorkbookViews>
    <customWorkbookView name="Filtro 1" guid="{31D3537F-8CB9-4E10-B3AD-77AA7000C261}"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7" i="10" l="1"/>
  <c r="D166" i="10"/>
  <c r="E166" i="10" a="1"/>
  <c r="E166" i="10" s="1"/>
  <c r="C126" i="9"/>
  <c r="H126" i="9" s="1"/>
  <c r="G126" i="9"/>
  <c r="K126" i="9"/>
  <c r="E164" i="10" a="1"/>
  <c r="E164" i="10" s="1"/>
  <c r="E165" i="10" a="1"/>
  <c r="E165" i="10" s="1"/>
  <c r="C125" i="9"/>
  <c r="H125" i="9" s="1"/>
  <c r="D164" i="10" s="1"/>
  <c r="G125" i="9"/>
  <c r="K125" i="9"/>
  <c r="D161" i="10"/>
  <c r="E160" i="10" a="1"/>
  <c r="E160" i="10" s="1"/>
  <c r="E161" i="10" a="1"/>
  <c r="E161" i="10" s="1"/>
  <c r="J1266" i="5"/>
  <c r="E167" i="10" s="1" a="1"/>
  <c r="E167" i="10" s="1"/>
  <c r="J1265" i="5"/>
  <c r="E163" i="10" s="1" a="1"/>
  <c r="E163" i="10" s="1"/>
  <c r="J1264" i="5"/>
  <c r="E162" i="10" s="1" a="1"/>
  <c r="E162" i="10" s="1"/>
  <c r="E159" i="10" a="1"/>
  <c r="E159" i="10" s="1"/>
  <c r="E158" i="10" a="1"/>
  <c r="E158" i="10" s="1"/>
  <c r="C124" i="9"/>
  <c r="H124" i="9" s="1"/>
  <c r="D156" i="10" s="1"/>
  <c r="G124" i="9"/>
  <c r="K124" i="9"/>
  <c r="E156" i="10" a="1"/>
  <c r="E156" i="10" s="1"/>
  <c r="C123" i="9"/>
  <c r="H123" i="9" s="1"/>
  <c r="D155" i="10" s="1"/>
  <c r="G123" i="9"/>
  <c r="K123" i="9"/>
  <c r="J1263" i="5"/>
  <c r="E155" i="10" s="1" a="1"/>
  <c r="E155" i="10" s="1"/>
  <c r="J1262" i="5"/>
  <c r="E157" i="10" s="1" a="1"/>
  <c r="E157" i="10" s="1"/>
  <c r="J1261" i="5"/>
  <c r="J1260" i="5"/>
  <c r="C122" i="9"/>
  <c r="H122" i="9" s="1"/>
  <c r="D154" i="10" s="1"/>
  <c r="G122" i="9"/>
  <c r="K122" i="9"/>
  <c r="D57" i="7"/>
  <c r="E57" i="7"/>
  <c r="G57" i="7" a="1"/>
  <c r="G57" i="7" s="1"/>
  <c r="D56" i="7"/>
  <c r="E56" i="7"/>
  <c r="G56" i="7" a="1"/>
  <c r="G56" i="7" s="1"/>
  <c r="C121" i="9"/>
  <c r="H121" i="9" s="1"/>
  <c r="D153" i="10" s="1"/>
  <c r="G121" i="9"/>
  <c r="C120" i="9"/>
  <c r="H120" i="9" s="1"/>
  <c r="D152" i="10" s="1"/>
  <c r="G120" i="9"/>
  <c r="C119" i="9"/>
  <c r="H119" i="9" s="1"/>
  <c r="G119" i="9"/>
  <c r="C118" i="9"/>
  <c r="H118" i="9" s="1"/>
  <c r="D149" i="10" s="1"/>
  <c r="G118" i="9"/>
  <c r="C117" i="9"/>
  <c r="H117" i="9" s="1"/>
  <c r="D148" i="10" s="1"/>
  <c r="G117" i="9"/>
  <c r="C116" i="9"/>
  <c r="H116" i="9" s="1"/>
  <c r="D145" i="10" s="1"/>
  <c r="G116" i="9"/>
  <c r="C115" i="9"/>
  <c r="H115" i="9" s="1"/>
  <c r="D144" i="10" s="1"/>
  <c r="G115" i="9"/>
  <c r="C114" i="9"/>
  <c r="H114" i="9" s="1"/>
  <c r="G114" i="9"/>
  <c r="C113" i="9"/>
  <c r="H113" i="9" s="1"/>
  <c r="D140" i="10" s="1"/>
  <c r="G113" i="9"/>
  <c r="C112" i="9"/>
  <c r="H112" i="9" s="1"/>
  <c r="D138" i="10" s="1"/>
  <c r="G112" i="9"/>
  <c r="A126" i="11"/>
  <c r="E126" i="11"/>
  <c r="H126" i="11" s="1"/>
  <c r="F126" i="11"/>
  <c r="A125" i="11"/>
  <c r="E125" i="11"/>
  <c r="H125" i="11" s="1"/>
  <c r="F125" i="11"/>
  <c r="D55" i="7"/>
  <c r="E55" i="7"/>
  <c r="G55" i="7" a="1"/>
  <c r="G55" i="7" s="1"/>
  <c r="E126" i="10" a="1"/>
  <c r="E126" i="10" s="1"/>
  <c r="E128" i="10" a="1"/>
  <c r="E128" i="10" s="1"/>
  <c r="E130" i="10" a="1"/>
  <c r="E130" i="10" s="1"/>
  <c r="E132" i="10" a="1"/>
  <c r="E132" i="10" s="1"/>
  <c r="E134" i="10" a="1"/>
  <c r="E134" i="10" s="1"/>
  <c r="E136" i="10" a="1"/>
  <c r="E136" i="10" s="1"/>
  <c r="C110" i="9"/>
  <c r="C111" i="9"/>
  <c r="G110" i="9"/>
  <c r="G111" i="9"/>
  <c r="H110" i="9"/>
  <c r="D134" i="10" s="1"/>
  <c r="H111" i="9"/>
  <c r="D136" i="10" s="1"/>
  <c r="C109" i="9"/>
  <c r="H109" i="9" s="1"/>
  <c r="G109" i="9"/>
  <c r="C108" i="9"/>
  <c r="H108" i="9" s="1"/>
  <c r="D130" i="10" s="1"/>
  <c r="G108" i="9"/>
  <c r="C107" i="9"/>
  <c r="H107" i="9" s="1"/>
  <c r="D128" i="10" s="1"/>
  <c r="G107" i="9"/>
  <c r="C106" i="9"/>
  <c r="H106" i="9" s="1"/>
  <c r="D126" i="10" s="1"/>
  <c r="G106" i="9"/>
  <c r="A124" i="11"/>
  <c r="E124" i="11"/>
  <c r="H124" i="11" s="1"/>
  <c r="F124" i="11"/>
  <c r="D54" i="7"/>
  <c r="E54" i="7"/>
  <c r="G54" i="7" a="1"/>
  <c r="G54" i="7" s="1"/>
  <c r="D53" i="7"/>
  <c r="E53" i="7"/>
  <c r="G53" i="7" a="1"/>
  <c r="G53" i="7" s="1"/>
  <c r="J1259" i="5"/>
  <c r="F53" i="7" s="1" a="1"/>
  <c r="F53" i="7" s="1"/>
  <c r="A123" i="11"/>
  <c r="E123" i="11"/>
  <c r="H123" i="11" s="1"/>
  <c r="F123" i="11"/>
  <c r="A122" i="11"/>
  <c r="E122" i="11"/>
  <c r="H122" i="11" s="1"/>
  <c r="F122" i="11"/>
  <c r="A121" i="11"/>
  <c r="E121" i="11"/>
  <c r="H121" i="11" s="1"/>
  <c r="F121" i="11"/>
  <c r="C96" i="9"/>
  <c r="H96" i="9" s="1"/>
  <c r="G96" i="9"/>
  <c r="C104" i="9"/>
  <c r="H104" i="9" s="1"/>
  <c r="C105" i="9"/>
  <c r="H105" i="9" s="1"/>
  <c r="D123" i="10" s="1"/>
  <c r="G104" i="9"/>
  <c r="G105" i="9"/>
  <c r="C102" i="9"/>
  <c r="H102" i="9" s="1"/>
  <c r="D121" i="10" s="1"/>
  <c r="G102" i="9"/>
  <c r="C101" i="9"/>
  <c r="H101" i="9" s="1"/>
  <c r="D120" i="10" s="1"/>
  <c r="G101" i="9"/>
  <c r="C100" i="9"/>
  <c r="H100" i="9" s="1"/>
  <c r="D118" i="10" s="1"/>
  <c r="G100" i="9"/>
  <c r="C99" i="9"/>
  <c r="H99" i="9" s="1"/>
  <c r="D117" i="10" s="1"/>
  <c r="G99" i="9"/>
  <c r="C95" i="9"/>
  <c r="H95" i="9" s="1"/>
  <c r="D116" i="10" s="1"/>
  <c r="G95" i="9"/>
  <c r="C98" i="9"/>
  <c r="H98" i="9" s="1"/>
  <c r="D115" i="10" s="1"/>
  <c r="G98" i="9"/>
  <c r="D52" i="7"/>
  <c r="E52" i="7"/>
  <c r="G52" i="7" a="1"/>
  <c r="G52" i="7" s="1"/>
  <c r="D51" i="7"/>
  <c r="E51" i="7"/>
  <c r="G51" i="7" a="1"/>
  <c r="G51" i="7" s="1"/>
  <c r="A119" i="11"/>
  <c r="E119" i="11"/>
  <c r="H119" i="11" s="1"/>
  <c r="F119" i="11"/>
  <c r="C97" i="9"/>
  <c r="H97" i="9" s="1"/>
  <c r="D114" i="10" s="1"/>
  <c r="G97" i="9"/>
  <c r="A120" i="11"/>
  <c r="E120" i="11"/>
  <c r="H120" i="11" s="1"/>
  <c r="F120" i="11"/>
  <c r="D50" i="7"/>
  <c r="E50" i="7"/>
  <c r="G50" i="7" a="1"/>
  <c r="G50" i="7" s="1"/>
  <c r="J1258" i="5"/>
  <c r="F49" i="7" s="1" a="1"/>
  <c r="F49" i="7" s="1"/>
  <c r="D49" i="7"/>
  <c r="E49" i="7"/>
  <c r="G49" i="7" a="1"/>
  <c r="G49" i="7" s="1"/>
  <c r="J1257" i="5"/>
  <c r="E112" i="10" s="1" a="1"/>
  <c r="E112" i="10" s="1"/>
  <c r="A118" i="11"/>
  <c r="E118" i="11"/>
  <c r="H118" i="11" s="1"/>
  <c r="F118" i="11"/>
  <c r="C87" i="9"/>
  <c r="H87" i="9" s="1"/>
  <c r="D111" i="10" s="1"/>
  <c r="G87" i="9"/>
  <c r="C94" i="9"/>
  <c r="H94" i="9" s="1"/>
  <c r="G94" i="9"/>
  <c r="A117" i="11"/>
  <c r="E117" i="11"/>
  <c r="H117" i="11" s="1"/>
  <c r="F117" i="11"/>
  <c r="D48" i="7"/>
  <c r="E48" i="7"/>
  <c r="G48" i="7" a="1"/>
  <c r="G48" i="7" s="1"/>
  <c r="C93" i="9"/>
  <c r="H93" i="9" s="1"/>
  <c r="D110" i="10" s="1"/>
  <c r="G93" i="9"/>
  <c r="C92" i="9"/>
  <c r="H92" i="9" s="1"/>
  <c r="G92" i="9"/>
  <c r="G91" i="9"/>
  <c r="C91" i="9"/>
  <c r="H91" i="9" s="1"/>
  <c r="C90" i="9"/>
  <c r="H90" i="9" s="1"/>
  <c r="D107" i="10" s="1"/>
  <c r="G90" i="9"/>
  <c r="C89" i="9"/>
  <c r="H89" i="9" s="1"/>
  <c r="D105" i="10" s="1"/>
  <c r="G89" i="9"/>
  <c r="G88" i="9"/>
  <c r="C88" i="9"/>
  <c r="H88" i="9" s="1"/>
  <c r="C86" i="9"/>
  <c r="H86" i="9" s="1"/>
  <c r="G86" i="9"/>
  <c r="J1256" i="5"/>
  <c r="E111" i="10" s="1" a="1"/>
  <c r="E111" i="10" s="1"/>
  <c r="D47" i="7"/>
  <c r="E47" i="7"/>
  <c r="G47" i="7" a="1"/>
  <c r="G47" i="7" s="1"/>
  <c r="J1255" i="5"/>
  <c r="E228" i="12" s="1" a="1"/>
  <c r="E228" i="12" s="1"/>
  <c r="A116" i="11"/>
  <c r="E116" i="11"/>
  <c r="H116" i="11" s="1"/>
  <c r="F116" i="11"/>
  <c r="C80" i="9"/>
  <c r="H80" i="9" s="1"/>
  <c r="D101" i="10" s="1"/>
  <c r="G80" i="9"/>
  <c r="J1254" i="5"/>
  <c r="E81" i="10" s="1" a="1"/>
  <c r="E81" i="10" s="1"/>
  <c r="D46" i="7"/>
  <c r="E46" i="7"/>
  <c r="G46" i="7" a="1"/>
  <c r="G46" i="7" s="1"/>
  <c r="A115" i="11"/>
  <c r="E115" i="11"/>
  <c r="H115" i="11" s="1"/>
  <c r="F115" i="11"/>
  <c r="D45" i="7"/>
  <c r="E45" i="7"/>
  <c r="G45" i="7" a="1"/>
  <c r="G45" i="7" s="1"/>
  <c r="A114" i="11"/>
  <c r="E114" i="11"/>
  <c r="H114" i="11" s="1"/>
  <c r="F114" i="11"/>
  <c r="J2" i="5"/>
  <c r="J3" i="5"/>
  <c r="E2" i="10" s="1" a="1"/>
  <c r="E2" i="10" s="1"/>
  <c r="J4" i="5"/>
  <c r="J5" i="5"/>
  <c r="J6" i="5"/>
  <c r="J7" i="5"/>
  <c r="E9" i="10" s="1" a="1"/>
  <c r="E9" i="10" s="1"/>
  <c r="J8" i="5"/>
  <c r="E11" i="10" s="1" a="1"/>
  <c r="E11" i="10" s="1"/>
  <c r="J9" i="5"/>
  <c r="J10" i="5"/>
  <c r="J11" i="5"/>
  <c r="E6" i="12" s="1" a="1"/>
  <c r="E6" i="12" s="1"/>
  <c r="J12" i="5"/>
  <c r="F5" i="7" s="1" a="1"/>
  <c r="F5" i="7" s="1"/>
  <c r="J13" i="5"/>
  <c r="J14" i="5"/>
  <c r="J15" i="5"/>
  <c r="E38" i="10" s="1" a="1"/>
  <c r="E38" i="10" s="1"/>
  <c r="J16" i="5"/>
  <c r="J17" i="5"/>
  <c r="J18" i="5"/>
  <c r="J19" i="5"/>
  <c r="E7" i="12" s="1" a="1"/>
  <c r="E7" i="12" s="1"/>
  <c r="J20" i="5"/>
  <c r="F11" i="7" s="1" a="1"/>
  <c r="F11" i="7" s="1"/>
  <c r="I21" i="5"/>
  <c r="J21" i="5"/>
  <c r="E13" i="12" s="1" a="1"/>
  <c r="E13" i="12" s="1"/>
  <c r="I22" i="5"/>
  <c r="J22" i="5"/>
  <c r="I23" i="5"/>
  <c r="J23" i="5"/>
  <c r="J24" i="5"/>
  <c r="E45" i="10" s="1" a="1"/>
  <c r="E45" i="10" s="1"/>
  <c r="J25" i="5"/>
  <c r="J26" i="5"/>
  <c r="J27" i="5"/>
  <c r="E50" i="10" s="1" a="1"/>
  <c r="E50" i="10" s="1"/>
  <c r="J28" i="5"/>
  <c r="E53" i="10" s="1" a="1"/>
  <c r="E53" i="10" s="1"/>
  <c r="I29" i="5"/>
  <c r="J29" i="5"/>
  <c r="I30" i="5"/>
  <c r="J30" i="5"/>
  <c r="E61" i="10" s="1" a="1"/>
  <c r="E61" i="10" s="1"/>
  <c r="I31" i="5"/>
  <c r="J31" i="5"/>
  <c r="J32" i="5"/>
  <c r="I33" i="5"/>
  <c r="J33" i="5"/>
  <c r="E41" i="10" s="1" a="1"/>
  <c r="E41" i="10" s="1"/>
  <c r="I34" i="5"/>
  <c r="J34" i="5"/>
  <c r="I35" i="5"/>
  <c r="J35" i="5"/>
  <c r="I36" i="5"/>
  <c r="J36" i="5"/>
  <c r="J37" i="5"/>
  <c r="E62" i="10" s="1" a="1"/>
  <c r="E62" i="10" s="1"/>
  <c r="J38" i="5"/>
  <c r="E66" i="10" s="1" a="1"/>
  <c r="E66" i="10" s="1"/>
  <c r="J39" i="5"/>
  <c r="J40" i="5"/>
  <c r="J41" i="5"/>
  <c r="E205" i="12" s="1" a="1"/>
  <c r="E205" i="12" s="1"/>
  <c r="J42" i="5"/>
  <c r="J43" i="5"/>
  <c r="J44" i="5"/>
  <c r="J45" i="5"/>
  <c r="J46" i="5"/>
  <c r="J47" i="5"/>
  <c r="J48" i="5"/>
  <c r="J49" i="5"/>
  <c r="E218" i="12" s="1" a="1"/>
  <c r="E218" i="12" s="1"/>
  <c r="J50" i="5"/>
  <c r="J51" i="5"/>
  <c r="J52" i="5"/>
  <c r="F32" i="7" s="1" a="1"/>
  <c r="F32" i="7" s="1"/>
  <c r="J53" i="5"/>
  <c r="E222" i="12" s="1" a="1"/>
  <c r="E222" i="12" s="1"/>
  <c r="J54" i="5"/>
  <c r="J55" i="5"/>
  <c r="J56" i="5"/>
  <c r="J57" i="5"/>
  <c r="E87" i="10" s="1" a="1"/>
  <c r="E87" i="10" s="1"/>
  <c r="J58" i="5"/>
  <c r="J59" i="5"/>
  <c r="J60" i="5"/>
  <c r="J61" i="5"/>
  <c r="E92" i="10" s="1" a="1"/>
  <c r="E92" i="10" s="1"/>
  <c r="J62" i="5"/>
  <c r="J63" i="5"/>
  <c r="J64" i="5"/>
  <c r="J65" i="5"/>
  <c r="J66" i="5"/>
  <c r="F41" i="7" s="1" a="1"/>
  <c r="F41" i="7" s="1"/>
  <c r="J67" i="5"/>
  <c r="J68" i="5"/>
  <c r="J69" i="5"/>
  <c r="E94" i="10" s="1" a="1"/>
  <c r="E94" i="10" s="1"/>
  <c r="J70" i="5"/>
  <c r="E100" i="10" s="1" a="1"/>
  <c r="E100" i="10" s="1"/>
  <c r="J71" i="5"/>
  <c r="E227" i="12" s="1" a="1"/>
  <c r="E227" i="12" s="1"/>
  <c r="J72" i="5"/>
  <c r="E98" i="10" s="1" a="1"/>
  <c r="E98" i="10" s="1"/>
  <c r="J73" i="5"/>
  <c r="E103" i="10" s="1" a="1"/>
  <c r="E103" i="10" s="1"/>
  <c r="J74" i="5"/>
  <c r="E104" i="10" s="1" a="1"/>
  <c r="E104" i="10" s="1"/>
  <c r="J75" i="5"/>
  <c r="E105" i="10" s="1" a="1"/>
  <c r="E105" i="10" s="1"/>
  <c r="J76" i="5"/>
  <c r="E110" i="10" s="1" a="1"/>
  <c r="E110" i="10" s="1"/>
  <c r="J77" i="5"/>
  <c r="E229" i="12" s="1" a="1"/>
  <c r="E229" i="12" s="1"/>
  <c r="J78" i="5"/>
  <c r="E233" i="12" s="1" a="1"/>
  <c r="E233" i="12" s="1"/>
  <c r="J79" i="5"/>
  <c r="F52" i="7" s="1" a="1"/>
  <c r="F52" i="7" s="1"/>
  <c r="J80" i="5"/>
  <c r="E118" i="10" s="1" a="1"/>
  <c r="E118" i="10" s="1"/>
  <c r="J81" i="5"/>
  <c r="E120" i="10" s="1" a="1"/>
  <c r="E120" i="10" s="1"/>
  <c r="J82" i="5"/>
  <c r="E121" i="10" s="1" a="1"/>
  <c r="E121" i="10" s="1"/>
  <c r="J83" i="5"/>
  <c r="E119" i="10" s="1" a="1"/>
  <c r="E119" i="10" s="1"/>
  <c r="J84" i="5"/>
  <c r="E122" i="10" s="1" a="1"/>
  <c r="E122" i="10" s="1"/>
  <c r="J85" i="5"/>
  <c r="J86" i="5"/>
  <c r="J87" i="5"/>
  <c r="J88" i="5"/>
  <c r="E235" i="12" s="1" a="1"/>
  <c r="E235" i="12" s="1"/>
  <c r="J89" i="5"/>
  <c r="E129" i="10" s="1" a="1"/>
  <c r="E129" i="10" s="1"/>
  <c r="J90" i="5"/>
  <c r="E137" i="10" s="1" a="1"/>
  <c r="E137" i="10" s="1"/>
  <c r="J91" i="5"/>
  <c r="J92" i="5"/>
  <c r="E142" i="10" s="1" a="1"/>
  <c r="E142" i="10" s="1"/>
  <c r="J93" i="5"/>
  <c r="E244" i="12" s="1" a="1"/>
  <c r="E244" i="12" s="1"/>
  <c r="J94" i="5"/>
  <c r="F57" i="7" s="1" a="1"/>
  <c r="F57" i="7" s="1"/>
  <c r="J95" i="5"/>
  <c r="E153" i="10" s="1" a="1"/>
  <c r="E153" i="10" s="1"/>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3" i="5"/>
  <c r="J204" i="5"/>
  <c r="J205" i="5"/>
  <c r="J206" i="5"/>
  <c r="J207" i="5"/>
  <c r="J208" i="5"/>
  <c r="J209" i="5"/>
  <c r="J210" i="5"/>
  <c r="J211" i="5"/>
  <c r="J212" i="5"/>
  <c r="J213" i="5"/>
  <c r="J214" i="5"/>
  <c r="J215" i="5"/>
  <c r="J216" i="5"/>
  <c r="J217" i="5"/>
  <c r="J218" i="5"/>
  <c r="J219" i="5"/>
  <c r="J220" i="5"/>
  <c r="J221" i="5"/>
  <c r="J222" i="5"/>
  <c r="J223" i="5"/>
  <c r="J224" i="5"/>
  <c r="J225" i="5"/>
  <c r="J226" i="5"/>
  <c r="J227" i="5"/>
  <c r="J228" i="5"/>
  <c r="J229" i="5"/>
  <c r="J230" i="5"/>
  <c r="J231" i="5"/>
  <c r="J232" i="5"/>
  <c r="J233" i="5"/>
  <c r="J234" i="5"/>
  <c r="J235" i="5"/>
  <c r="J236" i="5"/>
  <c r="J237" i="5"/>
  <c r="J238" i="5"/>
  <c r="J239" i="5"/>
  <c r="J240" i="5"/>
  <c r="J241" i="5"/>
  <c r="J242" i="5"/>
  <c r="J243" i="5"/>
  <c r="J244" i="5"/>
  <c r="J245" i="5"/>
  <c r="J246" i="5"/>
  <c r="J247" i="5"/>
  <c r="J248" i="5"/>
  <c r="J249" i="5"/>
  <c r="J250" i="5"/>
  <c r="J251" i="5"/>
  <c r="J252" i="5"/>
  <c r="J253" i="5"/>
  <c r="J254" i="5"/>
  <c r="J255" i="5"/>
  <c r="J256" i="5"/>
  <c r="J257" i="5"/>
  <c r="J258" i="5"/>
  <c r="J259" i="5"/>
  <c r="J260" i="5"/>
  <c r="J261" i="5"/>
  <c r="J262" i="5"/>
  <c r="J263" i="5"/>
  <c r="J264" i="5"/>
  <c r="J265" i="5"/>
  <c r="J266" i="5"/>
  <c r="J267" i="5"/>
  <c r="J268" i="5"/>
  <c r="J269" i="5"/>
  <c r="J270" i="5"/>
  <c r="J271" i="5"/>
  <c r="J272" i="5"/>
  <c r="J273" i="5"/>
  <c r="J274" i="5"/>
  <c r="J275" i="5"/>
  <c r="J276" i="5"/>
  <c r="J277" i="5"/>
  <c r="J278" i="5"/>
  <c r="J279" i="5"/>
  <c r="J280" i="5"/>
  <c r="J281" i="5"/>
  <c r="J282" i="5"/>
  <c r="J283" i="5"/>
  <c r="J284" i="5"/>
  <c r="J285" i="5"/>
  <c r="J286" i="5"/>
  <c r="J287" i="5"/>
  <c r="J288" i="5"/>
  <c r="J289" i="5"/>
  <c r="J290" i="5"/>
  <c r="J291" i="5"/>
  <c r="J292" i="5"/>
  <c r="J293" i="5"/>
  <c r="J294" i="5"/>
  <c r="J295" i="5"/>
  <c r="J296" i="5"/>
  <c r="J297" i="5"/>
  <c r="J298" i="5"/>
  <c r="J299" i="5"/>
  <c r="J300" i="5"/>
  <c r="J301" i="5"/>
  <c r="J302" i="5"/>
  <c r="J303" i="5"/>
  <c r="J304" i="5"/>
  <c r="J305" i="5"/>
  <c r="J306" i="5"/>
  <c r="J307" i="5"/>
  <c r="J308" i="5"/>
  <c r="J309" i="5"/>
  <c r="J310" i="5"/>
  <c r="J311" i="5"/>
  <c r="J312" i="5"/>
  <c r="J313" i="5"/>
  <c r="J314" i="5"/>
  <c r="J315" i="5"/>
  <c r="J316" i="5"/>
  <c r="J317" i="5"/>
  <c r="J318" i="5"/>
  <c r="J319" i="5"/>
  <c r="J320" i="5"/>
  <c r="J321" i="5"/>
  <c r="J322" i="5"/>
  <c r="J323" i="5"/>
  <c r="J324" i="5"/>
  <c r="J325" i="5"/>
  <c r="J326" i="5"/>
  <c r="J327" i="5"/>
  <c r="J328" i="5"/>
  <c r="J329" i="5"/>
  <c r="J330" i="5"/>
  <c r="J331" i="5"/>
  <c r="J332" i="5"/>
  <c r="J333" i="5"/>
  <c r="J334" i="5"/>
  <c r="J335" i="5"/>
  <c r="J336" i="5"/>
  <c r="J337" i="5"/>
  <c r="J338" i="5"/>
  <c r="J339" i="5"/>
  <c r="J340" i="5"/>
  <c r="J341" i="5"/>
  <c r="J342" i="5"/>
  <c r="J343" i="5"/>
  <c r="J344" i="5"/>
  <c r="J345" i="5"/>
  <c r="J346" i="5"/>
  <c r="J347" i="5"/>
  <c r="J348" i="5"/>
  <c r="J349" i="5"/>
  <c r="J350" i="5"/>
  <c r="J351" i="5"/>
  <c r="J352" i="5"/>
  <c r="J353" i="5"/>
  <c r="J354" i="5"/>
  <c r="J355" i="5"/>
  <c r="J356" i="5"/>
  <c r="J357" i="5"/>
  <c r="J358" i="5"/>
  <c r="J359" i="5"/>
  <c r="J360" i="5"/>
  <c r="J361" i="5"/>
  <c r="J362" i="5"/>
  <c r="J363" i="5"/>
  <c r="J364" i="5"/>
  <c r="J365" i="5"/>
  <c r="J366" i="5"/>
  <c r="J367" i="5"/>
  <c r="J368" i="5"/>
  <c r="J369" i="5"/>
  <c r="J370" i="5"/>
  <c r="J371" i="5"/>
  <c r="J372" i="5"/>
  <c r="J373" i="5"/>
  <c r="J374" i="5"/>
  <c r="J375" i="5"/>
  <c r="J376" i="5"/>
  <c r="J377" i="5"/>
  <c r="J378" i="5"/>
  <c r="J379" i="5"/>
  <c r="J380" i="5"/>
  <c r="J381" i="5"/>
  <c r="J382" i="5"/>
  <c r="J383" i="5"/>
  <c r="J384" i="5"/>
  <c r="J385" i="5"/>
  <c r="J386" i="5"/>
  <c r="J387" i="5"/>
  <c r="J388" i="5"/>
  <c r="J389" i="5"/>
  <c r="J390" i="5"/>
  <c r="J391" i="5"/>
  <c r="J392" i="5"/>
  <c r="J393" i="5"/>
  <c r="J394" i="5"/>
  <c r="J395" i="5"/>
  <c r="J396" i="5"/>
  <c r="J397" i="5"/>
  <c r="J398" i="5"/>
  <c r="J399" i="5"/>
  <c r="J400" i="5"/>
  <c r="J401" i="5"/>
  <c r="J402" i="5"/>
  <c r="J403" i="5"/>
  <c r="J404" i="5"/>
  <c r="J405" i="5"/>
  <c r="J406" i="5"/>
  <c r="J407" i="5"/>
  <c r="J408" i="5"/>
  <c r="J409" i="5"/>
  <c r="J410" i="5"/>
  <c r="J411" i="5"/>
  <c r="J412" i="5"/>
  <c r="J413" i="5"/>
  <c r="J414" i="5"/>
  <c r="J415" i="5"/>
  <c r="J416" i="5"/>
  <c r="J417" i="5"/>
  <c r="J418" i="5"/>
  <c r="J419" i="5"/>
  <c r="J420" i="5"/>
  <c r="J421" i="5"/>
  <c r="J422" i="5"/>
  <c r="J423" i="5"/>
  <c r="J424" i="5"/>
  <c r="J425" i="5"/>
  <c r="J426" i="5"/>
  <c r="J427" i="5"/>
  <c r="J428" i="5"/>
  <c r="J429" i="5"/>
  <c r="J430" i="5"/>
  <c r="J431" i="5"/>
  <c r="J432" i="5"/>
  <c r="J433" i="5"/>
  <c r="J434" i="5"/>
  <c r="J435" i="5"/>
  <c r="J436" i="5"/>
  <c r="J437" i="5"/>
  <c r="J438" i="5"/>
  <c r="J439" i="5"/>
  <c r="J440" i="5"/>
  <c r="J441" i="5"/>
  <c r="J442" i="5"/>
  <c r="J443" i="5"/>
  <c r="J444" i="5"/>
  <c r="J445" i="5"/>
  <c r="J446" i="5"/>
  <c r="J447" i="5"/>
  <c r="J448" i="5"/>
  <c r="J449" i="5"/>
  <c r="J450" i="5"/>
  <c r="J451" i="5"/>
  <c r="J452" i="5"/>
  <c r="J453" i="5"/>
  <c r="J454" i="5"/>
  <c r="J455" i="5"/>
  <c r="J456" i="5"/>
  <c r="J457" i="5"/>
  <c r="J458" i="5"/>
  <c r="J459" i="5"/>
  <c r="J460" i="5"/>
  <c r="J461" i="5"/>
  <c r="J462" i="5"/>
  <c r="J463" i="5"/>
  <c r="J464" i="5"/>
  <c r="J465" i="5"/>
  <c r="J466" i="5"/>
  <c r="J467" i="5"/>
  <c r="J468" i="5"/>
  <c r="J469" i="5"/>
  <c r="J470" i="5"/>
  <c r="J471" i="5"/>
  <c r="J472" i="5"/>
  <c r="J473" i="5"/>
  <c r="J474" i="5"/>
  <c r="J475" i="5"/>
  <c r="J476" i="5"/>
  <c r="J477" i="5"/>
  <c r="J478" i="5"/>
  <c r="J479" i="5"/>
  <c r="J480" i="5"/>
  <c r="J481" i="5"/>
  <c r="J482" i="5"/>
  <c r="J483" i="5"/>
  <c r="J484" i="5"/>
  <c r="J485" i="5"/>
  <c r="J486" i="5"/>
  <c r="J487" i="5"/>
  <c r="J488" i="5"/>
  <c r="J489" i="5"/>
  <c r="J490" i="5"/>
  <c r="J491" i="5"/>
  <c r="J492" i="5"/>
  <c r="J493" i="5"/>
  <c r="J494" i="5"/>
  <c r="J495" i="5"/>
  <c r="J496" i="5"/>
  <c r="J497" i="5"/>
  <c r="J498" i="5"/>
  <c r="J499" i="5"/>
  <c r="J500" i="5"/>
  <c r="J501" i="5"/>
  <c r="J502" i="5"/>
  <c r="J503" i="5"/>
  <c r="J504" i="5"/>
  <c r="J505" i="5"/>
  <c r="J506" i="5"/>
  <c r="J507" i="5"/>
  <c r="J508" i="5"/>
  <c r="J509" i="5"/>
  <c r="J510" i="5"/>
  <c r="J511" i="5"/>
  <c r="J512" i="5"/>
  <c r="J513" i="5"/>
  <c r="J514" i="5"/>
  <c r="J515" i="5"/>
  <c r="J516" i="5"/>
  <c r="J517" i="5"/>
  <c r="J518" i="5"/>
  <c r="J519" i="5"/>
  <c r="J520" i="5"/>
  <c r="J521" i="5"/>
  <c r="J522" i="5"/>
  <c r="J523" i="5"/>
  <c r="J524" i="5"/>
  <c r="J525" i="5"/>
  <c r="J526" i="5"/>
  <c r="J527" i="5"/>
  <c r="J528" i="5"/>
  <c r="J529" i="5"/>
  <c r="J530" i="5"/>
  <c r="J531" i="5"/>
  <c r="J532" i="5"/>
  <c r="J533" i="5"/>
  <c r="J534" i="5"/>
  <c r="J535" i="5"/>
  <c r="J536" i="5"/>
  <c r="J537" i="5"/>
  <c r="J538" i="5"/>
  <c r="J539" i="5"/>
  <c r="J540" i="5"/>
  <c r="J541" i="5"/>
  <c r="J542" i="5"/>
  <c r="J543" i="5"/>
  <c r="J544" i="5"/>
  <c r="J545" i="5"/>
  <c r="J546" i="5"/>
  <c r="J547" i="5"/>
  <c r="J548" i="5"/>
  <c r="J549" i="5"/>
  <c r="J550" i="5"/>
  <c r="J551" i="5"/>
  <c r="J552" i="5"/>
  <c r="J553" i="5"/>
  <c r="J554" i="5"/>
  <c r="J555" i="5"/>
  <c r="J556" i="5"/>
  <c r="J557" i="5"/>
  <c r="J558" i="5"/>
  <c r="J559" i="5"/>
  <c r="J560" i="5"/>
  <c r="J561" i="5"/>
  <c r="J562" i="5"/>
  <c r="J563" i="5"/>
  <c r="J564" i="5"/>
  <c r="J565" i="5"/>
  <c r="J566" i="5"/>
  <c r="J567" i="5"/>
  <c r="J568" i="5"/>
  <c r="J569" i="5"/>
  <c r="J570" i="5"/>
  <c r="J571" i="5"/>
  <c r="J572" i="5"/>
  <c r="J573" i="5"/>
  <c r="J574" i="5"/>
  <c r="J575" i="5"/>
  <c r="J576" i="5"/>
  <c r="J577" i="5"/>
  <c r="J578" i="5"/>
  <c r="J579" i="5"/>
  <c r="J580" i="5"/>
  <c r="J581" i="5"/>
  <c r="J582" i="5"/>
  <c r="J583" i="5"/>
  <c r="J584" i="5"/>
  <c r="J585" i="5"/>
  <c r="J586" i="5"/>
  <c r="J587" i="5"/>
  <c r="J588" i="5"/>
  <c r="J589" i="5"/>
  <c r="J590" i="5"/>
  <c r="J591" i="5"/>
  <c r="J592" i="5"/>
  <c r="J593" i="5"/>
  <c r="J594" i="5"/>
  <c r="J595" i="5"/>
  <c r="J596" i="5"/>
  <c r="J597" i="5"/>
  <c r="J598" i="5"/>
  <c r="J599" i="5"/>
  <c r="J600" i="5"/>
  <c r="J601" i="5"/>
  <c r="J602" i="5"/>
  <c r="J603" i="5"/>
  <c r="J604" i="5"/>
  <c r="J605" i="5"/>
  <c r="J606" i="5"/>
  <c r="J607" i="5"/>
  <c r="J608" i="5"/>
  <c r="J609" i="5"/>
  <c r="J610" i="5"/>
  <c r="J611" i="5"/>
  <c r="J612" i="5"/>
  <c r="J613" i="5"/>
  <c r="J614" i="5"/>
  <c r="J615" i="5"/>
  <c r="J616" i="5"/>
  <c r="J617" i="5"/>
  <c r="J618" i="5"/>
  <c r="J619" i="5"/>
  <c r="J620" i="5"/>
  <c r="J621" i="5"/>
  <c r="J622" i="5"/>
  <c r="J623" i="5"/>
  <c r="J624" i="5"/>
  <c r="J625" i="5"/>
  <c r="J626" i="5"/>
  <c r="J627" i="5"/>
  <c r="J628" i="5"/>
  <c r="J629" i="5"/>
  <c r="J630" i="5"/>
  <c r="J631" i="5"/>
  <c r="J632" i="5"/>
  <c r="J633" i="5"/>
  <c r="J634" i="5"/>
  <c r="J635" i="5"/>
  <c r="J636" i="5"/>
  <c r="J637" i="5"/>
  <c r="J638" i="5"/>
  <c r="J639" i="5"/>
  <c r="J640" i="5"/>
  <c r="J641" i="5"/>
  <c r="J642" i="5"/>
  <c r="J643" i="5"/>
  <c r="J644" i="5"/>
  <c r="J645" i="5"/>
  <c r="J646" i="5"/>
  <c r="J647" i="5"/>
  <c r="J648" i="5"/>
  <c r="J649" i="5"/>
  <c r="J650" i="5"/>
  <c r="J651" i="5"/>
  <c r="J652" i="5"/>
  <c r="J653" i="5"/>
  <c r="J654" i="5"/>
  <c r="J655" i="5"/>
  <c r="J656" i="5"/>
  <c r="J657" i="5"/>
  <c r="J658" i="5"/>
  <c r="J659" i="5"/>
  <c r="J660" i="5"/>
  <c r="J661" i="5"/>
  <c r="J662" i="5"/>
  <c r="J663" i="5"/>
  <c r="J664" i="5"/>
  <c r="J665" i="5"/>
  <c r="J666" i="5"/>
  <c r="J667" i="5"/>
  <c r="J668" i="5"/>
  <c r="J669" i="5"/>
  <c r="J670" i="5"/>
  <c r="J671" i="5"/>
  <c r="J672" i="5"/>
  <c r="J673" i="5"/>
  <c r="J674" i="5"/>
  <c r="J675" i="5"/>
  <c r="J676" i="5"/>
  <c r="J677" i="5"/>
  <c r="J678" i="5"/>
  <c r="J679" i="5"/>
  <c r="J680" i="5"/>
  <c r="J681" i="5"/>
  <c r="J682" i="5"/>
  <c r="J683" i="5"/>
  <c r="J684" i="5"/>
  <c r="J685" i="5"/>
  <c r="J686" i="5"/>
  <c r="J687" i="5"/>
  <c r="J688" i="5"/>
  <c r="J689" i="5"/>
  <c r="J690" i="5"/>
  <c r="J691" i="5"/>
  <c r="J692" i="5"/>
  <c r="J693" i="5"/>
  <c r="J694" i="5"/>
  <c r="J695" i="5"/>
  <c r="J696" i="5"/>
  <c r="J697" i="5"/>
  <c r="J698" i="5"/>
  <c r="J699" i="5"/>
  <c r="J700" i="5"/>
  <c r="J701" i="5"/>
  <c r="J702" i="5"/>
  <c r="J703" i="5"/>
  <c r="J704" i="5"/>
  <c r="J705" i="5"/>
  <c r="J706" i="5"/>
  <c r="J707" i="5"/>
  <c r="J708" i="5"/>
  <c r="J709" i="5"/>
  <c r="J710" i="5"/>
  <c r="J711" i="5"/>
  <c r="J712" i="5"/>
  <c r="J713" i="5"/>
  <c r="J714" i="5"/>
  <c r="J715" i="5"/>
  <c r="J716" i="5"/>
  <c r="J717" i="5"/>
  <c r="J718" i="5"/>
  <c r="J719" i="5"/>
  <c r="J720" i="5"/>
  <c r="J721" i="5"/>
  <c r="J722" i="5"/>
  <c r="J723" i="5"/>
  <c r="J724" i="5"/>
  <c r="J725" i="5"/>
  <c r="J726" i="5"/>
  <c r="J727" i="5"/>
  <c r="J728" i="5"/>
  <c r="J729" i="5"/>
  <c r="J730" i="5"/>
  <c r="J731" i="5"/>
  <c r="J732" i="5"/>
  <c r="J733" i="5"/>
  <c r="J734" i="5"/>
  <c r="J735" i="5"/>
  <c r="J736" i="5"/>
  <c r="J737" i="5"/>
  <c r="J738" i="5"/>
  <c r="J739" i="5"/>
  <c r="J740" i="5"/>
  <c r="J741" i="5"/>
  <c r="J742" i="5"/>
  <c r="J743" i="5"/>
  <c r="J744" i="5"/>
  <c r="J745" i="5"/>
  <c r="J746" i="5"/>
  <c r="J747" i="5"/>
  <c r="J748" i="5"/>
  <c r="J749" i="5"/>
  <c r="J750" i="5"/>
  <c r="J751" i="5"/>
  <c r="J752" i="5"/>
  <c r="J753" i="5"/>
  <c r="J754" i="5"/>
  <c r="J755" i="5"/>
  <c r="J756" i="5"/>
  <c r="J757" i="5"/>
  <c r="J758" i="5"/>
  <c r="J759" i="5"/>
  <c r="J760" i="5"/>
  <c r="J761" i="5"/>
  <c r="J762" i="5"/>
  <c r="J763" i="5"/>
  <c r="J764" i="5"/>
  <c r="J765" i="5"/>
  <c r="J766" i="5"/>
  <c r="J767" i="5"/>
  <c r="J768" i="5"/>
  <c r="J769" i="5"/>
  <c r="J770" i="5"/>
  <c r="J771" i="5"/>
  <c r="J772" i="5"/>
  <c r="J773" i="5"/>
  <c r="J774" i="5"/>
  <c r="J775" i="5"/>
  <c r="J776" i="5"/>
  <c r="J777" i="5"/>
  <c r="J778" i="5"/>
  <c r="J779" i="5"/>
  <c r="J780" i="5"/>
  <c r="J781" i="5"/>
  <c r="J782" i="5"/>
  <c r="J783" i="5"/>
  <c r="J784" i="5"/>
  <c r="J785" i="5"/>
  <c r="J786" i="5"/>
  <c r="J787" i="5"/>
  <c r="J788" i="5"/>
  <c r="J789" i="5"/>
  <c r="J790" i="5"/>
  <c r="J791" i="5"/>
  <c r="J792" i="5"/>
  <c r="J793" i="5"/>
  <c r="J794" i="5"/>
  <c r="J795" i="5"/>
  <c r="J796" i="5"/>
  <c r="J797" i="5"/>
  <c r="J798" i="5"/>
  <c r="J799" i="5"/>
  <c r="J800" i="5"/>
  <c r="J801" i="5"/>
  <c r="J802" i="5"/>
  <c r="J803" i="5"/>
  <c r="J804" i="5"/>
  <c r="J805" i="5"/>
  <c r="J806" i="5"/>
  <c r="J807" i="5"/>
  <c r="J808" i="5"/>
  <c r="J809" i="5"/>
  <c r="J810" i="5"/>
  <c r="J811" i="5"/>
  <c r="J812" i="5"/>
  <c r="J813" i="5"/>
  <c r="J814" i="5"/>
  <c r="J815" i="5"/>
  <c r="J816" i="5"/>
  <c r="J817" i="5"/>
  <c r="J818" i="5"/>
  <c r="J819" i="5"/>
  <c r="J820" i="5"/>
  <c r="J821" i="5"/>
  <c r="J822" i="5"/>
  <c r="J823" i="5"/>
  <c r="J824" i="5"/>
  <c r="J825" i="5"/>
  <c r="J826" i="5"/>
  <c r="J827" i="5"/>
  <c r="J828" i="5"/>
  <c r="J829" i="5"/>
  <c r="J830" i="5"/>
  <c r="J831" i="5"/>
  <c r="J832" i="5"/>
  <c r="J833" i="5"/>
  <c r="J834" i="5"/>
  <c r="J835" i="5"/>
  <c r="J836" i="5"/>
  <c r="J837" i="5"/>
  <c r="J838" i="5"/>
  <c r="J839" i="5"/>
  <c r="J840" i="5"/>
  <c r="J841" i="5"/>
  <c r="J842" i="5"/>
  <c r="J843" i="5"/>
  <c r="J844" i="5"/>
  <c r="J845" i="5"/>
  <c r="J846" i="5"/>
  <c r="J847" i="5"/>
  <c r="J848" i="5"/>
  <c r="J849" i="5"/>
  <c r="J850" i="5"/>
  <c r="J851" i="5"/>
  <c r="J852" i="5"/>
  <c r="J853" i="5"/>
  <c r="J854" i="5"/>
  <c r="J855" i="5"/>
  <c r="J856" i="5"/>
  <c r="J857" i="5"/>
  <c r="J858" i="5"/>
  <c r="J859" i="5"/>
  <c r="J860" i="5"/>
  <c r="J861" i="5"/>
  <c r="J862" i="5"/>
  <c r="J863" i="5"/>
  <c r="J864" i="5"/>
  <c r="J865" i="5"/>
  <c r="J866" i="5"/>
  <c r="J867" i="5"/>
  <c r="J868" i="5"/>
  <c r="J869" i="5"/>
  <c r="J870" i="5"/>
  <c r="J871" i="5"/>
  <c r="J872" i="5"/>
  <c r="J873" i="5"/>
  <c r="J874" i="5"/>
  <c r="J875" i="5"/>
  <c r="J876" i="5"/>
  <c r="J877" i="5"/>
  <c r="J878" i="5"/>
  <c r="J879" i="5"/>
  <c r="J880" i="5"/>
  <c r="J881" i="5"/>
  <c r="J882" i="5"/>
  <c r="J883" i="5"/>
  <c r="J884" i="5"/>
  <c r="J885" i="5"/>
  <c r="J886" i="5"/>
  <c r="J887" i="5"/>
  <c r="J888" i="5"/>
  <c r="J889" i="5"/>
  <c r="J890" i="5"/>
  <c r="J891" i="5"/>
  <c r="J892" i="5"/>
  <c r="J893" i="5"/>
  <c r="J894" i="5"/>
  <c r="J895" i="5"/>
  <c r="J896" i="5"/>
  <c r="J897" i="5"/>
  <c r="J898" i="5"/>
  <c r="J899" i="5"/>
  <c r="J900" i="5"/>
  <c r="J901" i="5"/>
  <c r="J902" i="5"/>
  <c r="J903" i="5"/>
  <c r="J904" i="5"/>
  <c r="J905" i="5"/>
  <c r="J906" i="5"/>
  <c r="J907" i="5"/>
  <c r="J908" i="5"/>
  <c r="J909" i="5"/>
  <c r="J910" i="5"/>
  <c r="J911" i="5"/>
  <c r="J912" i="5"/>
  <c r="J913" i="5"/>
  <c r="J914" i="5"/>
  <c r="J915" i="5"/>
  <c r="J916" i="5"/>
  <c r="J917" i="5"/>
  <c r="J918" i="5"/>
  <c r="J919" i="5"/>
  <c r="J920" i="5"/>
  <c r="J921" i="5"/>
  <c r="J922" i="5"/>
  <c r="J923" i="5"/>
  <c r="J924" i="5"/>
  <c r="J925" i="5"/>
  <c r="J926" i="5"/>
  <c r="J927" i="5"/>
  <c r="J928" i="5"/>
  <c r="J929" i="5"/>
  <c r="J930" i="5"/>
  <c r="J931" i="5"/>
  <c r="J932" i="5"/>
  <c r="J933" i="5"/>
  <c r="J934" i="5"/>
  <c r="J935" i="5"/>
  <c r="J936" i="5"/>
  <c r="J937" i="5"/>
  <c r="J938" i="5"/>
  <c r="J939" i="5"/>
  <c r="J940" i="5"/>
  <c r="J941" i="5"/>
  <c r="J942" i="5"/>
  <c r="J943" i="5"/>
  <c r="J944" i="5"/>
  <c r="J945" i="5"/>
  <c r="J946" i="5"/>
  <c r="J947" i="5"/>
  <c r="J948" i="5"/>
  <c r="J949" i="5"/>
  <c r="J950" i="5"/>
  <c r="J951" i="5"/>
  <c r="J952" i="5"/>
  <c r="J953" i="5"/>
  <c r="J954" i="5"/>
  <c r="J955" i="5"/>
  <c r="J956" i="5"/>
  <c r="J957" i="5"/>
  <c r="J958" i="5"/>
  <c r="J959" i="5"/>
  <c r="J960" i="5"/>
  <c r="J961" i="5"/>
  <c r="J962" i="5"/>
  <c r="J963" i="5"/>
  <c r="J964" i="5"/>
  <c r="J965" i="5"/>
  <c r="J966" i="5"/>
  <c r="J967" i="5"/>
  <c r="J968" i="5"/>
  <c r="J969" i="5"/>
  <c r="J970" i="5"/>
  <c r="J971" i="5"/>
  <c r="J972" i="5"/>
  <c r="J973" i="5"/>
  <c r="J974" i="5"/>
  <c r="J975" i="5"/>
  <c r="J976" i="5"/>
  <c r="J977" i="5"/>
  <c r="J978" i="5"/>
  <c r="J979" i="5"/>
  <c r="J980" i="5"/>
  <c r="J981" i="5"/>
  <c r="J982" i="5"/>
  <c r="J983" i="5"/>
  <c r="J984" i="5"/>
  <c r="J985" i="5"/>
  <c r="J986" i="5"/>
  <c r="J987" i="5"/>
  <c r="J988" i="5"/>
  <c r="J989" i="5"/>
  <c r="J990" i="5"/>
  <c r="J991" i="5"/>
  <c r="J992" i="5"/>
  <c r="J993" i="5"/>
  <c r="J994" i="5"/>
  <c r="J995" i="5"/>
  <c r="J996" i="5"/>
  <c r="J997" i="5"/>
  <c r="J998" i="5"/>
  <c r="J999" i="5"/>
  <c r="J1000" i="5"/>
  <c r="J1001" i="5"/>
  <c r="J1002" i="5"/>
  <c r="J1003" i="5"/>
  <c r="J1004" i="5"/>
  <c r="J1005" i="5"/>
  <c r="J1006" i="5"/>
  <c r="J1007" i="5"/>
  <c r="J1008" i="5"/>
  <c r="J1009" i="5"/>
  <c r="J1010" i="5"/>
  <c r="J1011" i="5"/>
  <c r="J1012" i="5"/>
  <c r="J1013" i="5"/>
  <c r="J1014" i="5"/>
  <c r="J1015" i="5"/>
  <c r="J1016" i="5"/>
  <c r="J1017" i="5"/>
  <c r="J1018" i="5"/>
  <c r="J1019" i="5"/>
  <c r="J1020" i="5"/>
  <c r="J1021" i="5"/>
  <c r="J1022" i="5"/>
  <c r="J1023" i="5"/>
  <c r="J1024" i="5"/>
  <c r="J1025" i="5"/>
  <c r="J1026" i="5"/>
  <c r="J1027" i="5"/>
  <c r="J1028" i="5"/>
  <c r="J1029" i="5"/>
  <c r="J1030" i="5"/>
  <c r="J1031" i="5"/>
  <c r="J1032" i="5"/>
  <c r="J1033" i="5"/>
  <c r="J1034" i="5"/>
  <c r="J1035" i="5"/>
  <c r="J1036" i="5"/>
  <c r="J1037" i="5"/>
  <c r="J1038" i="5"/>
  <c r="J1039" i="5"/>
  <c r="J1040" i="5"/>
  <c r="J1041" i="5"/>
  <c r="J1042" i="5"/>
  <c r="J1043" i="5"/>
  <c r="J1044" i="5"/>
  <c r="J1045" i="5"/>
  <c r="J1046" i="5"/>
  <c r="J1047" i="5"/>
  <c r="J1048" i="5"/>
  <c r="J1049" i="5"/>
  <c r="J1050" i="5"/>
  <c r="J1051" i="5"/>
  <c r="J1052" i="5"/>
  <c r="J1053" i="5"/>
  <c r="J1054" i="5"/>
  <c r="J1055" i="5"/>
  <c r="J1056" i="5"/>
  <c r="J1057" i="5"/>
  <c r="J1058" i="5"/>
  <c r="J1059" i="5"/>
  <c r="J1060" i="5"/>
  <c r="J1061" i="5"/>
  <c r="J1062" i="5"/>
  <c r="J1063" i="5"/>
  <c r="J1064" i="5"/>
  <c r="J1065" i="5"/>
  <c r="J1066" i="5"/>
  <c r="J1067" i="5"/>
  <c r="J1068" i="5"/>
  <c r="J1069" i="5"/>
  <c r="J1070" i="5"/>
  <c r="J1071" i="5"/>
  <c r="J1072" i="5"/>
  <c r="J1073" i="5"/>
  <c r="J1074" i="5"/>
  <c r="J1075" i="5"/>
  <c r="J1076" i="5"/>
  <c r="J1077" i="5"/>
  <c r="J1078" i="5"/>
  <c r="J1079" i="5"/>
  <c r="J1080" i="5"/>
  <c r="J1081" i="5"/>
  <c r="J1082" i="5"/>
  <c r="J1083" i="5"/>
  <c r="J1084" i="5"/>
  <c r="J1085" i="5"/>
  <c r="J1086" i="5"/>
  <c r="J1087" i="5"/>
  <c r="J1088" i="5"/>
  <c r="J1089" i="5"/>
  <c r="J1090" i="5"/>
  <c r="J1091" i="5"/>
  <c r="J1092" i="5"/>
  <c r="J1093" i="5"/>
  <c r="J1094" i="5"/>
  <c r="J1095" i="5"/>
  <c r="J1096" i="5"/>
  <c r="J1097" i="5"/>
  <c r="J1098" i="5"/>
  <c r="J1099" i="5"/>
  <c r="J1100" i="5"/>
  <c r="J1101" i="5"/>
  <c r="J1102" i="5"/>
  <c r="J1103" i="5"/>
  <c r="J1104" i="5"/>
  <c r="J1105" i="5"/>
  <c r="J1106" i="5"/>
  <c r="J1107" i="5"/>
  <c r="J1108" i="5"/>
  <c r="J1109" i="5"/>
  <c r="J1110" i="5"/>
  <c r="J1111" i="5"/>
  <c r="J1112" i="5"/>
  <c r="J1113" i="5"/>
  <c r="J1114" i="5"/>
  <c r="J1115" i="5"/>
  <c r="J1116" i="5"/>
  <c r="J1117" i="5"/>
  <c r="J1118" i="5"/>
  <c r="J1119" i="5"/>
  <c r="J1120" i="5"/>
  <c r="J1121" i="5"/>
  <c r="J1122" i="5"/>
  <c r="J1123" i="5"/>
  <c r="J1124" i="5"/>
  <c r="J1125" i="5"/>
  <c r="J1126" i="5"/>
  <c r="J1127" i="5"/>
  <c r="J1128" i="5"/>
  <c r="J1129" i="5"/>
  <c r="J1130" i="5"/>
  <c r="J1131" i="5"/>
  <c r="J1132" i="5"/>
  <c r="J1133" i="5"/>
  <c r="J1134" i="5"/>
  <c r="J1135" i="5"/>
  <c r="J1136" i="5"/>
  <c r="J1137" i="5"/>
  <c r="J1138" i="5"/>
  <c r="J1139" i="5"/>
  <c r="J1140" i="5"/>
  <c r="J1141" i="5"/>
  <c r="J1142" i="5"/>
  <c r="J1143" i="5"/>
  <c r="J1144" i="5"/>
  <c r="J1145" i="5"/>
  <c r="J1146" i="5"/>
  <c r="J1147" i="5"/>
  <c r="J1148" i="5"/>
  <c r="J1149" i="5"/>
  <c r="J1150" i="5"/>
  <c r="J1151" i="5"/>
  <c r="J1152" i="5"/>
  <c r="J1153" i="5"/>
  <c r="J1154" i="5"/>
  <c r="J1155" i="5"/>
  <c r="J1156" i="5"/>
  <c r="J1157" i="5"/>
  <c r="J1158" i="5"/>
  <c r="J1159" i="5"/>
  <c r="J1160" i="5"/>
  <c r="J1161" i="5"/>
  <c r="J1162" i="5"/>
  <c r="J1163" i="5"/>
  <c r="J1164" i="5"/>
  <c r="J1165" i="5"/>
  <c r="J1166" i="5"/>
  <c r="J1167" i="5"/>
  <c r="J1168" i="5"/>
  <c r="J1169" i="5"/>
  <c r="J1170" i="5"/>
  <c r="J1171" i="5"/>
  <c r="J1172" i="5"/>
  <c r="J1173" i="5"/>
  <c r="J1174" i="5"/>
  <c r="J1175" i="5"/>
  <c r="J1176" i="5"/>
  <c r="J1177" i="5"/>
  <c r="J1178" i="5"/>
  <c r="J1179" i="5"/>
  <c r="J1180" i="5"/>
  <c r="J1181" i="5"/>
  <c r="J1182" i="5"/>
  <c r="J1183" i="5"/>
  <c r="J1184" i="5"/>
  <c r="J1185" i="5"/>
  <c r="J1186" i="5"/>
  <c r="J1187" i="5"/>
  <c r="J1188" i="5"/>
  <c r="J1189" i="5"/>
  <c r="J1190" i="5"/>
  <c r="J1191" i="5"/>
  <c r="J1192" i="5"/>
  <c r="J1193" i="5"/>
  <c r="J1194" i="5"/>
  <c r="J1195" i="5"/>
  <c r="J1196" i="5"/>
  <c r="J1197" i="5"/>
  <c r="J1198" i="5"/>
  <c r="J1199" i="5"/>
  <c r="J1200" i="5"/>
  <c r="J1201" i="5"/>
  <c r="J1202" i="5"/>
  <c r="J1203" i="5"/>
  <c r="J1204" i="5"/>
  <c r="J1205" i="5"/>
  <c r="J1206" i="5"/>
  <c r="J1207" i="5"/>
  <c r="J1208" i="5"/>
  <c r="J1209" i="5"/>
  <c r="J1210" i="5"/>
  <c r="J1211" i="5"/>
  <c r="J1212" i="5"/>
  <c r="J1213" i="5"/>
  <c r="J1214" i="5"/>
  <c r="J1215" i="5"/>
  <c r="J1216" i="5"/>
  <c r="J1217" i="5"/>
  <c r="J1218" i="5"/>
  <c r="J1219" i="5"/>
  <c r="J1220" i="5"/>
  <c r="J1221" i="5"/>
  <c r="J1222" i="5"/>
  <c r="J1223" i="5"/>
  <c r="J1224" i="5"/>
  <c r="J1225" i="5"/>
  <c r="J1226" i="5"/>
  <c r="J1227" i="5"/>
  <c r="J1228" i="5"/>
  <c r="J1229" i="5"/>
  <c r="J1230" i="5"/>
  <c r="J1231" i="5"/>
  <c r="J1232" i="5"/>
  <c r="J1233" i="5"/>
  <c r="J1234" i="5"/>
  <c r="J1235" i="5"/>
  <c r="J1236" i="5"/>
  <c r="J1237" i="5"/>
  <c r="J1238" i="5"/>
  <c r="J1239" i="5"/>
  <c r="J1240" i="5"/>
  <c r="J1241" i="5"/>
  <c r="F19" i="7" s="1" a="1"/>
  <c r="F19" i="7" s="1"/>
  <c r="J1242" i="5"/>
  <c r="E189" i="12" s="1" a="1"/>
  <c r="E189" i="12" s="1"/>
  <c r="J1243" i="5"/>
  <c r="J1244" i="5"/>
  <c r="E77" i="10" s="1" a="1"/>
  <c r="E77" i="10" s="1"/>
  <c r="J1245" i="5"/>
  <c r="E79" i="10" s="1" a="1"/>
  <c r="E79" i="10" s="1"/>
  <c r="J1246" i="5"/>
  <c r="E80" i="10" s="1" a="1"/>
  <c r="E80" i="10" s="1"/>
  <c r="J1247" i="5"/>
  <c r="F28" i="7" s="1" a="1"/>
  <c r="F28" i="7" s="1"/>
  <c r="J1248" i="5"/>
  <c r="F30" i="7" s="1" a="1"/>
  <c r="F30" i="7" s="1"/>
  <c r="J1249" i="5"/>
  <c r="F31" i="7" s="1" a="1"/>
  <c r="F31" i="7" s="1"/>
  <c r="J1250" i="5"/>
  <c r="F33" i="7" s="1" a="1"/>
  <c r="F33" i="7" s="1"/>
  <c r="J1251" i="5"/>
  <c r="F37" i="7" s="1" a="1"/>
  <c r="F37" i="7" s="1"/>
  <c r="J1252" i="5"/>
  <c r="F43" i="7" s="1" a="1"/>
  <c r="F43" i="7" s="1"/>
  <c r="J1253" i="5"/>
  <c r="E226" i="12" s="1" a="1"/>
  <c r="E226" i="12" s="1"/>
  <c r="D44" i="7"/>
  <c r="E44" i="7"/>
  <c r="G44" i="7" a="1"/>
  <c r="G44" i="7" s="1"/>
  <c r="D43" i="7"/>
  <c r="E43" i="7"/>
  <c r="G43" i="7" a="1"/>
  <c r="G43" i="7" s="1"/>
  <c r="C85" i="9"/>
  <c r="H85" i="9" s="1"/>
  <c r="D99" i="10" s="1"/>
  <c r="G85" i="9"/>
  <c r="G84" i="9"/>
  <c r="C84" i="9"/>
  <c r="H84" i="9" s="1"/>
  <c r="K85" i="9" s="1"/>
  <c r="C83" i="9"/>
  <c r="H83" i="9" s="1"/>
  <c r="D95" i="10" s="1"/>
  <c r="G83" i="9"/>
  <c r="C82" i="9"/>
  <c r="H82" i="9" s="1"/>
  <c r="D93" i="10" s="1"/>
  <c r="G82" i="9"/>
  <c r="D42" i="7"/>
  <c r="E42" i="7"/>
  <c r="G42" i="7" a="1"/>
  <c r="G42" i="7" s="1"/>
  <c r="D41" i="7"/>
  <c r="E41" i="7"/>
  <c r="G41" i="7" a="1"/>
  <c r="G41" i="7" s="1"/>
  <c r="D40" i="7"/>
  <c r="E40" i="7"/>
  <c r="G40" i="7" a="1"/>
  <c r="G40" i="7" s="1"/>
  <c r="D39" i="7"/>
  <c r="E39" i="7"/>
  <c r="G39" i="7" a="1"/>
  <c r="G39" i="7" s="1"/>
  <c r="C81" i="9"/>
  <c r="H81" i="9" s="1"/>
  <c r="G81" i="9"/>
  <c r="D38" i="7"/>
  <c r="E38" i="7"/>
  <c r="G38" i="7" a="1"/>
  <c r="G38" i="7" s="1"/>
  <c r="D37" i="7"/>
  <c r="E37" i="7"/>
  <c r="G37" i="7" a="1"/>
  <c r="G37" i="7" s="1"/>
  <c r="C79" i="9"/>
  <c r="H79" i="9" s="1"/>
  <c r="G79" i="9"/>
  <c r="D36" i="7"/>
  <c r="E36" i="7"/>
  <c r="G36" i="7" a="1"/>
  <c r="G36" i="7" s="1"/>
  <c r="C77" i="9"/>
  <c r="C78" i="9"/>
  <c r="H78" i="9" s="1"/>
  <c r="D89" i="10" s="1"/>
  <c r="G77" i="9"/>
  <c r="G78" i="9"/>
  <c r="H77" i="9"/>
  <c r="G76" i="9"/>
  <c r="C76" i="9"/>
  <c r="H76" i="9" s="1"/>
  <c r="D87" i="10" s="1"/>
  <c r="C75" i="9"/>
  <c r="H75" i="9" s="1"/>
  <c r="D86" i="10" s="1"/>
  <c r="G75" i="9"/>
  <c r="C74" i="9"/>
  <c r="H74" i="9" s="1"/>
  <c r="G74" i="9"/>
  <c r="D35" i="7"/>
  <c r="E35" i="7"/>
  <c r="G35" i="7" a="1"/>
  <c r="G35" i="7" s="1"/>
  <c r="A113" i="11"/>
  <c r="E113" i="11"/>
  <c r="H113" i="11" s="1"/>
  <c r="F113" i="11"/>
  <c r="A112" i="11"/>
  <c r="E112" i="11"/>
  <c r="H112" i="11" s="1"/>
  <c r="F112" i="11"/>
  <c r="D34" i="7"/>
  <c r="E34" i="7"/>
  <c r="G34" i="7" a="1"/>
  <c r="G34" i="7" s="1"/>
  <c r="C73" i="9"/>
  <c r="H73" i="9" s="1"/>
  <c r="D84" i="10" s="1"/>
  <c r="G73" i="9"/>
  <c r="C72" i="9"/>
  <c r="H72" i="9" s="1"/>
  <c r="G72" i="9"/>
  <c r="A111" i="11"/>
  <c r="E111" i="11"/>
  <c r="H111" i="11" s="1"/>
  <c r="F111" i="11"/>
  <c r="D33" i="7"/>
  <c r="E33" i="7"/>
  <c r="G33" i="7" a="1"/>
  <c r="G33" i="7" s="1"/>
  <c r="D32" i="7"/>
  <c r="E32" i="7"/>
  <c r="G32" i="7" a="1"/>
  <c r="G32" i="7" s="1"/>
  <c r="D31" i="7"/>
  <c r="E31" i="7"/>
  <c r="G31" i="7" a="1"/>
  <c r="G31" i="7" s="1"/>
  <c r="D30" i="7"/>
  <c r="E30" i="7"/>
  <c r="G30" i="7" a="1"/>
  <c r="G30" i="7" s="1"/>
  <c r="D29" i="7"/>
  <c r="E29" i="7"/>
  <c r="G29" i="7" a="1"/>
  <c r="G29" i="7" s="1"/>
  <c r="G71" i="9"/>
  <c r="C71" i="9"/>
  <c r="H71" i="9" s="1"/>
  <c r="D28" i="7"/>
  <c r="E28" i="7"/>
  <c r="G28" i="7" a="1"/>
  <c r="G28" i="7" s="1"/>
  <c r="C69" i="9"/>
  <c r="H69" i="9" s="1"/>
  <c r="D81" i="10" s="1"/>
  <c r="G69" i="9"/>
  <c r="G64" i="9"/>
  <c r="C64" i="9"/>
  <c r="H64" i="9" s="1"/>
  <c r="C63" i="9"/>
  <c r="H63" i="9" s="1"/>
  <c r="D77" i="10" s="1"/>
  <c r="G63" i="9"/>
  <c r="A110" i="11"/>
  <c r="E110" i="11"/>
  <c r="H110" i="11" s="1"/>
  <c r="F110" i="11"/>
  <c r="A109" i="11"/>
  <c r="E109" i="11"/>
  <c r="H109" i="11" s="1"/>
  <c r="F109" i="11"/>
  <c r="E3" i="12" a="1"/>
  <c r="E3" i="12" s="1"/>
  <c r="E40" i="12" a="1"/>
  <c r="E40" i="12" s="1"/>
  <c r="E41" i="12" a="1"/>
  <c r="E41" i="12" s="1"/>
  <c r="E42" i="12" a="1"/>
  <c r="E42" i="12" s="1"/>
  <c r="E43" i="12" a="1"/>
  <c r="E43" i="12" s="1"/>
  <c r="E44" i="12" a="1"/>
  <c r="E44" i="12" s="1"/>
  <c r="E45" i="12" a="1"/>
  <c r="E45" i="12" s="1"/>
  <c r="E46" i="12" a="1"/>
  <c r="E46" i="12" s="1"/>
  <c r="E47" i="12" a="1"/>
  <c r="E47" i="12" s="1"/>
  <c r="E48" i="12" a="1"/>
  <c r="E48" i="12" s="1"/>
  <c r="E49" i="12" a="1"/>
  <c r="E49" i="12" s="1"/>
  <c r="E50" i="12" a="1"/>
  <c r="E50" i="12" s="1"/>
  <c r="E51" i="12" a="1"/>
  <c r="E51" i="12" s="1"/>
  <c r="E52" i="12" a="1"/>
  <c r="E52" i="12" s="1"/>
  <c r="E53" i="12" a="1"/>
  <c r="E53" i="12" s="1"/>
  <c r="E54" i="12" a="1"/>
  <c r="E54" i="12" s="1"/>
  <c r="E55" i="12" a="1"/>
  <c r="E55" i="12" s="1"/>
  <c r="E56" i="12" a="1"/>
  <c r="E56" i="12" s="1"/>
  <c r="E57" i="12" a="1"/>
  <c r="E57" i="12" s="1"/>
  <c r="E58" i="12" a="1"/>
  <c r="E58" i="12" s="1"/>
  <c r="E59" i="12" a="1"/>
  <c r="E59" i="12" s="1"/>
  <c r="E60" i="12" a="1"/>
  <c r="E60" i="12" s="1"/>
  <c r="E61" i="12" a="1"/>
  <c r="E61" i="12" s="1"/>
  <c r="E62" i="12" a="1"/>
  <c r="E62" i="12" s="1"/>
  <c r="E63" i="12" a="1"/>
  <c r="E63" i="12" s="1"/>
  <c r="E64" i="12" a="1"/>
  <c r="E64" i="12" s="1"/>
  <c r="E65" i="12" a="1"/>
  <c r="E65" i="12" s="1"/>
  <c r="E66" i="12" a="1"/>
  <c r="E66" i="12" s="1"/>
  <c r="E67" i="12" a="1"/>
  <c r="E67" i="12" s="1"/>
  <c r="E68" i="12" a="1"/>
  <c r="E68" i="12" s="1"/>
  <c r="E69" i="12" a="1"/>
  <c r="E69" i="12" s="1"/>
  <c r="E70" i="12" a="1"/>
  <c r="E70" i="12" s="1"/>
  <c r="E71" i="12" a="1"/>
  <c r="E71" i="12" s="1"/>
  <c r="E72" i="12" a="1"/>
  <c r="E72" i="12" s="1"/>
  <c r="E73" i="12" a="1"/>
  <c r="E73" i="12" s="1"/>
  <c r="E74" i="12" a="1"/>
  <c r="E74" i="12" s="1"/>
  <c r="E75" i="12" a="1"/>
  <c r="E75" i="12" s="1"/>
  <c r="E76" i="12" a="1"/>
  <c r="E76" i="12" s="1"/>
  <c r="E77" i="12" a="1"/>
  <c r="E77" i="12" s="1"/>
  <c r="E78" i="12" a="1"/>
  <c r="E78" i="12" s="1"/>
  <c r="E79" i="12" a="1"/>
  <c r="E79" i="12" s="1"/>
  <c r="E80" i="12" a="1"/>
  <c r="E80" i="12" s="1"/>
  <c r="E81" i="12" a="1"/>
  <c r="E81" i="12" s="1"/>
  <c r="E82" i="12" a="1"/>
  <c r="E82" i="12" s="1"/>
  <c r="E83" i="12" a="1"/>
  <c r="E83" i="12" s="1"/>
  <c r="E84" i="12" a="1"/>
  <c r="E84" i="12" s="1"/>
  <c r="E85" i="12" a="1"/>
  <c r="E85" i="12" s="1"/>
  <c r="E86" i="12" a="1"/>
  <c r="E86" i="12" s="1"/>
  <c r="E87" i="12" a="1"/>
  <c r="E87" i="12" s="1"/>
  <c r="E88" i="12" a="1"/>
  <c r="E88" i="12" s="1"/>
  <c r="E89" i="12" a="1"/>
  <c r="E89" i="12" s="1"/>
  <c r="E90" i="12" a="1"/>
  <c r="E90" i="12" s="1"/>
  <c r="E91" i="12" a="1"/>
  <c r="E91" i="12" s="1"/>
  <c r="E92" i="12" a="1"/>
  <c r="E92" i="12" s="1"/>
  <c r="E93" i="12" a="1"/>
  <c r="E93" i="12" s="1"/>
  <c r="E94" i="12" a="1"/>
  <c r="E94" i="12" s="1"/>
  <c r="E95" i="12" a="1"/>
  <c r="E95" i="12" s="1"/>
  <c r="E96" i="12" a="1"/>
  <c r="E96" i="12" s="1"/>
  <c r="E97" i="12" a="1"/>
  <c r="E97" i="12" s="1"/>
  <c r="E98" i="12" a="1"/>
  <c r="E98" i="12" s="1"/>
  <c r="E99" i="12" a="1"/>
  <c r="E99" i="12" s="1"/>
  <c r="E100" i="12" a="1"/>
  <c r="E100" i="12" s="1"/>
  <c r="E101" i="12" a="1"/>
  <c r="E101" i="12" s="1"/>
  <c r="E102" i="12" a="1"/>
  <c r="E102" i="12" s="1"/>
  <c r="E103" i="12" a="1"/>
  <c r="E103" i="12" s="1"/>
  <c r="E104" i="12" a="1"/>
  <c r="E104" i="12" s="1"/>
  <c r="E105" i="12" a="1"/>
  <c r="E105" i="12" s="1"/>
  <c r="E106" i="12" a="1"/>
  <c r="E106" i="12" s="1"/>
  <c r="E107" i="12" a="1"/>
  <c r="E107" i="12" s="1"/>
  <c r="E108" i="12" a="1"/>
  <c r="E108" i="12" s="1"/>
  <c r="E109" i="12" a="1"/>
  <c r="E109" i="12" s="1"/>
  <c r="E110" i="12" a="1"/>
  <c r="E110" i="12" s="1"/>
  <c r="E111" i="12" a="1"/>
  <c r="E111" i="12" s="1"/>
  <c r="E112" i="12" a="1"/>
  <c r="E112" i="12" s="1"/>
  <c r="E113" i="12" a="1"/>
  <c r="E113" i="12" s="1"/>
  <c r="E114" i="12" a="1"/>
  <c r="E114" i="12" s="1"/>
  <c r="E115" i="12" a="1"/>
  <c r="E115" i="12" s="1"/>
  <c r="E116" i="12" a="1"/>
  <c r="E116" i="12" s="1"/>
  <c r="E117" i="12" a="1"/>
  <c r="E117" i="12" s="1"/>
  <c r="E118" i="12" a="1"/>
  <c r="E118" i="12" s="1"/>
  <c r="E119" i="12" a="1"/>
  <c r="E119" i="12" s="1"/>
  <c r="E120" i="12" a="1"/>
  <c r="E120" i="12" s="1"/>
  <c r="E121" i="12" a="1"/>
  <c r="E121" i="12" s="1"/>
  <c r="E122" i="12" a="1"/>
  <c r="E122" i="12" s="1"/>
  <c r="E123" i="12" a="1"/>
  <c r="E123" i="12" s="1"/>
  <c r="E124" i="12" a="1"/>
  <c r="E124" i="12" s="1"/>
  <c r="E125" i="12" a="1"/>
  <c r="E125" i="12" s="1"/>
  <c r="E126" i="12" a="1"/>
  <c r="E126" i="12" s="1"/>
  <c r="E127" i="12" a="1"/>
  <c r="E127" i="12" s="1"/>
  <c r="E128" i="12" a="1"/>
  <c r="E128" i="12" s="1"/>
  <c r="E129" i="12" a="1"/>
  <c r="E129" i="12" s="1"/>
  <c r="E130" i="12" a="1"/>
  <c r="E130" i="12" s="1"/>
  <c r="E131" i="12" a="1"/>
  <c r="E131" i="12" s="1"/>
  <c r="E132" i="12" a="1"/>
  <c r="E132" i="12" s="1"/>
  <c r="E133" i="12" a="1"/>
  <c r="E133" i="12" s="1"/>
  <c r="E134" i="12" a="1"/>
  <c r="E134" i="12" s="1"/>
  <c r="E135" i="12" a="1"/>
  <c r="E135" i="12" s="1"/>
  <c r="E136" i="12" a="1"/>
  <c r="E136" i="12" s="1"/>
  <c r="E137" i="12" a="1"/>
  <c r="E137" i="12" s="1"/>
  <c r="E138" i="12" a="1"/>
  <c r="E138" i="12" s="1"/>
  <c r="E139" i="12" a="1"/>
  <c r="E139" i="12" s="1"/>
  <c r="E140" i="12" a="1"/>
  <c r="E140" i="12" s="1"/>
  <c r="E141" i="12" a="1"/>
  <c r="E141" i="12" s="1"/>
  <c r="E142" i="12" a="1"/>
  <c r="E142" i="12" s="1"/>
  <c r="E143" i="12" a="1"/>
  <c r="E143" i="12" s="1"/>
  <c r="E144" i="12" a="1"/>
  <c r="E144" i="12" s="1"/>
  <c r="E145" i="12" a="1"/>
  <c r="E145" i="12" s="1"/>
  <c r="E146" i="12" a="1"/>
  <c r="E146" i="12" s="1"/>
  <c r="E147" i="12" a="1"/>
  <c r="E147" i="12" s="1"/>
  <c r="E148" i="12" a="1"/>
  <c r="E148" i="12" s="1"/>
  <c r="E149" i="12" a="1"/>
  <c r="E149" i="12" s="1"/>
  <c r="E150" i="12" a="1"/>
  <c r="E150" i="12" s="1"/>
  <c r="E151" i="12" a="1"/>
  <c r="E151" i="12" s="1"/>
  <c r="E152" i="12" a="1"/>
  <c r="E152" i="12" s="1"/>
  <c r="E153" i="12" a="1"/>
  <c r="E153" i="12" s="1"/>
  <c r="E154" i="12" a="1"/>
  <c r="E154" i="12" s="1"/>
  <c r="E155" i="12" a="1"/>
  <c r="E155" i="12" s="1"/>
  <c r="E156" i="12" a="1"/>
  <c r="E156" i="12" s="1"/>
  <c r="E157" i="12" a="1"/>
  <c r="E157" i="12" s="1"/>
  <c r="E158" i="12" a="1"/>
  <c r="E158" i="12" s="1"/>
  <c r="E159" i="12" a="1"/>
  <c r="E159" i="12" s="1"/>
  <c r="E160" i="12" a="1"/>
  <c r="E160" i="12" s="1"/>
  <c r="E161" i="12" a="1"/>
  <c r="E161" i="12" s="1"/>
  <c r="E162" i="12" a="1"/>
  <c r="E162" i="12" s="1"/>
  <c r="E163" i="12" a="1"/>
  <c r="E163" i="12" s="1"/>
  <c r="E164" i="12" a="1"/>
  <c r="E164" i="12" s="1"/>
  <c r="E165" i="12" a="1"/>
  <c r="E165" i="12" s="1"/>
  <c r="E166" i="12" a="1"/>
  <c r="E166" i="12" s="1"/>
  <c r="E167" i="12" a="1"/>
  <c r="E167" i="12" s="1"/>
  <c r="E168" i="12" a="1"/>
  <c r="E168" i="12" s="1"/>
  <c r="E169" i="12" a="1"/>
  <c r="E169" i="12" s="1"/>
  <c r="E170" i="12" a="1"/>
  <c r="E170" i="12" s="1"/>
  <c r="E171" i="12" a="1"/>
  <c r="E171" i="12" s="1"/>
  <c r="E172" i="12" a="1"/>
  <c r="E172" i="12" s="1"/>
  <c r="E173" i="12" a="1"/>
  <c r="E173" i="12" s="1"/>
  <c r="E174" i="12" a="1"/>
  <c r="E174" i="12" s="1"/>
  <c r="E175" i="12" a="1"/>
  <c r="E175" i="12" s="1"/>
  <c r="E176" i="12" a="1"/>
  <c r="E176" i="12" s="1"/>
  <c r="E177" i="12" a="1"/>
  <c r="E177" i="12" s="1"/>
  <c r="E178" i="12" a="1"/>
  <c r="E178" i="12" s="1"/>
  <c r="E179" i="12" a="1"/>
  <c r="E179" i="12" s="1"/>
  <c r="E180" i="12" a="1"/>
  <c r="E180" i="12" s="1"/>
  <c r="E181" i="12" a="1"/>
  <c r="E181" i="12" s="1"/>
  <c r="E182" i="12" a="1"/>
  <c r="E182" i="12" s="1"/>
  <c r="E183" i="12" a="1"/>
  <c r="E183" i="12" s="1"/>
  <c r="E184" i="12" a="1"/>
  <c r="E184" i="12" s="1"/>
  <c r="E185" i="12" a="1"/>
  <c r="E185" i="12" s="1"/>
  <c r="E186" i="12" a="1"/>
  <c r="E186" i="12" s="1"/>
  <c r="E187" i="12" a="1"/>
  <c r="E187" i="12" s="1"/>
  <c r="E212" i="12" a="1"/>
  <c r="E212" i="12" s="1"/>
  <c r="E213" i="12" a="1"/>
  <c r="E213" i="12" s="1"/>
  <c r="E214" i="12" a="1"/>
  <c r="E214" i="12" s="1"/>
  <c r="E215" i="12" a="1"/>
  <c r="E215" i="12" s="1"/>
  <c r="E216" i="12" a="1"/>
  <c r="E216" i="12" s="1"/>
  <c r="F3" i="7" a="1"/>
  <c r="F3" i="7" s="1"/>
  <c r="F13" i="7" a="1"/>
  <c r="F13" i="7" s="1"/>
  <c r="F26" i="7" a="1"/>
  <c r="F26" i="7" s="1"/>
  <c r="G2" i="7" a="1"/>
  <c r="G2" i="7" s="1"/>
  <c r="G3" i="7" a="1"/>
  <c r="G3" i="7" s="1"/>
  <c r="G4" i="7" a="1"/>
  <c r="G4" i="7" s="1"/>
  <c r="G5" i="7" a="1"/>
  <c r="G5" i="7" s="1"/>
  <c r="G6" i="7" a="1"/>
  <c r="G6" i="7" s="1"/>
  <c r="G7" i="7" a="1"/>
  <c r="G7" i="7" s="1"/>
  <c r="G8" i="7" a="1"/>
  <c r="G8" i="7" s="1"/>
  <c r="G9" i="7" a="1"/>
  <c r="G9" i="7" s="1"/>
  <c r="G10" i="7" a="1"/>
  <c r="G10" i="7" s="1"/>
  <c r="G11" i="7" a="1"/>
  <c r="G11" i="7" s="1"/>
  <c r="G12" i="7" a="1"/>
  <c r="G12" i="7" s="1"/>
  <c r="G13" i="7" a="1"/>
  <c r="G13" i="7" s="1"/>
  <c r="G14" i="7" a="1"/>
  <c r="G14" i="7" s="1"/>
  <c r="G15" i="7" a="1"/>
  <c r="G15" i="7" s="1"/>
  <c r="G16" i="7" a="1"/>
  <c r="G16" i="7" s="1"/>
  <c r="G17" i="7" a="1"/>
  <c r="G17" i="7" s="1"/>
  <c r="G18" i="7" a="1"/>
  <c r="G18" i="7" s="1"/>
  <c r="G19" i="7" a="1"/>
  <c r="G19" i="7" s="1"/>
  <c r="G20" i="7" a="1"/>
  <c r="G20" i="7" s="1"/>
  <c r="G21" i="7" a="1"/>
  <c r="G21" i="7" s="1"/>
  <c r="G22" i="7" a="1"/>
  <c r="G22" i="7" s="1"/>
  <c r="G23" i="7" a="1"/>
  <c r="G23" i="7" s="1"/>
  <c r="G24" i="7" a="1"/>
  <c r="G24" i="7" s="1"/>
  <c r="G25" i="7" a="1"/>
  <c r="G25" i="7" s="1"/>
  <c r="G26" i="7" a="1"/>
  <c r="G26" i="7" s="1"/>
  <c r="G27" i="7" a="1"/>
  <c r="G27" i="7" s="1"/>
  <c r="D27" i="7"/>
  <c r="E27" i="7"/>
  <c r="C70" i="9"/>
  <c r="H70" i="9" s="1"/>
  <c r="D76" i="10" s="1"/>
  <c r="G70" i="9"/>
  <c r="C68" i="9"/>
  <c r="H68" i="9" s="1"/>
  <c r="D75" i="10" s="1"/>
  <c r="G68" i="9"/>
  <c r="C67" i="9"/>
  <c r="H67" i="9" s="1"/>
  <c r="D74" i="10" s="1"/>
  <c r="G67" i="9"/>
  <c r="E73" i="10" a="1"/>
  <c r="E73" i="10" s="1"/>
  <c r="C54" i="9"/>
  <c r="H54" i="9" s="1"/>
  <c r="D73" i="10" s="1"/>
  <c r="G54" i="9"/>
  <c r="A87" i="11"/>
  <c r="E87" i="11"/>
  <c r="H87" i="11" s="1"/>
  <c r="F87" i="11"/>
  <c r="C66" i="9"/>
  <c r="H66" i="9" s="1"/>
  <c r="D72" i="10" s="1"/>
  <c r="G66" i="9"/>
  <c r="C65" i="9"/>
  <c r="H65" i="9" s="1"/>
  <c r="G65" i="9"/>
  <c r="E105" i="11"/>
  <c r="H105" i="11" s="1"/>
  <c r="C62" i="9"/>
  <c r="H62" i="9" s="1"/>
  <c r="G62" i="9"/>
  <c r="D26" i="7"/>
  <c r="E26" i="7"/>
  <c r="A105" i="11"/>
  <c r="A106" i="11"/>
  <c r="A107" i="11"/>
  <c r="A108" i="11"/>
  <c r="E106" i="11"/>
  <c r="H106" i="11" s="1"/>
  <c r="E107" i="11"/>
  <c r="H107" i="11" s="1"/>
  <c r="E108" i="11"/>
  <c r="H108" i="11" s="1"/>
  <c r="F105" i="11"/>
  <c r="F106" i="11"/>
  <c r="F107" i="11"/>
  <c r="F108" i="11"/>
  <c r="A104" i="11"/>
  <c r="E104" i="11"/>
  <c r="H104" i="11" s="1"/>
  <c r="F104" i="11"/>
  <c r="D25" i="7"/>
  <c r="E25" i="7"/>
  <c r="D24" i="7"/>
  <c r="E24" i="7"/>
  <c r="K2" i="9"/>
  <c r="K26" i="9"/>
  <c r="K27" i="9"/>
  <c r="K28" i="9"/>
  <c r="K29" i="9"/>
  <c r="K3" i="9"/>
  <c r="K4" i="9"/>
  <c r="K5" i="9"/>
  <c r="K6" i="9"/>
  <c r="K7" i="9"/>
  <c r="K8" i="9"/>
  <c r="K9" i="9"/>
  <c r="K10" i="9"/>
  <c r="K11" i="9"/>
  <c r="K12" i="9"/>
  <c r="K13" i="9"/>
  <c r="K30" i="9"/>
  <c r="K31" i="9"/>
  <c r="K32" i="9"/>
  <c r="K33" i="9"/>
  <c r="K14" i="9"/>
  <c r="K15" i="9"/>
  <c r="K16" i="9"/>
  <c r="K17" i="9"/>
  <c r="K18" i="9"/>
  <c r="K19" i="9"/>
  <c r="K20" i="9"/>
  <c r="K21" i="9"/>
  <c r="K22" i="9"/>
  <c r="K23" i="9"/>
  <c r="K24" i="9"/>
  <c r="K25" i="9"/>
  <c r="K34" i="9"/>
  <c r="K35" i="9"/>
  <c r="K36" i="9"/>
  <c r="K37" i="9"/>
  <c r="K38" i="9"/>
  <c r="K39" i="9"/>
  <c r="K40" i="9"/>
  <c r="K41" i="9"/>
  <c r="K42" i="9"/>
  <c r="K44" i="9"/>
  <c r="K45" i="9"/>
  <c r="K46" i="9"/>
  <c r="K47" i="9"/>
  <c r="K48" i="9"/>
  <c r="K49" i="9"/>
  <c r="K50" i="9"/>
  <c r="K57" i="9"/>
  <c r="K58" i="9"/>
  <c r="K52" i="9"/>
  <c r="K53" i="9"/>
  <c r="K103" i="9"/>
  <c r="K56" i="9"/>
  <c r="G61" i="9"/>
  <c r="C61" i="9"/>
  <c r="H61" i="9" s="1"/>
  <c r="D70" i="10" s="1"/>
  <c r="A88" i="11"/>
  <c r="A89" i="11"/>
  <c r="A90" i="11"/>
  <c r="A91" i="11"/>
  <c r="A92" i="11"/>
  <c r="A93" i="11"/>
  <c r="A94" i="11"/>
  <c r="A95" i="11"/>
  <c r="A96" i="11"/>
  <c r="A97" i="11"/>
  <c r="A98" i="11"/>
  <c r="A99" i="11"/>
  <c r="A100" i="11"/>
  <c r="A101" i="11"/>
  <c r="A102" i="11"/>
  <c r="A103" i="11"/>
  <c r="E88" i="11"/>
  <c r="E89" i="11"/>
  <c r="E90" i="11"/>
  <c r="E91" i="11"/>
  <c r="E92" i="11"/>
  <c r="E93" i="11"/>
  <c r="H93" i="11" s="1"/>
  <c r="E94" i="11"/>
  <c r="H94" i="11" s="1"/>
  <c r="E95" i="11"/>
  <c r="H95" i="11" s="1"/>
  <c r="E96" i="11"/>
  <c r="H96" i="11" s="1"/>
  <c r="E97" i="11"/>
  <c r="H97" i="11" s="1"/>
  <c r="E98" i="11"/>
  <c r="H98" i="11" s="1"/>
  <c r="E99" i="11"/>
  <c r="H99" i="11" s="1"/>
  <c r="E100" i="11"/>
  <c r="H100" i="11" s="1"/>
  <c r="E101" i="11"/>
  <c r="H101" i="11" s="1"/>
  <c r="E102" i="11"/>
  <c r="H102" i="11" s="1"/>
  <c r="E103" i="11"/>
  <c r="H103" i="11" s="1"/>
  <c r="F88" i="11"/>
  <c r="F89" i="11"/>
  <c r="F90" i="11"/>
  <c r="F91" i="11"/>
  <c r="F92" i="11"/>
  <c r="F93" i="11"/>
  <c r="F94" i="11"/>
  <c r="F95" i="11"/>
  <c r="F96" i="11"/>
  <c r="F97" i="11"/>
  <c r="F98" i="11"/>
  <c r="F99" i="11"/>
  <c r="F100" i="11"/>
  <c r="F101" i="11"/>
  <c r="F102" i="11"/>
  <c r="F103" i="11"/>
  <c r="H88" i="11"/>
  <c r="H89" i="11"/>
  <c r="H90" i="11"/>
  <c r="H91" i="11"/>
  <c r="H92" i="11"/>
  <c r="D23" i="7"/>
  <c r="E23" i="7"/>
  <c r="D22" i="7"/>
  <c r="E22" i="7"/>
  <c r="C60" i="9"/>
  <c r="H60" i="9" s="1"/>
  <c r="D68" i="10" s="1"/>
  <c r="G60" i="9"/>
  <c r="G59" i="9"/>
  <c r="C59" i="9"/>
  <c r="H59" i="9" s="1"/>
  <c r="D66" i="10" s="1"/>
  <c r="C56" i="9"/>
  <c r="H56" i="9" s="1"/>
  <c r="G56" i="9"/>
  <c r="C103" i="9"/>
  <c r="H103" i="9" s="1"/>
  <c r="G103" i="9"/>
  <c r="C55" i="9"/>
  <c r="H55" i="9" s="1"/>
  <c r="G55" i="9"/>
  <c r="D21" i="7"/>
  <c r="E21" i="7"/>
  <c r="D20" i="7"/>
  <c r="E20" i="7"/>
  <c r="C53" i="9"/>
  <c r="H53" i="9" s="1"/>
  <c r="D65" i="10" s="1"/>
  <c r="G53" i="9"/>
  <c r="C52" i="9"/>
  <c r="H52" i="9" s="1"/>
  <c r="D64" i="10" s="1"/>
  <c r="G52" i="9"/>
  <c r="D19" i="7"/>
  <c r="E19" i="7"/>
  <c r="D18" i="7"/>
  <c r="E18" i="7"/>
  <c r="D17" i="7"/>
  <c r="E17" i="7"/>
  <c r="C58" i="9"/>
  <c r="H58" i="9" s="1"/>
  <c r="D63" i="10" s="1"/>
  <c r="G58" i="9"/>
  <c r="C57" i="9"/>
  <c r="H57" i="9" s="1"/>
  <c r="D62" i="10" s="1"/>
  <c r="G57" i="9"/>
  <c r="D16" i="7"/>
  <c r="E16" i="7"/>
  <c r="D15" i="7"/>
  <c r="E15" i="7"/>
  <c r="C51" i="9"/>
  <c r="H51" i="9" s="1"/>
  <c r="D61" i="10" s="1"/>
  <c r="G51" i="9"/>
  <c r="C50" i="9"/>
  <c r="H50" i="9" s="1"/>
  <c r="D60" i="10" s="1"/>
  <c r="G50" i="9"/>
  <c r="C49" i="9"/>
  <c r="H49" i="9" s="1"/>
  <c r="D59" i="10" s="1"/>
  <c r="G49" i="9"/>
  <c r="C48" i="9"/>
  <c r="H48" i="9" s="1"/>
  <c r="D58" i="10" s="1"/>
  <c r="G48" i="9"/>
  <c r="C47" i="9"/>
  <c r="H47" i="9" s="1"/>
  <c r="D57" i="10" s="1"/>
  <c r="G47" i="9"/>
  <c r="C46" i="9"/>
  <c r="H46" i="9" s="1"/>
  <c r="D55" i="10" s="1"/>
  <c r="G46" i="9"/>
  <c r="C45" i="9"/>
  <c r="H45" i="9" s="1"/>
  <c r="D54" i="10" s="1"/>
  <c r="G45" i="9"/>
  <c r="C44" i="9"/>
  <c r="H44" i="9" s="1"/>
  <c r="D50" i="10" s="1"/>
  <c r="G44" i="9"/>
  <c r="C43" i="9"/>
  <c r="H43" i="9" s="1"/>
  <c r="D46" i="10" s="1"/>
  <c r="G43" i="9"/>
  <c r="D14" i="7"/>
  <c r="E14" i="7"/>
  <c r="C42" i="9"/>
  <c r="H42" i="9" s="1"/>
  <c r="D45" i="10" s="1"/>
  <c r="G42" i="9"/>
  <c r="C41" i="9"/>
  <c r="H41" i="9" s="1"/>
  <c r="D44" i="10" s="1"/>
  <c r="G41" i="9"/>
  <c r="C40" i="9"/>
  <c r="H40" i="9" s="1"/>
  <c r="D40" i="10" s="1"/>
  <c r="G40" i="9"/>
  <c r="C2" i="9"/>
  <c r="H2" i="9" s="1"/>
  <c r="D2" i="10" s="1"/>
  <c r="C26" i="9"/>
  <c r="H26" i="9" s="1"/>
  <c r="D3" i="10" s="1"/>
  <c r="C27" i="9"/>
  <c r="H27" i="9" s="1"/>
  <c r="D6" i="10" s="1"/>
  <c r="C28" i="9"/>
  <c r="H28" i="9" s="1"/>
  <c r="D9" i="10" s="1"/>
  <c r="C29" i="9"/>
  <c r="C3" i="9"/>
  <c r="H3" i="9" s="1"/>
  <c r="D15" i="10" s="1"/>
  <c r="C4" i="9"/>
  <c r="H4" i="9" s="1"/>
  <c r="D18" i="10" s="1"/>
  <c r="C5" i="9"/>
  <c r="H5" i="9" s="1"/>
  <c r="D21" i="10" s="1"/>
  <c r="C6" i="9"/>
  <c r="H6" i="9" s="1"/>
  <c r="C7" i="9"/>
  <c r="H7" i="9" s="1"/>
  <c r="D26" i="10" s="1"/>
  <c r="C8" i="9"/>
  <c r="H8" i="9" s="1"/>
  <c r="D27" i="10" s="1"/>
  <c r="C9" i="9"/>
  <c r="H9" i="9" s="1"/>
  <c r="D28" i="10" s="1"/>
  <c r="C10" i="9"/>
  <c r="H10" i="9" s="1"/>
  <c r="D29" i="10" s="1"/>
  <c r="C11" i="9"/>
  <c r="H11" i="9" s="1"/>
  <c r="D30" i="10" s="1"/>
  <c r="C12" i="9"/>
  <c r="H12" i="9" s="1"/>
  <c r="D31" i="10" s="1"/>
  <c r="C13" i="9"/>
  <c r="H13" i="9" s="1"/>
  <c r="D32" i="10" s="1"/>
  <c r="C30" i="9"/>
  <c r="H30" i="9" s="1"/>
  <c r="D33" i="10" s="1"/>
  <c r="C31" i="9"/>
  <c r="H31" i="9" s="1"/>
  <c r="D36" i="10" s="1"/>
  <c r="C32" i="9"/>
  <c r="H32" i="9" s="1"/>
  <c r="C33" i="9"/>
  <c r="H33" i="9" s="1"/>
  <c r="C14" i="9"/>
  <c r="H14" i="9" s="1"/>
  <c r="C15" i="9"/>
  <c r="H15" i="9" s="1"/>
  <c r="C16" i="9"/>
  <c r="H16" i="9" s="1"/>
  <c r="C17" i="9"/>
  <c r="H17" i="9" s="1"/>
  <c r="C18" i="9"/>
  <c r="H18" i="9" s="1"/>
  <c r="C19" i="9"/>
  <c r="H19" i="9" s="1"/>
  <c r="C20" i="9"/>
  <c r="H20" i="9" s="1"/>
  <c r="C21" i="9"/>
  <c r="H21" i="9" s="1"/>
  <c r="C22" i="9"/>
  <c r="H22" i="9" s="1"/>
  <c r="C23" i="9"/>
  <c r="H23" i="9" s="1"/>
  <c r="C24" i="9"/>
  <c r="H24" i="9" s="1"/>
  <c r="C25" i="9"/>
  <c r="H25" i="9" s="1"/>
  <c r="C34" i="9"/>
  <c r="H34" i="9" s="1"/>
  <c r="C35" i="9"/>
  <c r="H35" i="9" s="1"/>
  <c r="C36" i="9"/>
  <c r="H36" i="9" s="1"/>
  <c r="C37" i="9"/>
  <c r="H37" i="9" s="1"/>
  <c r="D37" i="10" s="1"/>
  <c r="C38" i="9"/>
  <c r="H38" i="9" s="1"/>
  <c r="D38" i="10" s="1"/>
  <c r="C39" i="9"/>
  <c r="H39" i="9" s="1"/>
  <c r="D39" i="10" s="1"/>
  <c r="E2" i="11"/>
  <c r="H2" i="11" s="1"/>
  <c r="E3" i="11"/>
  <c r="H3" i="11" s="1"/>
  <c r="E4" i="11"/>
  <c r="H4" i="11" s="1"/>
  <c r="E5" i="11"/>
  <c r="H5" i="11" s="1"/>
  <c r="E6" i="11"/>
  <c r="H6" i="11" s="1"/>
  <c r="E7" i="11"/>
  <c r="E8" i="11"/>
  <c r="E9" i="11"/>
  <c r="E10" i="11"/>
  <c r="E11" i="11"/>
  <c r="E12" i="11"/>
  <c r="E13" i="11"/>
  <c r="E14" i="11"/>
  <c r="E15" i="11"/>
  <c r="E16" i="11"/>
  <c r="E17" i="11"/>
  <c r="E18" i="11"/>
  <c r="E19" i="11"/>
  <c r="E20" i="11"/>
  <c r="H20" i="11" s="1"/>
  <c r="E21" i="11"/>
  <c r="E22" i="11"/>
  <c r="E23" i="11"/>
  <c r="E24" i="11"/>
  <c r="E25" i="11"/>
  <c r="E26" i="11"/>
  <c r="E27" i="11"/>
  <c r="E28" i="11"/>
  <c r="E29" i="11"/>
  <c r="E30" i="11"/>
  <c r="E31" i="11"/>
  <c r="E32" i="11"/>
  <c r="E33" i="11"/>
  <c r="E34" i="11"/>
  <c r="E35" i="11"/>
  <c r="E36" i="11"/>
  <c r="H36" i="11" s="1"/>
  <c r="E37" i="11"/>
  <c r="H37" i="11" s="1"/>
  <c r="E38" i="11"/>
  <c r="H38" i="11" s="1"/>
  <c r="E39" i="11"/>
  <c r="H39" i="11" s="1"/>
  <c r="E40" i="11"/>
  <c r="H40" i="11" s="1"/>
  <c r="E41" i="11"/>
  <c r="H41" i="11" s="1"/>
  <c r="E42" i="11"/>
  <c r="E43" i="11"/>
  <c r="E44" i="11"/>
  <c r="H44" i="11" s="1"/>
  <c r="E45" i="11"/>
  <c r="H45" i="11" s="1"/>
  <c r="E46" i="11"/>
  <c r="E47" i="11"/>
  <c r="E48" i="11"/>
  <c r="H48" i="11" s="1"/>
  <c r="E49" i="11"/>
  <c r="H49" i="11" s="1"/>
  <c r="E50" i="11"/>
  <c r="E51" i="11"/>
  <c r="E52" i="11"/>
  <c r="H52" i="11" s="1"/>
  <c r="E53" i="11"/>
  <c r="H53" i="11" s="1"/>
  <c r="E54" i="11"/>
  <c r="E55" i="11"/>
  <c r="E56" i="11"/>
  <c r="H56" i="11" s="1"/>
  <c r="E57" i="11"/>
  <c r="H57" i="11" s="1"/>
  <c r="E58" i="11"/>
  <c r="E59" i="11"/>
  <c r="E60" i="11"/>
  <c r="H60" i="11" s="1"/>
  <c r="E61" i="11"/>
  <c r="H61" i="11" s="1"/>
  <c r="E62" i="11"/>
  <c r="E63" i="11"/>
  <c r="E64" i="11"/>
  <c r="H64" i="11" s="1"/>
  <c r="E65" i="11"/>
  <c r="H65" i="11" s="1"/>
  <c r="E66" i="11"/>
  <c r="E67" i="11"/>
  <c r="E68" i="11"/>
  <c r="H68" i="11" s="1"/>
  <c r="E69" i="11"/>
  <c r="H69" i="11" s="1"/>
  <c r="E70" i="11"/>
  <c r="E71" i="11"/>
  <c r="E72" i="11"/>
  <c r="H72" i="11" s="1"/>
  <c r="E73" i="11"/>
  <c r="H73" i="11" s="1"/>
  <c r="E74" i="11"/>
  <c r="E75" i="11"/>
  <c r="E76" i="11"/>
  <c r="H76" i="11" s="1"/>
  <c r="E77" i="11"/>
  <c r="H77" i="11" s="1"/>
  <c r="E78" i="11"/>
  <c r="E79" i="11"/>
  <c r="E80" i="11"/>
  <c r="H80" i="11" s="1"/>
  <c r="E81" i="11"/>
  <c r="H81" i="11" s="1"/>
  <c r="E82" i="11"/>
  <c r="E83" i="11"/>
  <c r="E84" i="11"/>
  <c r="H84" i="11" s="1"/>
  <c r="E85" i="11"/>
  <c r="H85" i="11" s="1"/>
  <c r="E86" i="11"/>
  <c r="A45" i="11"/>
  <c r="A49" i="11"/>
  <c r="A53" i="11"/>
  <c r="A57" i="11"/>
  <c r="A61" i="11"/>
  <c r="A65" i="11"/>
  <c r="A69" i="11"/>
  <c r="A73" i="11"/>
  <c r="A77" i="11"/>
  <c r="A81" i="11"/>
  <c r="A85"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A86" i="11"/>
  <c r="A84" i="11"/>
  <c r="A83" i="11"/>
  <c r="A82" i="11"/>
  <c r="A80" i="11"/>
  <c r="A79" i="11"/>
  <c r="A78" i="11"/>
  <c r="A76" i="11"/>
  <c r="A75" i="11"/>
  <c r="A74" i="11"/>
  <c r="A72" i="11"/>
  <c r="A71" i="11"/>
  <c r="A70" i="11"/>
  <c r="A68" i="11"/>
  <c r="A67" i="11"/>
  <c r="A66" i="11"/>
  <c r="A64" i="11"/>
  <c r="A63" i="11"/>
  <c r="A62" i="11"/>
  <c r="A60" i="11"/>
  <c r="A59" i="11"/>
  <c r="A58" i="11"/>
  <c r="A56" i="11"/>
  <c r="A55" i="11"/>
  <c r="A54" i="11"/>
  <c r="A52" i="11"/>
  <c r="A51" i="11"/>
  <c r="A50" i="11"/>
  <c r="A48" i="11"/>
  <c r="A47" i="11"/>
  <c r="A46" i="11"/>
  <c r="A44" i="11"/>
  <c r="A43" i="11"/>
  <c r="A42" i="11"/>
  <c r="D13" i="7"/>
  <c r="E13" i="7"/>
  <c r="A41" i="11"/>
  <c r="F41" i="11"/>
  <c r="A39" i="11"/>
  <c r="A40" i="11"/>
  <c r="F39" i="11"/>
  <c r="F40" i="11"/>
  <c r="A38" i="11"/>
  <c r="F38" i="11"/>
  <c r="A37" i="11"/>
  <c r="F37" i="11"/>
  <c r="A36" i="11"/>
  <c r="F36" i="11"/>
  <c r="A20"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4" i="11"/>
  <c r="F35" i="11"/>
  <c r="A2" i="11"/>
  <c r="A3" i="11"/>
  <c r="A4" i="11"/>
  <c r="A5" i="11"/>
  <c r="A6" i="11"/>
  <c r="F6" i="11"/>
  <c r="F5" i="11"/>
  <c r="D12" i="7"/>
  <c r="E12" i="7"/>
  <c r="D2" i="7"/>
  <c r="D3" i="7"/>
  <c r="D4" i="7"/>
  <c r="D5" i="7"/>
  <c r="D6" i="7"/>
  <c r="D7" i="7"/>
  <c r="D8" i="7"/>
  <c r="D9" i="7"/>
  <c r="D10" i="7"/>
  <c r="D11" i="7"/>
  <c r="E11" i="7"/>
  <c r="E10" i="7"/>
  <c r="E9" i="7"/>
  <c r="E3" i="7"/>
  <c r="E4" i="7"/>
  <c r="E5" i="7"/>
  <c r="E6" i="7"/>
  <c r="E7" i="7"/>
  <c r="E8" i="7"/>
  <c r="G39" i="9"/>
  <c r="G38" i="9"/>
  <c r="F3" i="11"/>
  <c r="F4" i="11"/>
  <c r="G37" i="9"/>
  <c r="G36" i="9"/>
  <c r="G35" i="9"/>
  <c r="G34" i="9"/>
  <c r="G15" i="9"/>
  <c r="G16" i="9"/>
  <c r="G17" i="9"/>
  <c r="G18" i="9"/>
  <c r="G19" i="9"/>
  <c r="G20" i="9"/>
  <c r="G21" i="9"/>
  <c r="G22" i="9"/>
  <c r="G23" i="9"/>
  <c r="G24" i="9"/>
  <c r="G25" i="9"/>
  <c r="G14" i="9"/>
  <c r="G33" i="9"/>
  <c r="G32" i="9"/>
  <c r="G31" i="9"/>
  <c r="H29" i="9"/>
  <c r="D10" i="10" s="1"/>
  <c r="G30" i="9"/>
  <c r="G2" i="9"/>
  <c r="G26" i="9"/>
  <c r="G27" i="9"/>
  <c r="G28" i="9"/>
  <c r="G29" i="9"/>
  <c r="G3" i="9"/>
  <c r="G4" i="9"/>
  <c r="G5" i="9"/>
  <c r="G6" i="9"/>
  <c r="G7" i="9"/>
  <c r="G8" i="9"/>
  <c r="G9" i="9"/>
  <c r="G10" i="9"/>
  <c r="G11" i="9"/>
  <c r="G12" i="9"/>
  <c r="G13" i="9"/>
  <c r="F2" i="7" a="1"/>
  <c r="F2" i="7" s="1"/>
  <c r="E2" i="12" a="1"/>
  <c r="E2" i="12" s="1"/>
  <c r="E23" i="10" a="1"/>
  <c r="E23" i="10" s="1"/>
  <c r="E3" i="10" a="1"/>
  <c r="E3" i="10" s="1"/>
  <c r="E7" i="10" a="1"/>
  <c r="E7" i="10" s="1"/>
  <c r="E18" i="10" a="1"/>
  <c r="E18" i="10" s="1"/>
  <c r="E37" i="10" a="1"/>
  <c r="E37" i="10" s="1"/>
  <c r="E9" i="12" a="1"/>
  <c r="E9" i="12" s="1"/>
  <c r="F7" i="7" a="1"/>
  <c r="F7" i="7" s="1"/>
  <c r="F8" i="7" a="1"/>
  <c r="F8" i="7" s="1"/>
  <c r="E40" i="10" a="1"/>
  <c r="E40" i="10" s="1"/>
  <c r="E34" i="10" a="1"/>
  <c r="E34" i="10" s="1"/>
  <c r="E46" i="10" a="1"/>
  <c r="E46" i="10" s="1"/>
  <c r="E52" i="10" a="1"/>
  <c r="E52" i="10" s="1"/>
  <c r="F15" i="7" a="1"/>
  <c r="F15" i="7" s="1"/>
  <c r="F16" i="7" a="1"/>
  <c r="F16" i="7" s="1"/>
  <c r="E65" i="10" a="1"/>
  <c r="E65" i="10" s="1"/>
  <c r="E67" i="10" a="1"/>
  <c r="E67" i="10" s="1"/>
  <c r="E68" i="10" a="1"/>
  <c r="E68" i="10" s="1"/>
  <c r="E69" i="10" a="1"/>
  <c r="E69" i="10" s="1"/>
  <c r="E206" i="12" a="1"/>
  <c r="E206" i="12" s="1"/>
  <c r="E209" i="12" a="1"/>
  <c r="E209" i="12" s="1"/>
  <c r="E78" i="10" a="1"/>
  <c r="E78" i="10" s="1"/>
  <c r="E217" i="12" a="1"/>
  <c r="E217" i="12" s="1"/>
  <c r="E74" i="10" a="1"/>
  <c r="E74" i="10" s="1"/>
  <c r="F29" i="7" a="1"/>
  <c r="F29" i="7" s="1"/>
  <c r="E85" i="10" a="1"/>
  <c r="E85" i="10" s="1"/>
  <c r="E86" i="10" a="1"/>
  <c r="E86" i="10" s="1"/>
  <c r="E88" i="10" a="1"/>
  <c r="E88" i="10" s="1"/>
  <c r="F36" i="7" a="1"/>
  <c r="F36" i="7" s="1"/>
  <c r="F38" i="7" a="1"/>
  <c r="F38" i="7" s="1"/>
  <c r="E93" i="10" a="1"/>
  <c r="E93" i="10" s="1"/>
  <c r="F40" i="7" a="1"/>
  <c r="F40" i="7" s="1"/>
  <c r="F42" i="7" a="1"/>
  <c r="F42" i="7" s="1"/>
  <c r="E95" i="10" a="1"/>
  <c r="E95" i="10" s="1"/>
  <c r="E97" i="10" a="1"/>
  <c r="E97" i="10" s="1"/>
  <c r="F2" i="11"/>
  <c r="E2" i="7"/>
  <c r="E433" i="4"/>
  <c r="D433" i="4"/>
  <c r="C433" i="4"/>
  <c r="E432" i="4"/>
  <c r="D432" i="4"/>
  <c r="C432" i="4"/>
  <c r="E431" i="4"/>
  <c r="D431" i="4"/>
  <c r="C431" i="4"/>
  <c r="E430" i="4"/>
  <c r="D430" i="4"/>
  <c r="C430" i="4"/>
  <c r="E429" i="4"/>
  <c r="D429" i="4"/>
  <c r="C429" i="4"/>
  <c r="E428" i="4"/>
  <c r="D428" i="4"/>
  <c r="C428" i="4"/>
  <c r="E427" i="4"/>
  <c r="D427" i="4"/>
  <c r="C427" i="4"/>
  <c r="E426" i="4"/>
  <c r="D426" i="4"/>
  <c r="C426" i="4"/>
  <c r="E425" i="4"/>
  <c r="D425" i="4"/>
  <c r="C425" i="4"/>
  <c r="E424" i="4"/>
  <c r="D424" i="4"/>
  <c r="C424" i="4"/>
  <c r="E423" i="4"/>
  <c r="D423" i="4"/>
  <c r="C423" i="4"/>
  <c r="E422" i="4"/>
  <c r="D422" i="4"/>
  <c r="C422" i="4"/>
  <c r="E421" i="4"/>
  <c r="D421" i="4"/>
  <c r="C421" i="4"/>
  <c r="E420" i="4"/>
  <c r="D420" i="4"/>
  <c r="C420" i="4"/>
  <c r="E419" i="4"/>
  <c r="D419" i="4"/>
  <c r="C419" i="4"/>
  <c r="E418" i="4"/>
  <c r="D418" i="4"/>
  <c r="C418" i="4"/>
  <c r="E417" i="4"/>
  <c r="D417" i="4"/>
  <c r="C417" i="4"/>
  <c r="E416" i="4"/>
  <c r="D416" i="4"/>
  <c r="C416" i="4"/>
  <c r="E415" i="4"/>
  <c r="D415" i="4"/>
  <c r="C415" i="4"/>
  <c r="E414" i="4"/>
  <c r="D414" i="4"/>
  <c r="C414" i="4"/>
  <c r="E413" i="4"/>
  <c r="D413" i="4"/>
  <c r="C413" i="4"/>
  <c r="E412" i="4"/>
  <c r="D412" i="4"/>
  <c r="C412" i="4"/>
  <c r="E411" i="4"/>
  <c r="D411" i="4"/>
  <c r="C411" i="4"/>
  <c r="E410" i="4"/>
  <c r="D410" i="4"/>
  <c r="C410" i="4"/>
  <c r="E409" i="4"/>
  <c r="D409" i="4"/>
  <c r="C409" i="4"/>
  <c r="E408" i="4"/>
  <c r="D408" i="4"/>
  <c r="C408" i="4"/>
  <c r="E407" i="4"/>
  <c r="D407" i="4"/>
  <c r="C407" i="4"/>
  <c r="E406" i="4"/>
  <c r="D406" i="4"/>
  <c r="C406" i="4"/>
  <c r="E405" i="4"/>
  <c r="D405" i="4"/>
  <c r="C405" i="4"/>
  <c r="E404" i="4"/>
  <c r="D404" i="4"/>
  <c r="C404" i="4"/>
  <c r="E403" i="4"/>
  <c r="D403" i="4"/>
  <c r="C403" i="4"/>
  <c r="E402" i="4"/>
  <c r="D402" i="4"/>
  <c r="C402" i="4"/>
  <c r="E401" i="4"/>
  <c r="D401" i="4"/>
  <c r="C401" i="4"/>
  <c r="E400" i="4"/>
  <c r="D400" i="4"/>
  <c r="C400" i="4"/>
  <c r="E399" i="4"/>
  <c r="D399" i="4"/>
  <c r="C399" i="4"/>
  <c r="E398" i="4"/>
  <c r="D398" i="4"/>
  <c r="C398" i="4"/>
  <c r="E397" i="4"/>
  <c r="D397" i="4"/>
  <c r="C397" i="4"/>
  <c r="E396" i="4"/>
  <c r="D396" i="4"/>
  <c r="C396" i="4"/>
  <c r="E395" i="4"/>
  <c r="D395" i="4"/>
  <c r="C395" i="4"/>
  <c r="E394" i="4"/>
  <c r="D394" i="4"/>
  <c r="C394" i="4"/>
  <c r="E393" i="4"/>
  <c r="D393" i="4"/>
  <c r="C393" i="4"/>
  <c r="E392" i="4"/>
  <c r="D392" i="4"/>
  <c r="C392" i="4"/>
  <c r="E391" i="4"/>
  <c r="D391" i="4"/>
  <c r="C391" i="4"/>
  <c r="E390" i="4"/>
  <c r="D390" i="4"/>
  <c r="C390" i="4"/>
  <c r="E389" i="4"/>
  <c r="D389" i="4"/>
  <c r="C389" i="4"/>
  <c r="E388" i="4"/>
  <c r="D388" i="4"/>
  <c r="C388" i="4"/>
  <c r="E387" i="4"/>
  <c r="D387" i="4"/>
  <c r="C387" i="4"/>
  <c r="E386" i="4"/>
  <c r="D386" i="4"/>
  <c r="C386" i="4"/>
  <c r="E385" i="4"/>
  <c r="D385" i="4"/>
  <c r="C385" i="4"/>
  <c r="E384" i="4"/>
  <c r="D384" i="4"/>
  <c r="C384" i="4"/>
  <c r="E383" i="4"/>
  <c r="D383" i="4"/>
  <c r="C383" i="4"/>
  <c r="E382" i="4"/>
  <c r="D382" i="4"/>
  <c r="C382" i="4"/>
  <c r="E381" i="4"/>
  <c r="D381" i="4"/>
  <c r="C381" i="4"/>
  <c r="E380" i="4"/>
  <c r="D380" i="4"/>
  <c r="C380" i="4"/>
  <c r="E379" i="4"/>
  <c r="D379" i="4"/>
  <c r="C379" i="4"/>
  <c r="E378" i="4"/>
  <c r="D378" i="4"/>
  <c r="C378" i="4"/>
  <c r="E377" i="4"/>
  <c r="D377" i="4"/>
  <c r="C377" i="4"/>
  <c r="E376" i="4"/>
  <c r="D376" i="4"/>
  <c r="C376" i="4"/>
  <c r="E375" i="4"/>
  <c r="D375" i="4"/>
  <c r="C375" i="4"/>
  <c r="E374" i="4"/>
  <c r="D374" i="4"/>
  <c r="C374" i="4"/>
  <c r="E373" i="4"/>
  <c r="D373" i="4"/>
  <c r="C373" i="4"/>
  <c r="E372" i="4"/>
  <c r="D372" i="4"/>
  <c r="C372" i="4"/>
  <c r="E371" i="4"/>
  <c r="D371" i="4"/>
  <c r="C371" i="4"/>
  <c r="E370" i="4"/>
  <c r="D370" i="4"/>
  <c r="C370" i="4"/>
  <c r="E369" i="4"/>
  <c r="D369" i="4"/>
  <c r="C369" i="4"/>
  <c r="E368" i="4"/>
  <c r="D368" i="4"/>
  <c r="C368" i="4"/>
  <c r="E367" i="4"/>
  <c r="D367" i="4"/>
  <c r="C367" i="4"/>
  <c r="E366" i="4"/>
  <c r="D366" i="4"/>
  <c r="C366" i="4"/>
  <c r="E365" i="4"/>
  <c r="D365" i="4"/>
  <c r="C365" i="4"/>
  <c r="E364" i="4"/>
  <c r="D364" i="4"/>
  <c r="C364" i="4"/>
  <c r="E363" i="4"/>
  <c r="D363" i="4"/>
  <c r="C363" i="4"/>
  <c r="E362" i="4"/>
  <c r="D362" i="4"/>
  <c r="C362" i="4"/>
  <c r="E361" i="4"/>
  <c r="D361" i="4"/>
  <c r="C361" i="4"/>
  <c r="E360" i="4"/>
  <c r="D360" i="4"/>
  <c r="C360" i="4"/>
  <c r="E359" i="4"/>
  <c r="D359" i="4"/>
  <c r="C359" i="4"/>
  <c r="E358" i="4"/>
  <c r="D358" i="4"/>
  <c r="C358" i="4"/>
  <c r="E357" i="4"/>
  <c r="D357" i="4"/>
  <c r="C357" i="4"/>
  <c r="E356" i="4"/>
  <c r="D356" i="4"/>
  <c r="C356" i="4"/>
  <c r="E355" i="4"/>
  <c r="D355" i="4"/>
  <c r="C355" i="4"/>
  <c r="E354" i="4"/>
  <c r="D354" i="4"/>
  <c r="C354" i="4"/>
  <c r="E353" i="4"/>
  <c r="D353" i="4"/>
  <c r="C353" i="4"/>
  <c r="E352" i="4"/>
  <c r="D352" i="4"/>
  <c r="C352" i="4"/>
  <c r="E351" i="4"/>
  <c r="D351" i="4"/>
  <c r="C351" i="4"/>
  <c r="E350" i="4"/>
  <c r="D350" i="4"/>
  <c r="C350" i="4"/>
  <c r="E349" i="4"/>
  <c r="D349" i="4"/>
  <c r="C349" i="4"/>
  <c r="E348" i="4"/>
  <c r="D348" i="4"/>
  <c r="C348" i="4"/>
  <c r="E347" i="4"/>
  <c r="D347" i="4"/>
  <c r="C347" i="4"/>
  <c r="E346" i="4"/>
  <c r="D346" i="4"/>
  <c r="C346" i="4"/>
  <c r="E345" i="4"/>
  <c r="D345" i="4"/>
  <c r="C345" i="4"/>
  <c r="E344" i="4"/>
  <c r="D344" i="4"/>
  <c r="C344" i="4"/>
  <c r="E343" i="4"/>
  <c r="D343" i="4"/>
  <c r="C343" i="4"/>
  <c r="E342" i="4"/>
  <c r="D342" i="4"/>
  <c r="C342" i="4"/>
  <c r="E341" i="4"/>
  <c r="D341" i="4"/>
  <c r="C341" i="4"/>
  <c r="E340" i="4"/>
  <c r="D340" i="4"/>
  <c r="C340" i="4"/>
  <c r="E339" i="4"/>
  <c r="D339" i="4"/>
  <c r="C339" i="4"/>
  <c r="E338" i="4"/>
  <c r="D338" i="4"/>
  <c r="C338" i="4"/>
  <c r="E337" i="4"/>
  <c r="D337" i="4"/>
  <c r="C337" i="4"/>
  <c r="E336" i="4"/>
  <c r="D336" i="4"/>
  <c r="C336" i="4"/>
  <c r="E335" i="4"/>
  <c r="D335" i="4"/>
  <c r="C335" i="4"/>
  <c r="E334" i="4"/>
  <c r="D334" i="4"/>
  <c r="C334" i="4"/>
  <c r="E333" i="4"/>
  <c r="D333" i="4"/>
  <c r="C333" i="4"/>
  <c r="E332" i="4"/>
  <c r="D332" i="4"/>
  <c r="C332" i="4"/>
  <c r="E331" i="4"/>
  <c r="D331" i="4"/>
  <c r="C331" i="4"/>
  <c r="E330" i="4"/>
  <c r="D330" i="4"/>
  <c r="C330" i="4"/>
  <c r="E329" i="4"/>
  <c r="D329" i="4"/>
  <c r="C329" i="4"/>
  <c r="E328" i="4"/>
  <c r="D328" i="4"/>
  <c r="C328" i="4"/>
  <c r="E327" i="4"/>
  <c r="D327" i="4"/>
  <c r="C327" i="4"/>
  <c r="E326" i="4"/>
  <c r="D326" i="4"/>
  <c r="C326" i="4"/>
  <c r="E325" i="4"/>
  <c r="D325" i="4"/>
  <c r="C325" i="4"/>
  <c r="E324" i="4"/>
  <c r="D324" i="4"/>
  <c r="C324" i="4"/>
  <c r="E323" i="4"/>
  <c r="D323" i="4"/>
  <c r="C323" i="4"/>
  <c r="E322" i="4"/>
  <c r="D322" i="4"/>
  <c r="C322" i="4"/>
  <c r="E321" i="4"/>
  <c r="D321" i="4"/>
  <c r="C321" i="4"/>
  <c r="E320" i="4"/>
  <c r="D320" i="4"/>
  <c r="C320" i="4"/>
  <c r="E319" i="4"/>
  <c r="D319" i="4"/>
  <c r="C319" i="4"/>
  <c r="E318" i="4"/>
  <c r="D318" i="4"/>
  <c r="C318" i="4"/>
  <c r="E317" i="4"/>
  <c r="D317" i="4"/>
  <c r="C317" i="4"/>
  <c r="E316" i="4"/>
  <c r="D316" i="4"/>
  <c r="C316" i="4"/>
  <c r="E315" i="4"/>
  <c r="D315" i="4"/>
  <c r="C315" i="4"/>
  <c r="E314" i="4"/>
  <c r="D314" i="4"/>
  <c r="C314" i="4"/>
  <c r="E313" i="4"/>
  <c r="D313" i="4"/>
  <c r="C313" i="4"/>
  <c r="E312" i="4"/>
  <c r="D312" i="4"/>
  <c r="C312" i="4"/>
  <c r="E311" i="4"/>
  <c r="D311" i="4"/>
  <c r="C311" i="4"/>
  <c r="E310" i="4"/>
  <c r="D310" i="4"/>
  <c r="C310" i="4"/>
  <c r="E309" i="4"/>
  <c r="D309" i="4"/>
  <c r="C309" i="4"/>
  <c r="E308" i="4"/>
  <c r="D308" i="4"/>
  <c r="C308" i="4"/>
  <c r="E307" i="4"/>
  <c r="D307" i="4"/>
  <c r="C307" i="4"/>
  <c r="E306" i="4"/>
  <c r="D306" i="4"/>
  <c r="C306" i="4"/>
  <c r="E305" i="4"/>
  <c r="D305" i="4"/>
  <c r="C305" i="4"/>
  <c r="E304" i="4"/>
  <c r="D304" i="4"/>
  <c r="C304" i="4"/>
  <c r="E303" i="4"/>
  <c r="D303" i="4"/>
  <c r="C303" i="4"/>
  <c r="E302" i="4"/>
  <c r="D302" i="4"/>
  <c r="C302" i="4"/>
  <c r="E301" i="4"/>
  <c r="D301" i="4"/>
  <c r="C301" i="4"/>
  <c r="E300" i="4"/>
  <c r="D300" i="4"/>
  <c r="C300" i="4"/>
  <c r="E299" i="4"/>
  <c r="D299" i="4"/>
  <c r="C299" i="4"/>
  <c r="E298" i="4"/>
  <c r="D298" i="4"/>
  <c r="C298" i="4"/>
  <c r="E297" i="4"/>
  <c r="D297" i="4"/>
  <c r="C297" i="4"/>
  <c r="E296" i="4"/>
  <c r="D296" i="4"/>
  <c r="C296" i="4"/>
  <c r="E295" i="4"/>
  <c r="D295" i="4"/>
  <c r="C295" i="4"/>
  <c r="E294" i="4"/>
  <c r="D294" i="4"/>
  <c r="C294" i="4"/>
  <c r="E293" i="4"/>
  <c r="D293" i="4"/>
  <c r="C293" i="4"/>
  <c r="E292" i="4"/>
  <c r="D292" i="4"/>
  <c r="C292" i="4"/>
  <c r="E291" i="4"/>
  <c r="D291" i="4"/>
  <c r="C291" i="4"/>
  <c r="E290" i="4"/>
  <c r="D290" i="4"/>
  <c r="C290" i="4"/>
  <c r="E289" i="4"/>
  <c r="D289" i="4"/>
  <c r="C289" i="4"/>
  <c r="E288" i="4"/>
  <c r="D288" i="4"/>
  <c r="C288" i="4"/>
  <c r="E287" i="4"/>
  <c r="D287" i="4"/>
  <c r="C287" i="4"/>
  <c r="E286" i="4"/>
  <c r="D286" i="4"/>
  <c r="C286" i="4"/>
  <c r="E285" i="4"/>
  <c r="D285" i="4"/>
  <c r="C285" i="4"/>
  <c r="E284" i="4"/>
  <c r="D284" i="4"/>
  <c r="C284" i="4"/>
  <c r="E283" i="4"/>
  <c r="D283" i="4"/>
  <c r="C283" i="4"/>
  <c r="E282" i="4"/>
  <c r="D282" i="4"/>
  <c r="C282" i="4"/>
  <c r="E281" i="4"/>
  <c r="D281" i="4"/>
  <c r="C281" i="4"/>
  <c r="E280" i="4"/>
  <c r="D280" i="4"/>
  <c r="C280" i="4"/>
  <c r="E279" i="4"/>
  <c r="D279" i="4"/>
  <c r="C279" i="4"/>
  <c r="E278" i="4"/>
  <c r="D278" i="4"/>
  <c r="C278" i="4"/>
  <c r="E277" i="4"/>
  <c r="D277" i="4"/>
  <c r="C277" i="4"/>
  <c r="E276" i="4"/>
  <c r="D276" i="4"/>
  <c r="C276" i="4"/>
  <c r="E275" i="4"/>
  <c r="D275" i="4"/>
  <c r="C275" i="4"/>
  <c r="E274" i="4"/>
  <c r="D274" i="4"/>
  <c r="C274" i="4"/>
  <c r="E273" i="4"/>
  <c r="D273" i="4"/>
  <c r="C273" i="4"/>
  <c r="E272" i="4"/>
  <c r="D272" i="4"/>
  <c r="C272" i="4"/>
  <c r="E271" i="4"/>
  <c r="D271" i="4"/>
  <c r="C271" i="4"/>
  <c r="E270" i="4"/>
  <c r="D270" i="4"/>
  <c r="C270" i="4"/>
  <c r="E269" i="4"/>
  <c r="D269" i="4"/>
  <c r="C269" i="4"/>
  <c r="E268" i="4"/>
  <c r="D268" i="4"/>
  <c r="C268" i="4"/>
  <c r="E267" i="4"/>
  <c r="D267" i="4"/>
  <c r="C267" i="4"/>
  <c r="E266" i="4"/>
  <c r="D266" i="4"/>
  <c r="C266" i="4"/>
  <c r="E265" i="4"/>
  <c r="D265" i="4"/>
  <c r="C265" i="4"/>
  <c r="E264" i="4"/>
  <c r="D264" i="4"/>
  <c r="C264" i="4"/>
  <c r="E263" i="4"/>
  <c r="D263" i="4"/>
  <c r="C263" i="4"/>
  <c r="E262" i="4"/>
  <c r="D262" i="4"/>
  <c r="C262" i="4"/>
  <c r="E261" i="4"/>
  <c r="D261" i="4"/>
  <c r="C261" i="4"/>
  <c r="E260" i="4"/>
  <c r="D260" i="4"/>
  <c r="C260" i="4"/>
  <c r="E259" i="4"/>
  <c r="D259" i="4"/>
  <c r="C259" i="4"/>
  <c r="E258" i="4"/>
  <c r="D258" i="4"/>
  <c r="C258" i="4"/>
  <c r="E257" i="4"/>
  <c r="D257" i="4"/>
  <c r="C257" i="4"/>
  <c r="E256" i="4"/>
  <c r="D256" i="4"/>
  <c r="C256" i="4"/>
  <c r="E255" i="4"/>
  <c r="D255" i="4"/>
  <c r="C255" i="4"/>
  <c r="E254" i="4"/>
  <c r="D254" i="4"/>
  <c r="C254" i="4"/>
  <c r="E253" i="4"/>
  <c r="D253" i="4"/>
  <c r="C253" i="4"/>
  <c r="E252" i="4"/>
  <c r="D252" i="4"/>
  <c r="C252" i="4"/>
  <c r="E251" i="4"/>
  <c r="D251" i="4"/>
  <c r="C251" i="4"/>
  <c r="E250" i="4"/>
  <c r="D250" i="4"/>
  <c r="C250" i="4"/>
  <c r="E249" i="4"/>
  <c r="D249" i="4"/>
  <c r="C249" i="4"/>
  <c r="E248" i="4"/>
  <c r="D248" i="4"/>
  <c r="C248" i="4"/>
  <c r="E247" i="4"/>
  <c r="D247" i="4"/>
  <c r="C247" i="4"/>
  <c r="E246" i="4"/>
  <c r="D246" i="4"/>
  <c r="C246" i="4"/>
  <c r="E245" i="4"/>
  <c r="D245" i="4"/>
  <c r="C245" i="4"/>
  <c r="E244" i="4"/>
  <c r="D244" i="4"/>
  <c r="C244" i="4"/>
  <c r="E243" i="4"/>
  <c r="D243" i="4"/>
  <c r="C243" i="4"/>
  <c r="E242" i="4"/>
  <c r="D242" i="4"/>
  <c r="C242" i="4"/>
  <c r="E241" i="4"/>
  <c r="D241" i="4"/>
  <c r="C241" i="4"/>
  <c r="E240" i="4"/>
  <c r="D240" i="4"/>
  <c r="C240" i="4"/>
  <c r="E239" i="4"/>
  <c r="D239" i="4"/>
  <c r="C239" i="4"/>
  <c r="E238" i="4"/>
  <c r="D238" i="4"/>
  <c r="C238" i="4"/>
  <c r="E237" i="4"/>
  <c r="D237" i="4"/>
  <c r="C237" i="4"/>
  <c r="E236" i="4"/>
  <c r="D236" i="4"/>
  <c r="C236" i="4"/>
  <c r="E235" i="4"/>
  <c r="D235" i="4"/>
  <c r="C235" i="4"/>
  <c r="E234" i="4"/>
  <c r="D234" i="4"/>
  <c r="C234" i="4"/>
  <c r="E233" i="4"/>
  <c r="D233" i="4"/>
  <c r="C233" i="4"/>
  <c r="E232" i="4"/>
  <c r="D232" i="4"/>
  <c r="C232" i="4"/>
  <c r="E231" i="4"/>
  <c r="D231" i="4"/>
  <c r="C231" i="4"/>
  <c r="E230" i="4"/>
  <c r="D230" i="4"/>
  <c r="C230" i="4"/>
  <c r="E229" i="4"/>
  <c r="D229" i="4"/>
  <c r="C229" i="4"/>
  <c r="E228" i="4"/>
  <c r="D228" i="4"/>
  <c r="C228" i="4"/>
  <c r="E227" i="4"/>
  <c r="D227" i="4"/>
  <c r="C227" i="4"/>
  <c r="E226" i="4"/>
  <c r="D226" i="4"/>
  <c r="C226" i="4"/>
  <c r="E225" i="4"/>
  <c r="D225" i="4"/>
  <c r="C225" i="4"/>
  <c r="E224" i="4"/>
  <c r="D224" i="4"/>
  <c r="C224" i="4"/>
  <c r="E223" i="4"/>
  <c r="D223" i="4"/>
  <c r="C223" i="4"/>
  <c r="E222" i="4"/>
  <c r="D222" i="4"/>
  <c r="C222" i="4"/>
  <c r="E221" i="4"/>
  <c r="D221" i="4"/>
  <c r="C221" i="4"/>
  <c r="E220" i="4"/>
  <c r="D220" i="4"/>
  <c r="C220" i="4"/>
  <c r="E219" i="4"/>
  <c r="D219" i="4"/>
  <c r="C219" i="4"/>
  <c r="E218" i="4"/>
  <c r="D218" i="4"/>
  <c r="C218" i="4"/>
  <c r="E217" i="4"/>
  <c r="D217" i="4"/>
  <c r="C217" i="4"/>
  <c r="E216" i="4"/>
  <c r="D216" i="4"/>
  <c r="C216" i="4"/>
  <c r="E215" i="4"/>
  <c r="D215" i="4"/>
  <c r="C215" i="4"/>
  <c r="E214" i="4"/>
  <c r="D214" i="4"/>
  <c r="C214" i="4"/>
  <c r="E213" i="4"/>
  <c r="D213" i="4"/>
  <c r="C213" i="4"/>
  <c r="E212" i="4"/>
  <c r="D212" i="4"/>
  <c r="C212" i="4"/>
  <c r="E211" i="4"/>
  <c r="D211" i="4"/>
  <c r="C211" i="4"/>
  <c r="E210" i="4"/>
  <c r="D210" i="4"/>
  <c r="C210" i="4"/>
  <c r="E209" i="4"/>
  <c r="D209" i="4"/>
  <c r="C209" i="4"/>
  <c r="E208" i="4"/>
  <c r="D208" i="4"/>
  <c r="C208" i="4"/>
  <c r="E207" i="4"/>
  <c r="D207" i="4"/>
  <c r="C207" i="4"/>
  <c r="E206" i="4"/>
  <c r="D206" i="4"/>
  <c r="C206" i="4"/>
  <c r="E205" i="4"/>
  <c r="D205" i="4"/>
  <c r="C205" i="4"/>
  <c r="E204" i="4"/>
  <c r="D204" i="4"/>
  <c r="C204" i="4"/>
  <c r="E203" i="4"/>
  <c r="D203" i="4"/>
  <c r="C203" i="4"/>
  <c r="E202" i="4"/>
  <c r="D202" i="4"/>
  <c r="C202" i="4"/>
  <c r="E201" i="4"/>
  <c r="D201" i="4"/>
  <c r="C201" i="4"/>
  <c r="E200" i="4"/>
  <c r="D200" i="4"/>
  <c r="C200" i="4"/>
  <c r="E199" i="4"/>
  <c r="D199" i="4"/>
  <c r="C199" i="4"/>
  <c r="E198" i="4"/>
  <c r="D198" i="4"/>
  <c r="C198" i="4"/>
  <c r="E197" i="4"/>
  <c r="D197" i="4"/>
  <c r="C197" i="4"/>
  <c r="E196" i="4"/>
  <c r="D196" i="4"/>
  <c r="C196" i="4"/>
  <c r="E195" i="4"/>
  <c r="D195" i="4"/>
  <c r="C195" i="4"/>
  <c r="E194" i="4"/>
  <c r="D194" i="4"/>
  <c r="C194" i="4"/>
  <c r="E193" i="4"/>
  <c r="D193" i="4"/>
  <c r="C193" i="4"/>
  <c r="E192" i="4"/>
  <c r="D192" i="4"/>
  <c r="C192" i="4"/>
  <c r="E191" i="4"/>
  <c r="D191" i="4"/>
  <c r="C191" i="4"/>
  <c r="E190" i="4"/>
  <c r="D190" i="4"/>
  <c r="C190" i="4"/>
  <c r="E189" i="4"/>
  <c r="D189" i="4"/>
  <c r="C189" i="4"/>
  <c r="E188" i="4"/>
  <c r="D188" i="4"/>
  <c r="C188" i="4"/>
  <c r="E187" i="4"/>
  <c r="D187" i="4"/>
  <c r="C187" i="4"/>
  <c r="E186" i="4"/>
  <c r="D186" i="4"/>
  <c r="C186" i="4"/>
  <c r="E185" i="4"/>
  <c r="D185" i="4"/>
  <c r="C185" i="4"/>
  <c r="E184" i="4"/>
  <c r="D184" i="4"/>
  <c r="C184" i="4"/>
  <c r="E183" i="4"/>
  <c r="D183" i="4"/>
  <c r="C183" i="4"/>
  <c r="E182" i="4"/>
  <c r="D182" i="4"/>
  <c r="C182" i="4"/>
  <c r="E181" i="4"/>
  <c r="D181" i="4"/>
  <c r="C181" i="4"/>
  <c r="E180" i="4"/>
  <c r="D180" i="4"/>
  <c r="C180" i="4"/>
  <c r="E179" i="4"/>
  <c r="D179" i="4"/>
  <c r="C179" i="4"/>
  <c r="E178" i="4"/>
  <c r="D178" i="4"/>
  <c r="C178" i="4"/>
  <c r="E177" i="4"/>
  <c r="D177" i="4"/>
  <c r="C177" i="4"/>
  <c r="E176" i="4"/>
  <c r="D176" i="4"/>
  <c r="C176" i="4"/>
  <c r="E175" i="4"/>
  <c r="D175" i="4"/>
  <c r="C175" i="4"/>
  <c r="E174" i="4"/>
  <c r="D174" i="4"/>
  <c r="C174" i="4"/>
  <c r="E173" i="4"/>
  <c r="D173" i="4"/>
  <c r="C173" i="4"/>
  <c r="E172" i="4"/>
  <c r="D172" i="4"/>
  <c r="C172" i="4"/>
  <c r="E171" i="4"/>
  <c r="D171" i="4"/>
  <c r="C171" i="4"/>
  <c r="E170" i="4"/>
  <c r="D170" i="4"/>
  <c r="C170" i="4"/>
  <c r="E169" i="4"/>
  <c r="D169" i="4"/>
  <c r="C169" i="4"/>
  <c r="E168" i="4"/>
  <c r="D168" i="4"/>
  <c r="C168" i="4"/>
  <c r="E167" i="4"/>
  <c r="D167" i="4"/>
  <c r="C167" i="4"/>
  <c r="E166" i="4"/>
  <c r="D166" i="4"/>
  <c r="C166" i="4"/>
  <c r="E165" i="4"/>
  <c r="D165" i="4"/>
  <c r="C165" i="4"/>
  <c r="E164" i="4"/>
  <c r="D164" i="4"/>
  <c r="C164" i="4"/>
  <c r="E163" i="4"/>
  <c r="D163" i="4"/>
  <c r="C163" i="4"/>
  <c r="E162" i="4"/>
  <c r="D162" i="4"/>
  <c r="C162" i="4"/>
  <c r="E161" i="4"/>
  <c r="D161" i="4"/>
  <c r="C161" i="4"/>
  <c r="E160" i="4"/>
  <c r="D160" i="4"/>
  <c r="C160" i="4"/>
  <c r="E159" i="4"/>
  <c r="D159" i="4"/>
  <c r="C159" i="4"/>
  <c r="E158" i="4"/>
  <c r="D158" i="4"/>
  <c r="C158" i="4"/>
  <c r="E157" i="4"/>
  <c r="D157" i="4"/>
  <c r="C157" i="4"/>
  <c r="E156" i="4"/>
  <c r="D156" i="4"/>
  <c r="C156" i="4"/>
  <c r="E155" i="4"/>
  <c r="D155" i="4"/>
  <c r="C155" i="4"/>
  <c r="E154" i="4"/>
  <c r="D154" i="4"/>
  <c r="C154" i="4"/>
  <c r="E153" i="4"/>
  <c r="D153" i="4"/>
  <c r="C153" i="4"/>
  <c r="E152" i="4"/>
  <c r="D152" i="4"/>
  <c r="C152" i="4"/>
  <c r="E151" i="4"/>
  <c r="D151" i="4"/>
  <c r="C151" i="4"/>
  <c r="E150" i="4"/>
  <c r="D150" i="4"/>
  <c r="C150" i="4"/>
  <c r="E149" i="4"/>
  <c r="D149" i="4"/>
  <c r="C149" i="4"/>
  <c r="E148" i="4"/>
  <c r="D148" i="4"/>
  <c r="C148" i="4"/>
  <c r="E147" i="4"/>
  <c r="D147" i="4"/>
  <c r="C147" i="4"/>
  <c r="E146" i="4"/>
  <c r="D146" i="4"/>
  <c r="C146" i="4"/>
  <c r="E145" i="4"/>
  <c r="D145" i="4"/>
  <c r="C145" i="4"/>
  <c r="E144" i="4"/>
  <c r="D144" i="4"/>
  <c r="C144" i="4"/>
  <c r="E143" i="4"/>
  <c r="D143" i="4"/>
  <c r="C143" i="4"/>
  <c r="E142" i="4"/>
  <c r="D142" i="4"/>
  <c r="C142" i="4"/>
  <c r="E141" i="4"/>
  <c r="D141" i="4"/>
  <c r="C141" i="4"/>
  <c r="E140" i="4"/>
  <c r="D140" i="4"/>
  <c r="C140" i="4"/>
  <c r="E139" i="4"/>
  <c r="D139" i="4"/>
  <c r="C139" i="4"/>
  <c r="E138" i="4"/>
  <c r="D138" i="4"/>
  <c r="C138" i="4"/>
  <c r="E137" i="4"/>
  <c r="D137" i="4"/>
  <c r="C137" i="4"/>
  <c r="E136" i="4"/>
  <c r="D136" i="4"/>
  <c r="C136" i="4"/>
  <c r="E135" i="4"/>
  <c r="D135" i="4"/>
  <c r="C135" i="4"/>
  <c r="E134" i="4"/>
  <c r="D134" i="4"/>
  <c r="C134" i="4"/>
  <c r="E133" i="4"/>
  <c r="D133" i="4"/>
  <c r="C133" i="4"/>
  <c r="E132" i="4"/>
  <c r="D132" i="4"/>
  <c r="C132" i="4"/>
  <c r="E131" i="4"/>
  <c r="D131" i="4"/>
  <c r="C131" i="4"/>
  <c r="E130" i="4"/>
  <c r="D130" i="4"/>
  <c r="C130" i="4"/>
  <c r="E129" i="4"/>
  <c r="D129" i="4"/>
  <c r="C129" i="4"/>
  <c r="E128" i="4"/>
  <c r="D128" i="4"/>
  <c r="C128" i="4"/>
  <c r="E127" i="4"/>
  <c r="D127" i="4"/>
  <c r="C127" i="4"/>
  <c r="E126" i="4"/>
  <c r="D126" i="4"/>
  <c r="C126" i="4"/>
  <c r="E125" i="4"/>
  <c r="D125" i="4"/>
  <c r="C125" i="4"/>
  <c r="E124" i="4"/>
  <c r="D124" i="4"/>
  <c r="C124" i="4"/>
  <c r="E123" i="4"/>
  <c r="D123" i="4"/>
  <c r="C123" i="4"/>
  <c r="E122" i="4"/>
  <c r="D122" i="4"/>
  <c r="C122" i="4"/>
  <c r="E121" i="4"/>
  <c r="D121" i="4"/>
  <c r="C121" i="4"/>
  <c r="E120" i="4"/>
  <c r="D120" i="4"/>
  <c r="C120" i="4"/>
  <c r="E119" i="4"/>
  <c r="D119" i="4"/>
  <c r="C119" i="4"/>
  <c r="E118" i="4"/>
  <c r="D118" i="4"/>
  <c r="C118" i="4"/>
  <c r="E117" i="4"/>
  <c r="D117" i="4"/>
  <c r="C117" i="4"/>
  <c r="E116" i="4"/>
  <c r="D116" i="4"/>
  <c r="C116" i="4"/>
  <c r="E115" i="4"/>
  <c r="D115" i="4"/>
  <c r="C115" i="4"/>
  <c r="E114" i="4"/>
  <c r="D114" i="4"/>
  <c r="C114" i="4"/>
  <c r="E113" i="4"/>
  <c r="D113" i="4"/>
  <c r="C113" i="4"/>
  <c r="E112" i="4"/>
  <c r="D112" i="4"/>
  <c r="C112" i="4"/>
  <c r="E111" i="4"/>
  <c r="D111" i="4"/>
  <c r="C111" i="4"/>
  <c r="E110" i="4"/>
  <c r="D110" i="4"/>
  <c r="C110" i="4"/>
  <c r="E109" i="4"/>
  <c r="D109" i="4"/>
  <c r="C109" i="4"/>
  <c r="E108" i="4"/>
  <c r="D108" i="4"/>
  <c r="C108" i="4"/>
  <c r="E107" i="4"/>
  <c r="D107" i="4"/>
  <c r="C107" i="4"/>
  <c r="E106" i="4"/>
  <c r="D106" i="4"/>
  <c r="C106" i="4"/>
  <c r="E105" i="4"/>
  <c r="D105" i="4"/>
  <c r="C105" i="4"/>
  <c r="E104" i="4"/>
  <c r="D104" i="4"/>
  <c r="C104" i="4"/>
  <c r="E103" i="4"/>
  <c r="D103" i="4"/>
  <c r="C103" i="4"/>
  <c r="E102" i="4"/>
  <c r="D102" i="4"/>
  <c r="C102" i="4"/>
  <c r="E101" i="4"/>
  <c r="D101" i="4"/>
  <c r="C101" i="4"/>
  <c r="E100" i="4"/>
  <c r="D100" i="4"/>
  <c r="C100" i="4"/>
  <c r="E99" i="4"/>
  <c r="D99" i="4"/>
  <c r="C99" i="4"/>
  <c r="E98" i="4"/>
  <c r="D98" i="4"/>
  <c r="C98" i="4"/>
  <c r="E97" i="4"/>
  <c r="D97" i="4"/>
  <c r="C97" i="4"/>
  <c r="E96" i="4"/>
  <c r="D96" i="4"/>
  <c r="C96" i="4"/>
  <c r="E95" i="4"/>
  <c r="D95" i="4"/>
  <c r="C95" i="4"/>
  <c r="E94" i="4"/>
  <c r="D94" i="4"/>
  <c r="C94" i="4"/>
  <c r="E93" i="4"/>
  <c r="D93" i="4"/>
  <c r="C93" i="4"/>
  <c r="E92" i="4"/>
  <c r="D92" i="4"/>
  <c r="C92" i="4"/>
  <c r="E91" i="4"/>
  <c r="D91" i="4"/>
  <c r="C91" i="4"/>
  <c r="E90" i="4"/>
  <c r="D90" i="4"/>
  <c r="C90" i="4"/>
  <c r="E89" i="4"/>
  <c r="D89" i="4"/>
  <c r="C89" i="4"/>
  <c r="E88" i="4"/>
  <c r="D88" i="4"/>
  <c r="C88" i="4"/>
  <c r="E87" i="4"/>
  <c r="D87" i="4"/>
  <c r="C87" i="4"/>
  <c r="E86" i="4"/>
  <c r="D86" i="4"/>
  <c r="C86" i="4"/>
  <c r="E85" i="4"/>
  <c r="D85" i="4"/>
  <c r="C85" i="4"/>
  <c r="E84" i="4"/>
  <c r="D84" i="4"/>
  <c r="C84" i="4"/>
  <c r="E83" i="4"/>
  <c r="D83" i="4"/>
  <c r="C83" i="4"/>
  <c r="E82" i="4"/>
  <c r="D82" i="4"/>
  <c r="C82" i="4"/>
  <c r="E81" i="4"/>
  <c r="D81" i="4"/>
  <c r="C81" i="4"/>
  <c r="E80" i="4"/>
  <c r="D80" i="4"/>
  <c r="C80" i="4"/>
  <c r="E79" i="4"/>
  <c r="D79" i="4"/>
  <c r="C79" i="4"/>
  <c r="E78" i="4"/>
  <c r="D78" i="4"/>
  <c r="C78" i="4"/>
  <c r="E77" i="4"/>
  <c r="D77" i="4"/>
  <c r="C77" i="4"/>
  <c r="E76" i="4"/>
  <c r="D76" i="4"/>
  <c r="C76" i="4"/>
  <c r="E75" i="4"/>
  <c r="D75" i="4"/>
  <c r="C75" i="4"/>
  <c r="E74" i="4"/>
  <c r="D74" i="4"/>
  <c r="C74" i="4"/>
  <c r="E73" i="4"/>
  <c r="D73" i="4"/>
  <c r="C73" i="4"/>
  <c r="E72" i="4"/>
  <c r="D72" i="4"/>
  <c r="C72" i="4"/>
  <c r="E71" i="4"/>
  <c r="D71" i="4"/>
  <c r="C71" i="4"/>
  <c r="E70" i="4"/>
  <c r="D70" i="4"/>
  <c r="C70" i="4"/>
  <c r="E69" i="4"/>
  <c r="D69" i="4"/>
  <c r="C69" i="4"/>
  <c r="E68" i="4"/>
  <c r="D68" i="4"/>
  <c r="C68" i="4"/>
  <c r="E67" i="4"/>
  <c r="D67" i="4"/>
  <c r="C67" i="4"/>
  <c r="E66" i="4"/>
  <c r="D66" i="4"/>
  <c r="C66" i="4"/>
  <c r="E65" i="4"/>
  <c r="D65" i="4"/>
  <c r="C65" i="4"/>
  <c r="E64" i="4"/>
  <c r="D64" i="4"/>
  <c r="C64" i="4"/>
  <c r="E63" i="4"/>
  <c r="D63" i="4"/>
  <c r="C63" i="4"/>
  <c r="E62" i="4"/>
  <c r="D62" i="4"/>
  <c r="C62" i="4"/>
  <c r="E61" i="4"/>
  <c r="D61" i="4"/>
  <c r="C61" i="4"/>
  <c r="E60" i="4"/>
  <c r="D60" i="4"/>
  <c r="C60" i="4"/>
  <c r="E59" i="4"/>
  <c r="D59" i="4"/>
  <c r="C59" i="4"/>
  <c r="E58" i="4"/>
  <c r="D58" i="4"/>
  <c r="C58" i="4"/>
  <c r="E57" i="4"/>
  <c r="D57" i="4"/>
  <c r="C57" i="4"/>
  <c r="E56" i="4"/>
  <c r="D56" i="4"/>
  <c r="C56" i="4"/>
  <c r="E55" i="4"/>
  <c r="D55" i="4"/>
  <c r="C55" i="4"/>
  <c r="E54" i="4"/>
  <c r="D54" i="4"/>
  <c r="C54" i="4"/>
  <c r="E53" i="4"/>
  <c r="D53" i="4"/>
  <c r="C53" i="4"/>
  <c r="E52" i="4"/>
  <c r="D52" i="4"/>
  <c r="C52" i="4"/>
  <c r="E51" i="4"/>
  <c r="D51" i="4"/>
  <c r="C51" i="4"/>
  <c r="E50" i="4"/>
  <c r="D50" i="4"/>
  <c r="C50" i="4"/>
  <c r="E49" i="4"/>
  <c r="D49" i="4"/>
  <c r="C49" i="4"/>
  <c r="E48" i="4"/>
  <c r="D48" i="4"/>
  <c r="C48" i="4"/>
  <c r="E47" i="4"/>
  <c r="D47" i="4"/>
  <c r="C47" i="4"/>
  <c r="E46" i="4"/>
  <c r="D46" i="4"/>
  <c r="C46" i="4"/>
  <c r="E45" i="4"/>
  <c r="D45" i="4"/>
  <c r="C45" i="4"/>
  <c r="E44" i="4"/>
  <c r="D44" i="4"/>
  <c r="C44" i="4"/>
  <c r="E43" i="4"/>
  <c r="D43" i="4"/>
  <c r="C43" i="4"/>
  <c r="E42" i="4"/>
  <c r="D42" i="4"/>
  <c r="C42" i="4"/>
  <c r="E41" i="4"/>
  <c r="D41" i="4"/>
  <c r="C41" i="4"/>
  <c r="E40" i="4"/>
  <c r="D40" i="4"/>
  <c r="C40" i="4"/>
  <c r="E39" i="4"/>
  <c r="D39" i="4"/>
  <c r="C39" i="4"/>
  <c r="E38" i="4"/>
  <c r="D38" i="4"/>
  <c r="C38" i="4"/>
  <c r="E37" i="4"/>
  <c r="D37" i="4"/>
  <c r="C37" i="4"/>
  <c r="E36" i="4"/>
  <c r="D36" i="4"/>
  <c r="C36" i="4"/>
  <c r="E35" i="4"/>
  <c r="D35" i="4"/>
  <c r="C35" i="4"/>
  <c r="E34" i="4"/>
  <c r="D34" i="4"/>
  <c r="C34" i="4"/>
  <c r="E33" i="4"/>
  <c r="D33" i="4"/>
  <c r="C33" i="4"/>
  <c r="E32" i="4"/>
  <c r="D32" i="4"/>
  <c r="C32" i="4"/>
  <c r="E31" i="4"/>
  <c r="D31" i="4"/>
  <c r="C31" i="4"/>
  <c r="E30" i="4"/>
  <c r="D30" i="4"/>
  <c r="C30" i="4"/>
  <c r="E29" i="4"/>
  <c r="D29" i="4"/>
  <c r="C29" i="4"/>
  <c r="E28" i="4"/>
  <c r="D28" i="4"/>
  <c r="C28" i="4"/>
  <c r="E27" i="4"/>
  <c r="D27" i="4"/>
  <c r="C27" i="4"/>
  <c r="E26" i="4"/>
  <c r="D26" i="4"/>
  <c r="C26" i="4"/>
  <c r="E25" i="4"/>
  <c r="D25" i="4"/>
  <c r="C25" i="4"/>
  <c r="E24" i="4"/>
  <c r="D24" i="4"/>
  <c r="C24" i="4"/>
  <c r="E23" i="4"/>
  <c r="D23" i="4"/>
  <c r="C23" i="4"/>
  <c r="E22" i="4"/>
  <c r="D22" i="4"/>
  <c r="C22" i="4"/>
  <c r="E21" i="4"/>
  <c r="D21" i="4"/>
  <c r="C21" i="4"/>
  <c r="E20" i="4"/>
  <c r="D20" i="4"/>
  <c r="C20" i="4"/>
  <c r="E19" i="4"/>
  <c r="D19" i="4"/>
  <c r="C19" i="4"/>
  <c r="E18" i="4"/>
  <c r="D18" i="4"/>
  <c r="C18" i="4"/>
  <c r="E17" i="4"/>
  <c r="D17" i="4"/>
  <c r="C17" i="4"/>
  <c r="E16" i="4"/>
  <c r="D16" i="4"/>
  <c r="C16" i="4"/>
  <c r="E15" i="4"/>
  <c r="D15" i="4"/>
  <c r="C15" i="4"/>
  <c r="E14" i="4"/>
  <c r="D14" i="4"/>
  <c r="C14" i="4"/>
  <c r="E13" i="4"/>
  <c r="D13" i="4"/>
  <c r="C13" i="4"/>
  <c r="E12" i="4"/>
  <c r="D12" i="4"/>
  <c r="C12" i="4"/>
  <c r="E11" i="4"/>
  <c r="D11" i="4"/>
  <c r="C11" i="4"/>
  <c r="E10" i="4"/>
  <c r="D10" i="4"/>
  <c r="C10" i="4"/>
  <c r="E9" i="4"/>
  <c r="D9" i="4"/>
  <c r="C9" i="4"/>
  <c r="E8" i="4"/>
  <c r="D8" i="4"/>
  <c r="C8" i="4"/>
  <c r="E7" i="4"/>
  <c r="D7" i="4"/>
  <c r="C7" i="4"/>
  <c r="E6" i="4"/>
  <c r="D6" i="4"/>
  <c r="C6" i="4"/>
  <c r="E5" i="4"/>
  <c r="D5" i="4"/>
  <c r="C5" i="4"/>
  <c r="E4" i="4"/>
  <c r="D4" i="4"/>
  <c r="C4" i="4"/>
  <c r="E3" i="4"/>
  <c r="D3" i="4"/>
  <c r="C3" i="4"/>
  <c r="E2" i="4"/>
  <c r="D2" i="4"/>
  <c r="C2" i="4"/>
  <c r="H77" i="2"/>
  <c r="H76" i="2"/>
  <c r="H75" i="2"/>
  <c r="H73" i="2"/>
  <c r="H71" i="2"/>
  <c r="H70" i="2"/>
  <c r="H69" i="2"/>
  <c r="H68" i="2"/>
  <c r="H67" i="2"/>
  <c r="H66" i="2"/>
  <c r="H65" i="2"/>
  <c r="H64" i="2"/>
  <c r="H63" i="2"/>
  <c r="H62" i="2"/>
  <c r="H61" i="2"/>
  <c r="H60" i="2"/>
  <c r="H59" i="2"/>
  <c r="H57" i="2"/>
  <c r="H56" i="2"/>
  <c r="H55" i="2"/>
  <c r="H54" i="2"/>
  <c r="H53" i="2"/>
  <c r="H52" i="2"/>
  <c r="H51" i="2"/>
  <c r="H50" i="2"/>
  <c r="H49" i="2"/>
  <c r="H48" i="2"/>
  <c r="H47" i="2"/>
  <c r="H46" i="2"/>
  <c r="H45" i="2"/>
  <c r="H44" i="2"/>
  <c r="H43" i="2"/>
  <c r="H42" i="2"/>
  <c r="H41" i="2"/>
  <c r="H40" i="2"/>
  <c r="H39" i="2"/>
  <c r="H38" i="2"/>
  <c r="H37" i="2"/>
  <c r="H36" i="2"/>
  <c r="H34" i="2"/>
  <c r="H33" i="2"/>
  <c r="H32" i="2"/>
  <c r="H31" i="2"/>
  <c r="H30" i="2"/>
  <c r="H29" i="2"/>
  <c r="H28" i="2"/>
  <c r="H27" i="2"/>
  <c r="H26" i="2"/>
  <c r="H25" i="2"/>
  <c r="H24" i="2"/>
  <c r="H23" i="2"/>
  <c r="H22" i="2"/>
  <c r="H21" i="2"/>
  <c r="H20" i="2"/>
  <c r="H19" i="2"/>
  <c r="H17" i="2"/>
  <c r="H16" i="2"/>
  <c r="H15" i="2"/>
  <c r="H14" i="2"/>
  <c r="H13" i="2"/>
  <c r="H11" i="2"/>
  <c r="H10" i="2"/>
  <c r="H9" i="2"/>
  <c r="H8" i="2"/>
  <c r="H7" i="2"/>
  <c r="M6" i="2"/>
  <c r="H6" i="2"/>
  <c r="H5" i="2"/>
  <c r="M4" i="2"/>
  <c r="H4" i="2"/>
  <c r="H3" i="2"/>
  <c r="M5" i="2" s="1"/>
  <c r="H2" i="2"/>
  <c r="D160" i="10" l="1"/>
  <c r="D163" i="10"/>
  <c r="D165" i="10"/>
  <c r="D162" i="10"/>
  <c r="D157" i="10"/>
  <c r="D159" i="10"/>
  <c r="D158" i="10"/>
  <c r="E242" i="12" a="1"/>
  <c r="E242" i="12" s="1"/>
  <c r="E243" i="12" a="1"/>
  <c r="E243" i="12" s="1"/>
  <c r="E143" i="10" a="1"/>
  <c r="E143" i="10" s="1"/>
  <c r="E149" i="10" a="1"/>
  <c r="E149" i="10" s="1"/>
  <c r="E148" i="10" a="1"/>
  <c r="E148" i="10" s="1"/>
  <c r="E140" i="10" a="1"/>
  <c r="E140" i="10" s="1"/>
  <c r="E238" i="12" a="1"/>
  <c r="E238" i="12" s="1"/>
  <c r="E135" i="10" a="1"/>
  <c r="E135" i="10" s="1"/>
  <c r="E141" i="10" a="1"/>
  <c r="E141" i="10" s="1"/>
  <c r="E147" i="10" a="1"/>
  <c r="E147" i="10" s="1"/>
  <c r="E146" i="10" a="1"/>
  <c r="E146" i="10" s="1"/>
  <c r="E152" i="10" a="1"/>
  <c r="E152" i="10" s="1"/>
  <c r="E154" i="10" a="1"/>
  <c r="E154" i="10" s="1"/>
  <c r="E239" i="12" a="1"/>
  <c r="E239" i="12" s="1"/>
  <c r="E241" i="12" a="1"/>
  <c r="E241" i="12" s="1"/>
  <c r="E127" i="10" a="1"/>
  <c r="E127" i="10" s="1"/>
  <c r="F55" i="7" a="1"/>
  <c r="F55" i="7" s="1"/>
  <c r="E139" i="10" a="1"/>
  <c r="E139" i="10" s="1"/>
  <c r="E138" i="10" a="1"/>
  <c r="E138" i="10" s="1"/>
  <c r="E144" i="10" a="1"/>
  <c r="E144" i="10" s="1"/>
  <c r="E151" i="10" a="1"/>
  <c r="E151" i="10" s="1"/>
  <c r="F56" i="7" a="1"/>
  <c r="F56" i="7" s="1"/>
  <c r="E145" i="10" a="1"/>
  <c r="E145" i="10" s="1"/>
  <c r="E150" i="10" a="1"/>
  <c r="E150" i="10" s="1"/>
  <c r="D146" i="10"/>
  <c r="K120" i="9"/>
  <c r="K121" i="9"/>
  <c r="D137" i="10"/>
  <c r="K119" i="9"/>
  <c r="D151" i="10"/>
  <c r="D147" i="10"/>
  <c r="D143" i="10"/>
  <c r="K114" i="9"/>
  <c r="D141" i="10"/>
  <c r="D150" i="10"/>
  <c r="D142" i="10"/>
  <c r="D139" i="10"/>
  <c r="K117" i="9"/>
  <c r="K118" i="9"/>
  <c r="K115" i="9"/>
  <c r="K116" i="9"/>
  <c r="K112" i="9"/>
  <c r="K113" i="9"/>
  <c r="K110" i="9"/>
  <c r="D131" i="10"/>
  <c r="D132" i="10"/>
  <c r="D129" i="10"/>
  <c r="D135" i="10"/>
  <c r="D127" i="10"/>
  <c r="D133" i="10"/>
  <c r="D125" i="10"/>
  <c r="F54" i="7" a="1"/>
  <c r="F54" i="7" s="1"/>
  <c r="E240" i="12" a="1"/>
  <c r="E240" i="12" s="1"/>
  <c r="E133" i="10" a="1"/>
  <c r="E133" i="10" s="1"/>
  <c r="E125" i="10" a="1"/>
  <c r="E125" i="10" s="1"/>
  <c r="E131" i="10" a="1"/>
  <c r="E131" i="10" s="1"/>
  <c r="K111" i="9"/>
  <c r="K108" i="9"/>
  <c r="K109" i="9"/>
  <c r="K102" i="9"/>
  <c r="K106" i="9"/>
  <c r="K107" i="9"/>
  <c r="K96" i="9"/>
  <c r="K105" i="9"/>
  <c r="K104" i="9"/>
  <c r="E236" i="12" a="1"/>
  <c r="E236" i="12" s="1"/>
  <c r="E237" i="12" a="1"/>
  <c r="E237" i="12" s="1"/>
  <c r="D124" i="10"/>
  <c r="F51" i="7" a="1"/>
  <c r="F51" i="7" s="1"/>
  <c r="E117" i="10" a="1"/>
  <c r="E117" i="10" s="1"/>
  <c r="E115" i="10" a="1"/>
  <c r="E115" i="10" s="1"/>
  <c r="E123" i="10" a="1"/>
  <c r="E123" i="10" s="1"/>
  <c r="E234" i="12" a="1"/>
  <c r="E234" i="12" s="1"/>
  <c r="E231" i="12" a="1"/>
  <c r="E231" i="12" s="1"/>
  <c r="E113" i="10" a="1"/>
  <c r="E113" i="10" s="1"/>
  <c r="E232" i="12" a="1"/>
  <c r="E232" i="12" s="1"/>
  <c r="E114" i="10" a="1"/>
  <c r="E114" i="10" s="1"/>
  <c r="E124" i="10" a="1"/>
  <c r="E124" i="10" s="1"/>
  <c r="F50" i="7" a="1"/>
  <c r="F50" i="7" s="1"/>
  <c r="E116" i="10" a="1"/>
  <c r="E116" i="10" s="1"/>
  <c r="D122" i="10"/>
  <c r="D119" i="10"/>
  <c r="K99" i="9"/>
  <c r="K87" i="9"/>
  <c r="K100" i="9"/>
  <c r="K95" i="9"/>
  <c r="K98" i="9"/>
  <c r="K93" i="9"/>
  <c r="K97" i="9"/>
  <c r="K101" i="9"/>
  <c r="K94" i="9"/>
  <c r="K92" i="9"/>
  <c r="D113" i="10"/>
  <c r="D112" i="10"/>
  <c r="F47" i="7" a="1"/>
  <c r="F47" i="7" s="1"/>
  <c r="E106" i="10" a="1"/>
  <c r="E106" i="10" s="1"/>
  <c r="F48" i="7" a="1"/>
  <c r="F48" i="7" s="1"/>
  <c r="E109" i="10" a="1"/>
  <c r="E109" i="10" s="1"/>
  <c r="E107" i="10" a="1"/>
  <c r="E107" i="10" s="1"/>
  <c r="E108" i="10" a="1"/>
  <c r="E108" i="10" s="1"/>
  <c r="E230" i="12" a="1"/>
  <c r="E230" i="12" s="1"/>
  <c r="D109" i="10"/>
  <c r="K91" i="9"/>
  <c r="D108" i="10"/>
  <c r="D106" i="10"/>
  <c r="D104" i="10"/>
  <c r="K89" i="9"/>
  <c r="K90" i="9"/>
  <c r="K88" i="9"/>
  <c r="D103" i="10"/>
  <c r="E102" i="10" a="1"/>
  <c r="E102" i="10" s="1"/>
  <c r="K83" i="9"/>
  <c r="K80" i="9"/>
  <c r="K84" i="9"/>
  <c r="K86" i="9"/>
  <c r="D102" i="10"/>
  <c r="D98" i="10"/>
  <c r="F46" i="7" a="1"/>
  <c r="F46" i="7" s="1"/>
  <c r="F45" i="7" a="1"/>
  <c r="F45" i="7" s="1"/>
  <c r="F44" i="7" a="1"/>
  <c r="F44" i="7" s="1"/>
  <c r="E101" i="10" a="1"/>
  <c r="E101" i="10" s="1"/>
  <c r="D100" i="10"/>
  <c r="D97" i="10"/>
  <c r="E96" i="10" a="1"/>
  <c r="E96" i="10" s="1"/>
  <c r="E99" i="10" a="1"/>
  <c r="E99" i="10" s="1"/>
  <c r="D96" i="10"/>
  <c r="D94" i="10"/>
  <c r="E91" i="10" a="1"/>
  <c r="E91" i="10" s="1"/>
  <c r="F39" i="7" a="1"/>
  <c r="F39" i="7" s="1"/>
  <c r="K78" i="9"/>
  <c r="K82" i="9"/>
  <c r="K79" i="9"/>
  <c r="K81" i="9"/>
  <c r="D91" i="10"/>
  <c r="D90" i="10"/>
  <c r="D92" i="10"/>
  <c r="K77" i="9"/>
  <c r="E89" i="10" a="1"/>
  <c r="E89" i="10" s="1"/>
  <c r="E90" i="10" a="1"/>
  <c r="E90" i="10" s="1"/>
  <c r="D88" i="10"/>
  <c r="E223" i="12" a="1"/>
  <c r="E223" i="12" s="1"/>
  <c r="E221" i="12" a="1"/>
  <c r="E221" i="12" s="1"/>
  <c r="F34" i="7" a="1"/>
  <c r="F34" i="7" s="1"/>
  <c r="E224" i="12" a="1"/>
  <c r="E224" i="12" s="1"/>
  <c r="E83" i="10" a="1"/>
  <c r="E83" i="10" s="1"/>
  <c r="F35" i="7" a="1"/>
  <c r="F35" i="7" s="1"/>
  <c r="E84" i="10" a="1"/>
  <c r="E84" i="10" s="1"/>
  <c r="E225" i="12" a="1"/>
  <c r="E225" i="12" s="1"/>
  <c r="K76" i="9"/>
  <c r="K75" i="9"/>
  <c r="K74" i="9"/>
  <c r="D85" i="10"/>
  <c r="K72" i="9"/>
  <c r="K73" i="9"/>
  <c r="D83" i="10"/>
  <c r="E220" i="12" a="1"/>
  <c r="E220" i="12" s="1"/>
  <c r="K71" i="9"/>
  <c r="D82" i="10"/>
  <c r="E82" i="10" a="1"/>
  <c r="E82" i="10" s="1"/>
  <c r="K64" i="9"/>
  <c r="K69" i="9"/>
  <c r="D79" i="10"/>
  <c r="D80" i="10"/>
  <c r="E76" i="10" a="1"/>
  <c r="E76" i="10" s="1"/>
  <c r="D78" i="10"/>
  <c r="F25" i="7" a="1"/>
  <c r="F25" i="7" s="1"/>
  <c r="F22" i="7" a="1"/>
  <c r="F22" i="7" s="1"/>
  <c r="F12" i="7" a="1"/>
  <c r="F12" i="7" s="1"/>
  <c r="F4" i="7" a="1"/>
  <c r="F4" i="7" s="1"/>
  <c r="E72" i="10" a="1"/>
  <c r="E72" i="10" s="1"/>
  <c r="E64" i="10" a="1"/>
  <c r="E64" i="10" s="1"/>
  <c r="E49" i="10" a="1"/>
  <c r="E49" i="10" s="1"/>
  <c r="E57" i="10" a="1"/>
  <c r="E57" i="10" s="1"/>
  <c r="E54" i="10" a="1"/>
  <c r="E54" i="10" s="1"/>
  <c r="E47" i="10" a="1"/>
  <c r="E47" i="10" s="1"/>
  <c r="E44" i="10" a="1"/>
  <c r="E44" i="10" s="1"/>
  <c r="E39" i="10" a="1"/>
  <c r="E39" i="10" s="1"/>
  <c r="E8" i="10" a="1"/>
  <c r="E8" i="10" s="1"/>
  <c r="E15" i="10" a="1"/>
  <c r="E15" i="10" s="1"/>
  <c r="E36" i="10" a="1"/>
  <c r="E36" i="10" s="1"/>
  <c r="E30" i="10" a="1"/>
  <c r="E30" i="10" s="1"/>
  <c r="E20" i="10" a="1"/>
  <c r="E20" i="10" s="1"/>
  <c r="E27" i="10" a="1"/>
  <c r="E27" i="10" s="1"/>
  <c r="E16" i="10" a="1"/>
  <c r="E16" i="10" s="1"/>
  <c r="E5" i="10" a="1"/>
  <c r="E5" i="10" s="1"/>
  <c r="E208" i="12" a="1"/>
  <c r="E208" i="12" s="1"/>
  <c r="E204" i="12" a="1"/>
  <c r="E204" i="12" s="1"/>
  <c r="E200" i="12" a="1"/>
  <c r="E200" i="12" s="1"/>
  <c r="E196" i="12" a="1"/>
  <c r="E196" i="12" s="1"/>
  <c r="E192" i="12" a="1"/>
  <c r="E192" i="12" s="1"/>
  <c r="E188" i="12" a="1"/>
  <c r="E188" i="12" s="1"/>
  <c r="E36" i="12" a="1"/>
  <c r="E36" i="12" s="1"/>
  <c r="E32" i="12" a="1"/>
  <c r="E32" i="12" s="1"/>
  <c r="E28" i="12" a="1"/>
  <c r="E28" i="12" s="1"/>
  <c r="E24" i="12" a="1"/>
  <c r="E24" i="12" s="1"/>
  <c r="E20" i="12" a="1"/>
  <c r="E20" i="12" s="1"/>
  <c r="E16" i="12" a="1"/>
  <c r="E16" i="12" s="1"/>
  <c r="E12" i="12" a="1"/>
  <c r="E12" i="12" s="1"/>
  <c r="E8" i="12" a="1"/>
  <c r="E8" i="12" s="1"/>
  <c r="E5" i="12" a="1"/>
  <c r="E5" i="12" s="1"/>
  <c r="E219" i="12" a="1"/>
  <c r="E219" i="12" s="1"/>
  <c r="F24" i="7" a="1"/>
  <c r="F24" i="7" s="1"/>
  <c r="F18" i="7" a="1"/>
  <c r="F18" i="7" s="1"/>
  <c r="F14" i="7" a="1"/>
  <c r="F14" i="7" s="1"/>
  <c r="F9" i="7" a="1"/>
  <c r="F9" i="7" s="1"/>
  <c r="F6" i="7" a="1"/>
  <c r="F6" i="7" s="1"/>
  <c r="E75" i="10" a="1"/>
  <c r="E75" i="10" s="1"/>
  <c r="E71" i="10" a="1"/>
  <c r="E71" i="10" s="1"/>
  <c r="E43" i="10" a="1"/>
  <c r="E43" i="10" s="1"/>
  <c r="E35" i="10" a="1"/>
  <c r="E35" i="10" s="1"/>
  <c r="E60" i="10" a="1"/>
  <c r="E60" i="10" s="1"/>
  <c r="E56" i="10" a="1"/>
  <c r="E56" i="10" s="1"/>
  <c r="E48" i="10" a="1"/>
  <c r="E48" i="10" s="1"/>
  <c r="E4" i="10" a="1"/>
  <c r="E4" i="10" s="1"/>
  <c r="E24" i="10" a="1"/>
  <c r="E24" i="10" s="1"/>
  <c r="E6" i="10" a="1"/>
  <c r="E6" i="10" s="1"/>
  <c r="E29" i="10" a="1"/>
  <c r="E29" i="10" s="1"/>
  <c r="E17" i="10" a="1"/>
  <c r="E17" i="10" s="1"/>
  <c r="E25" i="10" a="1"/>
  <c r="E25" i="10" s="1"/>
  <c r="E13" i="10" a="1"/>
  <c r="E13" i="10" s="1"/>
  <c r="E211" i="12" a="1"/>
  <c r="E211" i="12" s="1"/>
  <c r="E207" i="12" a="1"/>
  <c r="E207" i="12" s="1"/>
  <c r="E203" i="12" a="1"/>
  <c r="E203" i="12" s="1"/>
  <c r="E199" i="12" a="1"/>
  <c r="E199" i="12" s="1"/>
  <c r="E195" i="12" a="1"/>
  <c r="E195" i="12" s="1"/>
  <c r="E191" i="12" a="1"/>
  <c r="E191" i="12" s="1"/>
  <c r="E39" i="12" a="1"/>
  <c r="E39" i="12" s="1"/>
  <c r="E35" i="12" a="1"/>
  <c r="E35" i="12" s="1"/>
  <c r="E31" i="12" a="1"/>
  <c r="E31" i="12" s="1"/>
  <c r="E27" i="12" a="1"/>
  <c r="E27" i="12" s="1"/>
  <c r="E23" i="12" a="1"/>
  <c r="E23" i="12" s="1"/>
  <c r="E19" i="12" a="1"/>
  <c r="E19" i="12" s="1"/>
  <c r="E15" i="12" a="1"/>
  <c r="E15" i="12" s="1"/>
  <c r="E11" i="12" a="1"/>
  <c r="E11" i="12" s="1"/>
  <c r="E4" i="12" a="1"/>
  <c r="E4" i="12" s="1"/>
  <c r="F27" i="7" a="1"/>
  <c r="F27" i="7" s="1"/>
  <c r="F21" i="7" a="1"/>
  <c r="F21" i="7" s="1"/>
  <c r="E70" i="10" a="1"/>
  <c r="E70" i="10" s="1"/>
  <c r="E42" i="10" a="1"/>
  <c r="E42" i="10" s="1"/>
  <c r="E63" i="10" a="1"/>
  <c r="E63" i="10" s="1"/>
  <c r="E59" i="10" a="1"/>
  <c r="E59" i="10" s="1"/>
  <c r="E55" i="10" a="1"/>
  <c r="E55" i="10" s="1"/>
  <c r="E51" i="10" a="1"/>
  <c r="E51" i="10" s="1"/>
  <c r="E21" i="10" a="1"/>
  <c r="E21" i="10" s="1"/>
  <c r="E33" i="10" a="1"/>
  <c r="E33" i="10" s="1"/>
  <c r="E32" i="10" a="1"/>
  <c r="E32" i="10" s="1"/>
  <c r="E26" i="10" a="1"/>
  <c r="E26" i="10" s="1"/>
  <c r="E14" i="10" a="1"/>
  <c r="E14" i="10" s="1"/>
  <c r="E22" i="10" a="1"/>
  <c r="E22" i="10" s="1"/>
  <c r="E10" i="10" a="1"/>
  <c r="E10" i="10" s="1"/>
  <c r="E210" i="12" a="1"/>
  <c r="E210" i="12" s="1"/>
  <c r="E202" i="12" a="1"/>
  <c r="E202" i="12" s="1"/>
  <c r="E198" i="12" a="1"/>
  <c r="E198" i="12" s="1"/>
  <c r="E194" i="12" a="1"/>
  <c r="E194" i="12" s="1"/>
  <c r="E190" i="12" a="1"/>
  <c r="E190" i="12" s="1"/>
  <c r="E38" i="12" a="1"/>
  <c r="E38" i="12" s="1"/>
  <c r="E34" i="12" a="1"/>
  <c r="E34" i="12" s="1"/>
  <c r="E30" i="12" a="1"/>
  <c r="E30" i="12" s="1"/>
  <c r="E26" i="12" a="1"/>
  <c r="E26" i="12" s="1"/>
  <c r="E22" i="12" a="1"/>
  <c r="E22" i="12" s="1"/>
  <c r="E18" i="12" a="1"/>
  <c r="E18" i="12" s="1"/>
  <c r="E14" i="12" a="1"/>
  <c r="E14" i="12" s="1"/>
  <c r="E10" i="12" a="1"/>
  <c r="E10" i="12" s="1"/>
  <c r="F23" i="7" a="1"/>
  <c r="F23" i="7" s="1"/>
  <c r="F20" i="7" a="1"/>
  <c r="F20" i="7" s="1"/>
  <c r="F17" i="7" a="1"/>
  <c r="F17" i="7" s="1"/>
  <c r="F10" i="7" a="1"/>
  <c r="F10" i="7" s="1"/>
  <c r="E58" i="10" a="1"/>
  <c r="E58" i="10" s="1"/>
  <c r="E12" i="10" a="1"/>
  <c r="E12" i="10" s="1"/>
  <c r="E31" i="10" a="1"/>
  <c r="E31" i="10" s="1"/>
  <c r="E28" i="10" a="1"/>
  <c r="E28" i="10" s="1"/>
  <c r="E19" i="10" a="1"/>
  <c r="E19" i="10" s="1"/>
  <c r="E201" i="12" a="1"/>
  <c r="E201" i="12" s="1"/>
  <c r="E197" i="12" a="1"/>
  <c r="E197" i="12" s="1"/>
  <c r="E193" i="12" a="1"/>
  <c r="E193" i="12" s="1"/>
  <c r="E37" i="12" a="1"/>
  <c r="E37" i="12" s="1"/>
  <c r="E33" i="12" a="1"/>
  <c r="E33" i="12" s="1"/>
  <c r="E29" i="12" a="1"/>
  <c r="E29" i="12" s="1"/>
  <c r="E25" i="12" a="1"/>
  <c r="E25" i="12" s="1"/>
  <c r="E21" i="12" a="1"/>
  <c r="E21" i="12" s="1"/>
  <c r="E17" i="12" a="1"/>
  <c r="E17" i="12" s="1"/>
  <c r="K63" i="9"/>
  <c r="K67" i="9"/>
  <c r="K68" i="9"/>
  <c r="K54" i="9"/>
  <c r="K70" i="9"/>
  <c r="K65" i="9"/>
  <c r="K66" i="9"/>
  <c r="K62" i="9"/>
  <c r="D71" i="10"/>
  <c r="K59" i="9"/>
  <c r="K60" i="9"/>
  <c r="K51" i="9"/>
  <c r="K43" i="9"/>
  <c r="K61" i="9"/>
  <c r="K55" i="9"/>
  <c r="D69" i="10"/>
  <c r="D67" i="10"/>
  <c r="D49" i="10"/>
  <c r="D42" i="10"/>
  <c r="D41" i="10"/>
  <c r="D43" i="10"/>
  <c r="D35" i="10"/>
  <c r="D56" i="10"/>
  <c r="D53" i="10"/>
  <c r="D52" i="10"/>
  <c r="D48" i="10"/>
  <c r="D51" i="10"/>
  <c r="D47" i="10"/>
  <c r="D4" i="10"/>
  <c r="D34" i="10"/>
  <c r="D40" i="12"/>
  <c r="D8" i="12"/>
  <c r="D9" i="12"/>
  <c r="H83" i="11"/>
  <c r="H79" i="11"/>
  <c r="H75" i="11"/>
  <c r="H71" i="11"/>
  <c r="H67" i="11"/>
  <c r="H63" i="11"/>
  <c r="H59" i="11"/>
  <c r="H55" i="11"/>
  <c r="H51" i="11"/>
  <c r="H47" i="11"/>
  <c r="H43" i="11"/>
  <c r="H86" i="11"/>
  <c r="H82" i="11"/>
  <c r="H78" i="11"/>
  <c r="H74" i="11"/>
  <c r="H70" i="11"/>
  <c r="H66" i="11"/>
  <c r="H62" i="11"/>
  <c r="H58" i="11"/>
  <c r="H54" i="11"/>
  <c r="H50" i="11"/>
  <c r="H46" i="11"/>
  <c r="H42" i="11"/>
  <c r="D74" i="12"/>
  <c r="D10" i="12"/>
  <c r="D7" i="12"/>
  <c r="D5" i="12"/>
  <c r="D6" i="12"/>
  <c r="D4" i="12"/>
  <c r="D3" i="12"/>
  <c r="D8" i="10"/>
  <c r="D12" i="10"/>
  <c r="D11" i="10"/>
  <c r="D19" i="10"/>
  <c r="D22" i="10"/>
  <c r="D24" i="10"/>
  <c r="D23" i="10"/>
  <c r="D20" i="10"/>
  <c r="D16" i="10"/>
  <c r="D5" i="10"/>
  <c r="D7" i="10"/>
  <c r="D17" i="10"/>
  <c r="D25" i="10"/>
  <c r="D13" i="10"/>
  <c r="D14" i="10"/>
  <c r="D2" i="12"/>
  <c r="A8" i="11"/>
  <c r="A28" i="11"/>
  <c r="A12" i="11"/>
  <c r="A32" i="11"/>
  <c r="A29" i="11"/>
  <c r="A11" i="11"/>
  <c r="A19" i="11"/>
  <c r="A27" i="11"/>
  <c r="A35" i="11"/>
  <c r="A14" i="11"/>
  <c r="H22" i="11"/>
  <c r="A22" i="11"/>
  <c r="A30" i="11"/>
  <c r="H8" i="11"/>
  <c r="H28" i="11"/>
  <c r="H35" i="11"/>
  <c r="A25" i="11"/>
  <c r="H29" i="11"/>
  <c r="A9" i="11"/>
  <c r="H13" i="11"/>
  <c r="A13" i="11"/>
  <c r="A33" i="11"/>
  <c r="H19" i="11"/>
  <c r="A7" i="11"/>
  <c r="H11" i="11"/>
  <c r="H15" i="11"/>
  <c r="A15" i="11"/>
  <c r="H23" i="11"/>
  <c r="A23" i="11"/>
  <c r="H27" i="11"/>
  <c r="A31" i="11"/>
  <c r="H10" i="11"/>
  <c r="A10" i="11"/>
  <c r="H18" i="11"/>
  <c r="A18" i="11"/>
  <c r="H26" i="11"/>
  <c r="A26" i="11"/>
  <c r="H34" i="11"/>
  <c r="A34" i="11"/>
  <c r="H12" i="11"/>
  <c r="H16" i="11"/>
  <c r="A16" i="11"/>
  <c r="H32" i="11"/>
  <c r="H31" i="11"/>
  <c r="H14" i="11"/>
  <c r="H9" i="11"/>
  <c r="H25" i="11"/>
  <c r="H33" i="11"/>
  <c r="H30" i="11"/>
  <c r="H21" i="11"/>
  <c r="A21" i="11"/>
  <c r="H24" i="11"/>
  <c r="A24" i="11"/>
  <c r="H17" i="11"/>
  <c r="A17" i="11"/>
  <c r="H7" i="11"/>
  <c r="D244" i="12" l="1"/>
  <c r="D242" i="12"/>
  <c r="D243" i="12"/>
  <c r="D231" i="12"/>
  <c r="D236" i="12"/>
  <c r="D233" i="12"/>
  <c r="D235" i="12"/>
  <c r="D229" i="12"/>
  <c r="D237" i="12"/>
  <c r="D241" i="12"/>
  <c r="D238" i="12"/>
  <c r="D230" i="12"/>
  <c r="D232" i="12"/>
  <c r="D234" i="12"/>
  <c r="D240" i="12"/>
  <c r="D228" i="12"/>
  <c r="D239" i="12"/>
  <c r="D226" i="12"/>
  <c r="D227" i="12"/>
  <c r="D225" i="12"/>
  <c r="D224" i="12"/>
  <c r="D223" i="12"/>
  <c r="D222" i="12"/>
  <c r="D220" i="12"/>
  <c r="D221" i="12"/>
  <c r="D195" i="12"/>
  <c r="D218" i="12"/>
  <c r="D219" i="12"/>
  <c r="D208" i="12"/>
  <c r="D189" i="12"/>
  <c r="D215" i="12"/>
  <c r="D188" i="12"/>
  <c r="D214" i="12"/>
  <c r="D202" i="12"/>
  <c r="D209" i="12"/>
  <c r="D206" i="12"/>
  <c r="D193" i="12"/>
  <c r="D191" i="12"/>
  <c r="D204" i="12"/>
  <c r="D190" i="12"/>
  <c r="D217" i="12"/>
  <c r="D192" i="12"/>
  <c r="D211" i="12"/>
  <c r="D207" i="12"/>
  <c r="D197" i="12"/>
  <c r="D199" i="12"/>
  <c r="D205" i="12"/>
  <c r="D194" i="12"/>
  <c r="D203" i="12"/>
  <c r="D196" i="12"/>
  <c r="D210" i="12"/>
  <c r="D212" i="12"/>
  <c r="D213" i="12"/>
  <c r="D201" i="12"/>
  <c r="D216" i="12"/>
  <c r="D200" i="12"/>
  <c r="D198" i="12"/>
  <c r="D84" i="12"/>
  <c r="D182" i="12"/>
  <c r="D187" i="12"/>
  <c r="D177" i="12"/>
  <c r="D97" i="12"/>
  <c r="D176" i="12"/>
  <c r="D178" i="12"/>
  <c r="D175" i="12"/>
  <c r="D186" i="12"/>
  <c r="D180" i="12"/>
  <c r="D185" i="12"/>
  <c r="D184" i="12"/>
  <c r="D179" i="12"/>
  <c r="D181" i="12"/>
  <c r="D174" i="12"/>
  <c r="D183" i="12"/>
  <c r="D69" i="12"/>
  <c r="D71" i="12"/>
  <c r="D105" i="12"/>
  <c r="D137" i="12"/>
  <c r="D169" i="12"/>
  <c r="D154" i="12"/>
  <c r="D163" i="12"/>
  <c r="D164" i="12"/>
  <c r="D132" i="12"/>
  <c r="D107" i="12"/>
  <c r="D98" i="12"/>
  <c r="D127" i="12"/>
  <c r="D87" i="12"/>
  <c r="D73" i="12"/>
  <c r="D157" i="12"/>
  <c r="D142" i="12"/>
  <c r="D138" i="12"/>
  <c r="D70" i="12"/>
  <c r="D160" i="12"/>
  <c r="D144" i="12"/>
  <c r="D128" i="12"/>
  <c r="D139" i="12"/>
  <c r="D143" i="12"/>
  <c r="D99" i="12"/>
  <c r="D23" i="12"/>
  <c r="D95" i="12"/>
  <c r="D119" i="12"/>
  <c r="D103" i="12"/>
  <c r="D129" i="12"/>
  <c r="D145" i="12"/>
  <c r="D161" i="12"/>
  <c r="D130" i="12"/>
  <c r="D146" i="12"/>
  <c r="D162" i="12"/>
  <c r="D131" i="12"/>
  <c r="D24" i="12"/>
  <c r="D172" i="12"/>
  <c r="D156" i="12"/>
  <c r="D140" i="12"/>
  <c r="D72" i="12"/>
  <c r="D155" i="12"/>
  <c r="D159" i="12"/>
  <c r="D106" i="12"/>
  <c r="D104" i="12"/>
  <c r="D153" i="12"/>
  <c r="D170" i="12"/>
  <c r="D151" i="12"/>
  <c r="D148" i="12"/>
  <c r="D100" i="12"/>
  <c r="D102" i="12"/>
  <c r="D141" i="12"/>
  <c r="D173" i="12"/>
  <c r="D158" i="12"/>
  <c r="D167" i="12"/>
  <c r="D101" i="12"/>
  <c r="D94" i="12"/>
  <c r="D96" i="12"/>
  <c r="D53" i="12"/>
  <c r="D126" i="12"/>
  <c r="D133" i="12"/>
  <c r="D149" i="12"/>
  <c r="D165" i="12"/>
  <c r="D134" i="12"/>
  <c r="D150" i="12"/>
  <c r="D166" i="12"/>
  <c r="D147" i="12"/>
  <c r="D135" i="12"/>
  <c r="D168" i="12"/>
  <c r="D152" i="12"/>
  <c r="D136" i="12"/>
  <c r="D171" i="12"/>
  <c r="D89" i="12"/>
  <c r="D123" i="12"/>
  <c r="D75" i="12"/>
  <c r="D108" i="12"/>
  <c r="D91" i="12"/>
  <c r="D124" i="12"/>
  <c r="D113" i="12"/>
  <c r="D80" i="12"/>
  <c r="D111" i="12"/>
  <c r="D78" i="12"/>
  <c r="D81" i="12"/>
  <c r="D112" i="12"/>
  <c r="D121" i="12"/>
  <c r="D92" i="12"/>
  <c r="D83" i="12"/>
  <c r="D116" i="12"/>
  <c r="D109" i="12"/>
  <c r="D76" i="12"/>
  <c r="D93" i="12"/>
  <c r="D122" i="12"/>
  <c r="D125" i="12"/>
  <c r="D90" i="12"/>
  <c r="D85" i="12"/>
  <c r="D118" i="12"/>
  <c r="D120" i="12"/>
  <c r="D88" i="12"/>
  <c r="D110" i="12"/>
  <c r="D77" i="12"/>
  <c r="D117" i="12"/>
  <c r="D86" i="12"/>
  <c r="D115" i="12"/>
  <c r="D82" i="12"/>
  <c r="D79" i="12"/>
  <c r="D114" i="12"/>
  <c r="D31" i="12"/>
  <c r="D60" i="12"/>
  <c r="D33" i="12"/>
  <c r="D62" i="12"/>
  <c r="D21" i="12"/>
  <c r="D51" i="12"/>
  <c r="D18" i="12"/>
  <c r="D48" i="12"/>
  <c r="D28" i="12"/>
  <c r="D57" i="12"/>
  <c r="D37" i="12"/>
  <c r="D66" i="12"/>
  <c r="D13" i="12"/>
  <c r="D43" i="12"/>
  <c r="D36" i="12"/>
  <c r="D65" i="12"/>
  <c r="D16" i="12"/>
  <c r="D46" i="12"/>
  <c r="D19" i="12"/>
  <c r="D49" i="12"/>
  <c r="D39" i="12"/>
  <c r="D68" i="12"/>
  <c r="D30" i="12"/>
  <c r="D59" i="12"/>
  <c r="D14" i="12"/>
  <c r="D44" i="12"/>
  <c r="D15" i="12"/>
  <c r="D45" i="12"/>
  <c r="D32" i="12"/>
  <c r="D61" i="12"/>
  <c r="D26" i="12"/>
  <c r="D55" i="12"/>
  <c r="D11" i="12"/>
  <c r="D41" i="12"/>
  <c r="D25" i="12"/>
  <c r="D54" i="12"/>
  <c r="D29" i="12"/>
  <c r="D58" i="12"/>
  <c r="D27" i="12"/>
  <c r="D56" i="12"/>
  <c r="D12" i="12"/>
  <c r="D42" i="12"/>
  <c r="D34" i="12"/>
  <c r="D63" i="12"/>
  <c r="D35" i="12"/>
  <c r="D64" i="12"/>
  <c r="D20" i="12"/>
  <c r="D50" i="12"/>
  <c r="D38" i="12"/>
  <c r="D67" i="12"/>
  <c r="D22" i="12"/>
  <c r="D52" i="12"/>
  <c r="D17" i="12"/>
  <c r="D47"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<sst xmlns="http://schemas.openxmlformats.org/spreadsheetml/2006/main" count="12774" uniqueCount="6704">
  <si>
    <t>MembroCPI_Id</t>
  </si>
  <si>
    <t>MembroCPI_Nome</t>
  </si>
  <si>
    <t>MembroCPI_Partido</t>
  </si>
  <si>
    <t>MembroCPI_UF</t>
  </si>
  <si>
    <t>MembroCPI_Cargo</t>
  </si>
  <si>
    <t>Omar Aziz</t>
  </si>
  <si>
    <t>PSD</t>
  </si>
  <si>
    <t>AM</t>
  </si>
  <si>
    <t>Presidente</t>
  </si>
  <si>
    <t>Randolfe Rodrigues</t>
  </si>
  <si>
    <t>REDE</t>
  </si>
  <si>
    <t>AP</t>
  </si>
  <si>
    <t>Vice-Presidente</t>
  </si>
  <si>
    <t>Renan Calheiros</t>
  </si>
  <si>
    <t>MDB</t>
  </si>
  <si>
    <t>AL</t>
  </si>
  <si>
    <t>Relator</t>
  </si>
  <si>
    <t>Eduardo Braga</t>
  </si>
  <si>
    <t>Titular</t>
  </si>
  <si>
    <t>Luis Carlos Heinze</t>
  </si>
  <si>
    <t>PP</t>
  </si>
  <si>
    <t>RS</t>
  </si>
  <si>
    <t>Eduardo Girão</t>
  </si>
  <si>
    <t>PODEMOS</t>
  </si>
  <si>
    <t>CE</t>
  </si>
  <si>
    <t>Tasso Jereissati</t>
  </si>
  <si>
    <t>PSDB</t>
  </si>
  <si>
    <t>Otto Alencar</t>
  </si>
  <si>
    <t>BA</t>
  </si>
  <si>
    <t>Marcos Rogério</t>
  </si>
  <si>
    <t>DEM</t>
  </si>
  <si>
    <t>RO</t>
  </si>
  <si>
    <t>Jorginho Mello</t>
  </si>
  <si>
    <t>PL</t>
  </si>
  <si>
    <t>SC</t>
  </si>
  <si>
    <t>Humberto Costa</t>
  </si>
  <si>
    <t>PT</t>
  </si>
  <si>
    <t>PE</t>
  </si>
  <si>
    <t>Jader Barbalho</t>
  </si>
  <si>
    <t>PA</t>
  </si>
  <si>
    <t>Suplente</t>
  </si>
  <si>
    <t>Flávio Bolsonaro</t>
  </si>
  <si>
    <t>PATRIOTA</t>
  </si>
  <si>
    <t>RJ</t>
  </si>
  <si>
    <t>Marcos do Val</t>
  </si>
  <si>
    <t>ES</t>
  </si>
  <si>
    <t>Angelo Coronel</t>
  </si>
  <si>
    <t>Fernando Bezerra Coelho</t>
  </si>
  <si>
    <t>Rogério Carvalho</t>
  </si>
  <si>
    <t>SE</t>
  </si>
  <si>
    <t>Alessandro Vieira</t>
  </si>
  <si>
    <t>CIDADANIA</t>
  </si>
  <si>
    <t>SessaoCPI_Id</t>
  </si>
  <si>
    <t>SessaoCPI_Numero</t>
  </si>
  <si>
    <t>SessaoCPI_Sitacao</t>
  </si>
  <si>
    <t>SessaoCPI_Modalidade</t>
  </si>
  <si>
    <t>SessaoCPI_Data</t>
  </si>
  <si>
    <t>SessaoCPI_HoraInicio</t>
  </si>
  <si>
    <t>SessaoCPI_HoraFim</t>
  </si>
  <si>
    <t>SessaoCPI_Duracao</t>
  </si>
  <si>
    <t>Realizada</t>
  </si>
  <si>
    <t>Semipresencial</t>
  </si>
  <si>
    <t>Sessão mais curta:</t>
  </si>
  <si>
    <t>Sessão mais longa:</t>
  </si>
  <si>
    <t>Normal</t>
  </si>
  <si>
    <t>Média das sessões:</t>
  </si>
  <si>
    <t>Adiada</t>
  </si>
  <si>
    <t>NA</t>
  </si>
  <si>
    <t>Cancelada</t>
  </si>
  <si>
    <t>Não Realizada</t>
  </si>
  <si>
    <t>Remota</t>
  </si>
  <si>
    <t>DocCPI_Id</t>
  </si>
  <si>
    <t>DocCPI_Data</t>
  </si>
  <si>
    <t>DocCPI_Nome</t>
  </si>
  <si>
    <t>DocCPI_Ementa</t>
  </si>
  <si>
    <t>DocCPI_FormatoMaterial</t>
  </si>
  <si>
    <t>DocCPI_Tipo</t>
  </si>
  <si>
    <t>DocCPI_Arquivo</t>
  </si>
  <si>
    <t>DocCPI_Pasta</t>
  </si>
  <si>
    <t>Requerimento N° 1371, DE 2021</t>
  </si>
  <si>
    <t>Criação de CPI para apurar as ações e omissões do Governo Federal no enfrentamento da pandemia da Covid-19 no Brasil e, em especial, no agravamento da crise sanitária no Amazonas com a ausência de oxigênio para os pacientes internados.</t>
  </si>
  <si>
    <t>Texto</t>
  </si>
  <si>
    <t>Requerimento</t>
  </si>
  <si>
    <t>Documentos/Requerimentos/</t>
  </si>
  <si>
    <t>Requerimento N° 1371, DE 2021 (avulso inicial da Matéria)</t>
  </si>
  <si>
    <t>2021-01-15 - DOC-RQS _ Avulso inicial da matéria.pdf</t>
  </si>
  <si>
    <t>Relatório Final - Comissão Parlamentar de Inquérito da Pandemia (Instituída pelos Requerimentos nos 1.371 e 1.372, de 2021)</t>
  </si>
  <si>
    <t>Instituída pelos Requerimentos nos 1.371 e 1.372, de 2021, com a finalidade de apurar, no prazo de 90 dias, as ações e omissões do Governo Federal no enfrentamento da Pandemia da Covid-19 no Brasil e, em especial, no agravamento da crise sanitária no Amazonas com a ausência de oxigênio para os pacientes internados; e as possíveis irregularidades em contratos, fraudes em licitações, superfaturamentos, desvio de recursos públicos, assinatura de contratos com empresas de fachada para prestação de serviços genéricos ou fictícios, entre outros ilícitos, se valendo para isso de recursos originados da União Federal, bem como outras ações ou omissões cometidas por administradores públicos federais, estaduais e municipais, no trato com a coisa pública, durante a vigência da calamidade originada pela Pandemia do Coronavírus "SARS-CoV-2", limitado apenas quanto à fiscalização dos recursos da União repassados aos demais entes federados para as ações de prevenção e combate à Pandemia da Covid-19, e excluindo as matérias de competência constitucional atribuídas aos Estados, Distrito Federal e Municípios. Relatório votado em 26 de outubro de 2021.</t>
  </si>
  <si>
    <t>Relatório</t>
  </si>
  <si>
    <t>Documentos/Relatórios/</t>
  </si>
  <si>
    <t>RESULTADO 1ª Reunião - Semipresencial CPI DA PANDEMIA - CPIPANDEMIA</t>
  </si>
  <si>
    <t>Resultado: Realizada instalação e eleição do Presidente, Senador Omar Aziz, do Vice- Presidente, Senador Randolfe Rodrigues e designado relator, Senador Renan Calheiros. Endereço na Internet: http://www.senado.leg.br/atividade/comissoes/default.asp?origem=SF Informações: Secretaria-Geral da Mesa - Secretaria de Comissões Documento gerado</t>
  </si>
  <si>
    <t>Resultado</t>
  </si>
  <si>
    <t>2021-04-27 - CPIPANDEMIA Resultado.pdf</t>
  </si>
  <si>
    <t>Documentos/DocsSessoes/2021-04-27_1aReuniao/</t>
  </si>
  <si>
    <t>ATA DA 1ª REUNIÃO DA CPI DA PANDEMIA</t>
  </si>
  <si>
    <t>ATA DA 1ª REUNIÃO DA CPI DA PANDEMIA DA 3ª SESSÃO LEGISLATIVA ORDINÁRIA DA 56ª LEGISLATURA, REALIZADA EM 27 DE ABRIL DE 2021, TERÇA-FEIRA, NO SENADO FEDERAL, ANEXO II, ALA SENADOR ALEXANDRE COSTA, PLENÁRIO Nº 3.</t>
  </si>
  <si>
    <t>Ata e Notas Taquigráficas</t>
  </si>
  <si>
    <t>2021-04-27 - KComissaoCPIComissaoCPIPANDEMIAAta20210427REU001.docx</t>
  </si>
  <si>
    <t>PAUTA 1ª Reunião - Semipresencial CPI DA PANDEMIA - CPIPANDEMIA</t>
  </si>
  <si>
    <t>Assunto / Finalidade: Instalação e eleição para os cargos de Presidente e Vice-Presidente.</t>
  </si>
  <si>
    <t>Convocação</t>
  </si>
  <si>
    <t>2021-04-27 - KComissaoCPIComissaoCPIPANDEMIAConvocao20210427REU001.pdf</t>
  </si>
  <si>
    <t>Pauta Cheia</t>
  </si>
  <si>
    <t>2021-04-27 - Pauta_Cheia_2021_001_Reunio_CPIPANDEMIA_9956.pdf</t>
  </si>
  <si>
    <t>ATA DA 2ª REUNIÃO DA CPI DA PANDEMIA</t>
  </si>
  <si>
    <t>ATA DA 2ª REUNIÃO DA CPI DA PANDEMIA DA 3ª SESSÃO LEGISLATIVA ORDINÁRIA DA 56ª LEGISLATURA, REALIZADA EM 29 DE ABRIL DE 2021, QUINTA-FEIRA, NO SENADO FEDERAL, ANEXO II, ALA SENADOR ALEXANDRE COSTA, PLENÁRIO Nº 3.</t>
  </si>
  <si>
    <t>2021-04-29 - KComissaoCPIComissaoCPIPANDEMIAAta20210429REU002.docx</t>
  </si>
  <si>
    <t>Documentos/DocsSessoes/2021-04-29_2aReuniao/</t>
  </si>
  <si>
    <t>PAUTA 2ª Reunião</t>
  </si>
  <si>
    <t>Finalidade: Apreciação do Plano de Trabalho e Requerimentos. Endereço na</t>
  </si>
  <si>
    <t>2021-04-29 - KComissaoCPIComissaoCPIPANDEMIAConvocao20210429REU002.pdf</t>
  </si>
  <si>
    <t>RESULTADO 2ª Reunião</t>
  </si>
  <si>
    <t>2021-04-29 - KComissaoCPIComissaoCPIPANDEMIARelatriodeComissotemporriaSubcomisso20210429REU002.pdf</t>
  </si>
  <si>
    <t>Notas Taquigráficas - Comissões 29/04/2021 - 2ª - CPI da Pandemia</t>
  </si>
  <si>
    <t>2021-05-04 - KComissaoCPIComissaoCPIPANDEMIAAta20210504REU003.docx</t>
  </si>
  <si>
    <t>Documentos/DocsSessoes/</t>
  </si>
  <si>
    <t>PAUTA 2ª Reunião - Semipresencial</t>
  </si>
  <si>
    <t>2021-05-04 - KComissaoCPIComissaoCPIPANDEMIAConvocao20210504REU003.pdf</t>
  </si>
  <si>
    <t>ATA DA 3ª REUNIÃO DA CPI DA PANDEMIA</t>
  </si>
  <si>
    <t>Documentos/DocsSessoes/2021-05-04_3aReuniao/</t>
  </si>
  <si>
    <t>CONVOCAÇÃO DA 3ª REUNIÃO DA CPI DA PANDEMIA</t>
  </si>
  <si>
    <t>RESULTADO DA 3ª REUNIÃO DA CPI DA PANDEMIA</t>
  </si>
  <si>
    <t>2021-05-04 - KComissaoCPIComissaoCPIPANDEMIARelatriodeComissotemporriaSubcomisso20210504REU003.pdf</t>
  </si>
  <si>
    <t>NOTAS TAQUIGRÁFICAS DA 3ª REUNIÃO DA CPI DA PANDEMIA</t>
  </si>
  <si>
    <t>Notas Taquigráficas</t>
  </si>
  <si>
    <t>2021-05-04 - notas taquigraficas.pdf</t>
  </si>
  <si>
    <t>PAUTA DA 3ª REUNIÃO DA CPI DA PANDEMIA</t>
  </si>
  <si>
    <t>2021-05-04 - Pauta_Cheia_2021_003_Reunio_CPIPANDEMIA_9972.pdf</t>
  </si>
  <si>
    <t>ATA DA 4ª REUNIÃO DA CPI DA PANDEMIA</t>
  </si>
  <si>
    <t>2021-05-05 - KComissaoCPIComissaoCPIPANDEMIAAta20210505REU004.docx</t>
  </si>
  <si>
    <t>Documentos/DocsSessoes/2021-05-05_4aReuniao/</t>
  </si>
  <si>
    <t>CONVOCAÇÃO DA 4ª REUNIÃO DA CPI DA PANDEMIA</t>
  </si>
  <si>
    <t>2021-05-05 - KComissaoCPIComissaoCPIPANDEMIAConvocao20210505REU004.pdf</t>
  </si>
  <si>
    <t>RESULTADO DA 4ª REUNIÃO DA CPI DA PANDEMIA</t>
  </si>
  <si>
    <t>2021-05-05 - KComissaoCPIComissaoCPIPANDEMIARelatriodeComissotemporriaSubcomisso20210505REU004.pdf</t>
  </si>
  <si>
    <t>NOTAS TAQUIGRÁFICAS DA 4ª REUNIÃO DA CPI DA PANDEMIA</t>
  </si>
  <si>
    <t>2021-05-05 - notas taquigraficas.pdf</t>
  </si>
  <si>
    <t>PAUTA DA 4ª REUNIÃO DA CPI DA PANDEMIA</t>
  </si>
  <si>
    <t>2021-05-05 - Pauta_Cheia_2021_004_Reunio_CPIPANDEMIA_9973.pdf</t>
  </si>
  <si>
    <t>ATA DA 5ª REUNIÃO DA CPI DA PANDEMIA</t>
  </si>
  <si>
    <t>2021-05-06 - KComissaoCPIComissaoCPIPANDEMIAAta20210506REU005.docx</t>
  </si>
  <si>
    <t>Documentos/DocsSessoes/2021-05-06_5aReuniao/</t>
  </si>
  <si>
    <t>CONVOCAÇÃO DA 5ª REUNIÃO DA CPI DA PANDEMIA</t>
  </si>
  <si>
    <t>2021-05-06 - KComissaoCPIComissaoCPIPANDEMIAConvocao20210505REU004.pdf</t>
  </si>
  <si>
    <t>RESULTADO DA 5ª REUNIÃO DA CPI DA PANDEMIA</t>
  </si>
  <si>
    <t>2021-05-06 - KComissaoCPIComissaoCPIPANDEMIARelatriodeComissotemporriaSubcomisso20210506REU005.pdf</t>
  </si>
  <si>
    <t>NOTAS TAQUIGRÁFICAS DA 5ª REUNIÃO DA CPI DA PANDEMIA</t>
  </si>
  <si>
    <t>2021-05-06 - notas taquigraficas.pdf</t>
  </si>
  <si>
    <t>PAUTA DA 5ª REUNIÃO DA CPI DA PANDEMIA</t>
  </si>
  <si>
    <t>2021-05-06 - Pauta_Cheia_2021_004_Reunio_CPIPANDEMIA_9973.pdf</t>
  </si>
  <si>
    <t>ATA DA 6ª REUNIÃO DA CPI DA PANDEMIA</t>
  </si>
  <si>
    <t>2021-05-11 - KComissaoCPIComissaoCPIPANDEMIAAta20210511REU006.docx</t>
  </si>
  <si>
    <t>Documentos/DocsSessoes/2021-05-11_6aReuniao/</t>
  </si>
  <si>
    <t>CONVOCAÇÃO DA 6ª REUNIÃO DA CPI DA PANDEMIA</t>
  </si>
  <si>
    <t>2021-05-11 - KComissaoCPIComissaoCPIPANDEMIAConvocao20210511REU006.pdf</t>
  </si>
  <si>
    <t>RESULTADO DA 6ª REUNIÃO DA CPI DA PANDEMIA</t>
  </si>
  <si>
    <t>2021-05-11 - KComissaoCPIComissaoCPIPANDEMIARelatriodeComissotemporriaSubcomisso20210511REU006.pdf</t>
  </si>
  <si>
    <t>PAUTA DA 6ª REUNIÃO DA CPI DA PANDEMIA</t>
  </si>
  <si>
    <t>2021-05-11 - Pauta_Cheia_2021_006_Reunio_CPIPANDEMIA_9984.pdf</t>
  </si>
  <si>
    <t>NOTAS TAQUIGRÁFICAS DA 7ª REUNIÃO DA CPI DA PANDEMIA</t>
  </si>
  <si>
    <t>2021-05-12 - 9985.pdf</t>
  </si>
  <si>
    <t>Documentos/DocsSessoes/2021-05-12_7aReuniao/</t>
  </si>
  <si>
    <t>ATA DA 7ª REUNIÃO DA CPI DA PANDEMIA</t>
  </si>
  <si>
    <t>2021-05-12 - KComissaoCPIComissaoCPIPANDEMIAAta20210512REU007.docx</t>
  </si>
  <si>
    <t>CONVOCAÇÃO DA 7ª REUNIÃO DA CPI DA PANDEMIA</t>
  </si>
  <si>
    <t>2021-05-12 - KComissaoCPIComissaoCPIPANDEMIAConvocao20210512REU007.pdf</t>
  </si>
  <si>
    <t>RESULTADO DA 7ª REUNIÃO DA CPI DA PANDEMIA</t>
  </si>
  <si>
    <t>2021-05-12 - KComissaoCPIComissaoCPIPANDEMIARelatriodeComissotemporriaSubcomisso20210512REU007.pdf</t>
  </si>
  <si>
    <t>PAUTA DA 7ª REUNIÃO DA CPI DA PANDEMIA</t>
  </si>
  <si>
    <t>2021-05-12 - Pauta_Cheia_2021_007_Reunio_CPIPANDEMIA_9985.pdf</t>
  </si>
  <si>
    <t>ATA DA 8ª REUNIÃO DA CPI DA PANDEMIA</t>
  </si>
  <si>
    <t>2021-05-13 - KComissaoCPIComissaoCPIPANDEMIAAta20210513REU008.docx</t>
  </si>
  <si>
    <t>Documentos/DocsSessoes/2021-05-13_8aReuniao/</t>
  </si>
  <si>
    <t>CONVOCAÇÃO DA 8ª REUNIÃO DA CPI DA PANDEMIA</t>
  </si>
  <si>
    <t>2021-05-13 - KComissaoCPIComissaoCPIPANDEMIAConvocao20210513REU008.pdf</t>
  </si>
  <si>
    <t>RESULTADO DA 8ª REUNIÃO DA CPI DA PANDEMIA</t>
  </si>
  <si>
    <t>2021-05-13 - KComissaoCPIComissaoCPIPANDEMIARelatriodeComissotemporriaSubcomisso20210513REU008.pdf</t>
  </si>
  <si>
    <t>NOTAS TAQUIGRÁFICAS DA 8ª REUNIÃO DA CPI DA PANDEMIA</t>
  </si>
  <si>
    <t>2021-05-13 - notas taquigraficas.pdf</t>
  </si>
  <si>
    <t>PAUTA DA 8ª REUNIÃO DA CPI DA PANDEMIA</t>
  </si>
  <si>
    <t>2021-05-13 - Pauta_Cheia_2021_008_Reunio_CPIPANDEMIA_9987.pdf</t>
  </si>
  <si>
    <t>NOTAS TAQUIGRÁFICAS DA 9ª REUNIÃO DA CPI DA PANDEMIA</t>
  </si>
  <si>
    <t>2021-05-18 - 9995.pdf</t>
  </si>
  <si>
    <t>Documentos/DocsSessoes/2021-05-18_9aReuniao/</t>
  </si>
  <si>
    <t>ATA DA 9ª REUNIÃO DA CPI DA PANDEMIA</t>
  </si>
  <si>
    <t>2021-05-18 - KComissaoCPIComissaoCPIPANDEMIAAta20210518REU009.docx</t>
  </si>
  <si>
    <t>CONVOCAÇÃO DA 9ª REUNIÃO DA CPI DA PANDEMIA</t>
  </si>
  <si>
    <t>2021-05-18 - KComissaoCPIComissaoCPIPANDEMIAConvocao20210518REU009.pdf</t>
  </si>
  <si>
    <t>RESULTADO DA 9ª REUNIÃO DA CPI DA PANDEMIA</t>
  </si>
  <si>
    <t>2021-05-18 - KComissaoCPIComissaoCPIPANDEMIARelatriodeComissotemporriaSubcomisso20210518REU009.pdf</t>
  </si>
  <si>
    <t>PAUTA DA 9ª REUNIÃO DA CPI DA PANDEMIA</t>
  </si>
  <si>
    <t>2021-05-18 - Pauta_Cheia_2021_009_Reunio_CPIPANDEMIA_9995.pdf</t>
  </si>
  <si>
    <t>NOTAS TAQUIGRÁFICAS DA 10ª REUNIÃO DA CPI DA PANDEMIA</t>
  </si>
  <si>
    <t>2021-05-19 - 9998.pdf</t>
  </si>
  <si>
    <t>Documentos/DocsSessoes/2021-05-19_10aReuniao/</t>
  </si>
  <si>
    <t>ATA DA 10ª REUNIÃO DA CPI DA PANDEMIA</t>
  </si>
  <si>
    <t>2021-05-19 - KComissaoCPIComissaoCPIPANDEMIAAta20210519REU010.docx</t>
  </si>
  <si>
    <t>2021-05-19 - KComissaoCPIComissaoCPIPANDEMIAAta20210520REU010.docx</t>
  </si>
  <si>
    <t>CONVOCAÇÃO DA 10ª REUNIÃO DA CPI DA PANDEMIA</t>
  </si>
  <si>
    <t>2021-05-19 - KComissaoCPIComissaoCPIPANDEMIAConvocao20210519REU010.pdf</t>
  </si>
  <si>
    <t>2021-05-19 - KComissaoCPIComissaoCPIPANDEMIAConvocao20210520REU010.pdf</t>
  </si>
  <si>
    <t>RESULTADO DA 10ª REUNIÃO DA CPI DA PANDEMIA</t>
  </si>
  <si>
    <t>2021-05-19 - KComissaoCPIComissaoCPIPANDEMIARelatriodeComissotemporriaSubcomisso20210520REU010 (1).pdf</t>
  </si>
  <si>
    <t>2021-05-19 - KComissaoCPIComissaoCPIPANDEMIARelatriodeComissotemporriaSubcomisso20210520REU010.pdf</t>
  </si>
  <si>
    <t>2021-05-19 - notas taquigraficas.pdf</t>
  </si>
  <si>
    <t>PAUTA DA 10ª REUNIÃO DA CPI DA PANDEMIA</t>
  </si>
  <si>
    <t>2021-05-19 - Pauta_Cheia_2021_010_Reunio_CPIPANDEMIA_9996.pdf</t>
  </si>
  <si>
    <t>2021-05-19 - Pauta_Cheia_2021_010_Reunio_CPIPANDEMIA_9998.pdf</t>
  </si>
  <si>
    <t>NOTAS TAQUIGRÁFICAS DA 11ª REUNIÃO DA CPI DA PANDEMIA</t>
  </si>
  <si>
    <t>2021-05-25 - 9999.pdf</t>
  </si>
  <si>
    <t>Documentos/DocsSessoes/2021-05-25_11aReuniao/</t>
  </si>
  <si>
    <t>ATA DA 11ª REUNIÃO DA CPI DA PANDEMIA</t>
  </si>
  <si>
    <t>2021-05-25 - KComissaoCPIComissaoCPIPANDEMIAAta20210525REU011.docx</t>
  </si>
  <si>
    <t>CONVOCAÇÃO DA 11ª REUNIÃO DA CPI DA PANDEMIA</t>
  </si>
  <si>
    <t>2021-05-25 - KComissaoCPIComissaoCPIPANDEMIAConvocao20210520REU011.pdf</t>
  </si>
  <si>
    <t>2021-05-25 - KComissaoCPIComissaoCPIPANDEMIAConvocao20210525REU011.pdf</t>
  </si>
  <si>
    <t>RESULTADO DA 11ª REUNIÃO DA CPI DA PANDEMIA</t>
  </si>
  <si>
    <t>2021-05-25 - KComissaoCPIComissaoCPIPANDEMIARelatriodeComissotemporriaSubcomisso20210525REU011.pdf</t>
  </si>
  <si>
    <t>PAUTA DA 11ª REUNIÃO DA CPI DA PANDEMIA</t>
  </si>
  <si>
    <t>2021-05-25 - Pauta_Cheia_2021_011_Reunio_CPIPANDEMIA_9997.pdf</t>
  </si>
  <si>
    <t>2021-05-25 - Pauta_Cheia_2021_011_Reunio_CPIPANDEMIA_9999.pdf</t>
  </si>
  <si>
    <t>ATA DA 12ª REUNIÃO DA CPI DA PANDEMIA</t>
  </si>
  <si>
    <t>2021-05-26 - KComissaoCPIComissaoCPIPANDEMIAAta20210526REU012.docx</t>
  </si>
  <si>
    <t>Documentos/DocsSessoes/2021-05-26_12aReuniao/</t>
  </si>
  <si>
    <t>CONVOCAÇÃO DA 12ª REUNIÃO DA CPI DA PANDEMIA</t>
  </si>
  <si>
    <t>2021-05-26 - KComissaoCPIComissaoCPIPANDEMIAConvocao20210526REU012.pdf</t>
  </si>
  <si>
    <t>RESULTADO DA 12ª REUNIÃO DA CPI DA PANDEMIA</t>
  </si>
  <si>
    <t>2021-05-26 - KComissaoCPIComissaoCPIPANDEMIARelatriodeComissotemporriaSubcomisso20210526REU012.pdf</t>
  </si>
  <si>
    <t>NOTAS TAQUIGRÁFICAS DA 12ª REUNIÃO DA CPI DA PANDEMIA</t>
  </si>
  <si>
    <t>2021-05-26 - notas taquigraficas.pdf</t>
  </si>
  <si>
    <t>PAUTA DA 12ª REUNIÃO DA CPI DA PANDEMIA</t>
  </si>
  <si>
    <t>2021-05-26 - Pauta_Cheia_2021_012_Reunio_CPIPANDEMIA_10005.pdf</t>
  </si>
  <si>
    <t>ATA DA 13ª REUNIÃO DA CPI DA PANDEMIA</t>
  </si>
  <si>
    <t>2021-05-27 - KComissaoCPIComissaoCPIPANDEMIAAta20210527REU013.docx</t>
  </si>
  <si>
    <t>Documentos/DocsSessoes/2021-05-27_13aReuniao/</t>
  </si>
  <si>
    <t>CONVOCAÇÃO DA 13ª REUNIÃO DA CPI DA PANDEMIA</t>
  </si>
  <si>
    <t>2021-05-27 - KComissaoCPIComissaoCPIPANDEMIAConvocao20210527REU013.pdf</t>
  </si>
  <si>
    <t>RESULTADO DA 13ª REUNIÃO DA CPI DA PANDEMIA</t>
  </si>
  <si>
    <t>2021-05-27 - KComissaoCPIComissaoCPIPANDEMIARelatriodeComissotemporriaSubcomisso20210527REU013.pdf</t>
  </si>
  <si>
    <t>NOTAS TAQUIGRÁFICAS DA 13ª REUNIÃO DA CPI DA PANDEMIA</t>
  </si>
  <si>
    <t>2021-05-27 - notas taquigraficas.pdf</t>
  </si>
  <si>
    <t>PAUTA DA 13ª REUNIÃO DA CPI DA PANDEMIA</t>
  </si>
  <si>
    <t>2021-05-27 - Pauta_Cheia_2021_013_Reunio_CPIPANDEMIA_10007.pdf</t>
  </si>
  <si>
    <t>ATA DA 14ª REUNIÃO DA CPI DA PANDEMIA</t>
  </si>
  <si>
    <t>2021-06-01 - KComissaoCPIComissaoCPIPANDEMIAAta20210601REU014.docx</t>
  </si>
  <si>
    <t>Documentos/DocsSessoes/2021-06-01_14aReuniao/</t>
  </si>
  <si>
    <t>CONVOCAÇÃO DA 14ª REUNIÃO DA CPI DA PANDEMIA</t>
  </si>
  <si>
    <t>2021-06-01 - KComissaoCPIComissaoCPIPANDEMIAConvocao20210601REU014.pdf</t>
  </si>
  <si>
    <t>RESULTADO DA 14ª REUNIÃO DA CPI DA PANDEMIA</t>
  </si>
  <si>
    <t>2021-06-01 - KComissaoCPIComissaoCPIPANDEMIARelatriodeComissotemporriaSubcomisso20210601REU014.pdf</t>
  </si>
  <si>
    <t>NOTAS TAQUIGRÁFICAS DA 14ª REUNIÃO DA CPI DA PANDEMIA</t>
  </si>
  <si>
    <t>2021-06-01 - NOTAS TAQUIGRAFICAS.pdf</t>
  </si>
  <si>
    <t>PAUTA DA 14ª REUNIÃO DA CPI DA PANDEMIA</t>
  </si>
  <si>
    <t>2021-06-01 - Pauta_Cheia_2021_014_Reunio_CPIPANDEMIA_10018.pdf</t>
  </si>
  <si>
    <t>ATA DA 15ª REUNIÃO DA CPI DA PANDEMIA</t>
  </si>
  <si>
    <t>2021-06-02 - KComissaoCPIComissaoCPIPANDEMIAAta20210602REU015.docx</t>
  </si>
  <si>
    <t>Documentos/DocsSessoes/2021-06-02_15aReuniao/</t>
  </si>
  <si>
    <t>CONVOCAÇÃO DA 15ª REUNIÃO DA CPI DA PANDEMIA</t>
  </si>
  <si>
    <t>2021-06-02 - KComissaoCPIComissaoCPIPANDEMIAConvocao20210602REU015 (1).pdf</t>
  </si>
  <si>
    <t>2021-06-02 - KComissaoCPIComissaoCPIPANDEMIAConvocao20210602REU015.pdf</t>
  </si>
  <si>
    <t>RESULTADO DA 15ª REUNIÃO DA CPI DA PANDEMIA</t>
  </si>
  <si>
    <t>2021-06-02 - KComissaoCPIComissaoCPIPANDEMIARelatriodeComissotemporriaSubcomisso20210602REU015.pdf</t>
  </si>
  <si>
    <t>NOTAS TAQUIGRÁFICAS DA 15ª REUNIÃO DA CPI DA PANDEMIA</t>
  </si>
  <si>
    <t>2021-06-02 - notas taquigraficas.pdf</t>
  </si>
  <si>
    <t>PAUTA DA 15ª REUNIÃO DA CPI DA PANDEMIA</t>
  </si>
  <si>
    <t>2021-06-02 - Pauta_Cheia_2021_015_Reunio_CPIPANDEMIA_10019.pdf</t>
  </si>
  <si>
    <t>2021-06-02 - Pauta_Cheia_2021_015_Reunio_CPIPANDEMIA_10022.pdf</t>
  </si>
  <si>
    <t>ATA DA 16ª REUNIÃO DA CPI DA PANDEMIA</t>
  </si>
  <si>
    <t>2021-06-08 - KComissaoCPIComissaoCPIPANDEMIAAta20210608REU016.docx</t>
  </si>
  <si>
    <t>Documentos/DocsSessoes/2021-06-08_16aReuniao/</t>
  </si>
  <si>
    <t>CONVOCAÇÃO DA 16ª REUNIÃO DA CPI DA PANDEMIA</t>
  </si>
  <si>
    <t>2021-06-08 - KComissaoCPIComissaoCPIPANDEMIAConvocao20210608REU016.pdf</t>
  </si>
  <si>
    <t>RESULTADO DA 16ª REUNIÃO DA CPI DA PANDEMIA</t>
  </si>
  <si>
    <t>2021-06-08 - KComissaoCPIComissaoCPIPANDEMIARelatriodeComissotemporriaSubcomisso20210608REU016.pdf</t>
  </si>
  <si>
    <t>NOTAS TAQUIGRÁFICAS DA 16ª REUNIÃO DA CPI DA PANDEMIA</t>
  </si>
  <si>
    <t>2021-06-08 - notas taquigraficas.pdf</t>
  </si>
  <si>
    <t>PAUTA DA 16ª REUNIÃO DA CPI DA PANDEMIA</t>
  </si>
  <si>
    <t>2021-06-08 - Pauta_Cheia_2021_016_Reunio_CPIPANDEMIA_10030.pdf</t>
  </si>
  <si>
    <t>ATA DA 17ª REUNIÃO DA CPI DA PANDEMIA</t>
  </si>
  <si>
    <t>2021-06-09 - KComissaoCPIComissaoCPIPANDEMIAAta20210609REU017.docx</t>
  </si>
  <si>
    <t>Documentos/DocsSessoes/2021-06-09_17aReuniao/</t>
  </si>
  <si>
    <t>CONVOCAÇÃO DA 17ª REUNIÃO DA CPI DA PANDEMIA</t>
  </si>
  <si>
    <t>2021-06-09 - KComissaoCPIComissaoCPIPANDEMIAConvocao20210609REU017.pdf</t>
  </si>
  <si>
    <t>RESULTADO DA 17ª REUNIÃO DA CPI DA PANDEMIA</t>
  </si>
  <si>
    <t>2021-06-09 - KComissaoCPIComissaoCPIPANDEMIARelatriodeComissotemporriaSubcomisso20210609REU017.pdf</t>
  </si>
  <si>
    <t>NOTAS TAQUIGRÁFICAS DA 17ª REUNIÃO DA CPI DA PANDEMIA</t>
  </si>
  <si>
    <t>2021-06-09 - notas taquigraficas.pdf</t>
  </si>
  <si>
    <t>PAUTA DA 17ª REUNIÃO DA CPI DA PANDEMIA</t>
  </si>
  <si>
    <t>2021-06-09 - Pauta_Cheia_2021_017_Reunio_CPIPANDEMIA_10031.pdf</t>
  </si>
  <si>
    <t>ATA DA 18ª REUNIÃO DA CPI DA PANDEMIA</t>
  </si>
  <si>
    <t>2021-06-10 - KComissaoCPIComissaoCPIPANDEMIAAta20210610REU018.docx</t>
  </si>
  <si>
    <t>Documentos/DocsSessoes/2021-06-10_18aReuniao/</t>
  </si>
  <si>
    <t>CONVOCAÇÃO DA 18ª REUNIÃO DA CPI DA PANDEMIA</t>
  </si>
  <si>
    <t>2021-06-10 - KComissaoCPIComissaoCPIPANDEMIAConvocao20210610REU018.pdf</t>
  </si>
  <si>
    <t>RESULTADO DA 18ª REUNIÃO DA CPI DA PANDEMIA</t>
  </si>
  <si>
    <t>2021-06-10 - KComissaoCPIComissaoCPIPANDEMIARelatriodeComissotemporriaSubcomisso20210610REU018.pdf</t>
  </si>
  <si>
    <t>NOTAS TAQUIGRÁFICAS DA 18ª REUNIÃO DA CPI DA PANDEMIA</t>
  </si>
  <si>
    <t>2021-06-10 - notas taquigraficas.pdf</t>
  </si>
  <si>
    <t>PAUTA DA 18ª REUNIÃO DA CPI DA PANDEMIA</t>
  </si>
  <si>
    <t>2021-06-10 - Pauta_Cheia_2021_018_Reunio_CPIPANDEMIA_10032.pdf</t>
  </si>
  <si>
    <t>ATA DA 19ª REUNIÃO DA CPI DA PANDEMIA</t>
  </si>
  <si>
    <t>2021-06-11 - KComissaoCPIComissaoCPIPANDEMIAAta20210611REU019.docx</t>
  </si>
  <si>
    <t>Documentos/DocsSessoes/2021-06-11_19aReuniao/</t>
  </si>
  <si>
    <t>CONVOCAÇÃO DA 19ª REUNIÃO DA CPI DA PANDEMIA</t>
  </si>
  <si>
    <t>2021-06-11 - KComissaoCPIComissaoCPIPANDEMIAConvocao20210611REU019.pdf</t>
  </si>
  <si>
    <t>RESULTADO DA 19ª REUNIÃO DA CPI DA PANDEMIA</t>
  </si>
  <si>
    <t>2021-06-11 - KComissaoCPIComissaoCPIPANDEMIARelatriodeComissotemporriaSubcomisso20210611REU019.pdf</t>
  </si>
  <si>
    <t>PAUTA DA 19ª REUNIÃO DA CPI DA PANDEMIA</t>
  </si>
  <si>
    <t>2021-06-11 - Pauta_Cheia_2021_019_Reunio_CPIPANDEMIA_10033.pdf</t>
  </si>
  <si>
    <t>ATA DA 20ª REUNIÃO DA CPI DA PANDEMIA</t>
  </si>
  <si>
    <t>2021-06-15 - KComissaoCPIComissaoCPIPANDEMIAAta20210615REU020.docx</t>
  </si>
  <si>
    <t>Documentos/DocsSessoes/2021-06-15_20aReuniao/</t>
  </si>
  <si>
    <t>CONVOCAÇÃO DA 20ª REUNIÃO DA CPI DA PANDEMIA</t>
  </si>
  <si>
    <t>2021-06-15 - KComissaoCPIComissaoCPIPANDEMIAConvocao20210615REU020.pdf</t>
  </si>
  <si>
    <t>RESULTADO DA 20ª REUNIÃO DA CPI DA PANDEMIA</t>
  </si>
  <si>
    <t>2021-06-15 - KComissaoCPIComissaoCPIPANDEMIARelatriodeComissotemporriaSubcomisso20210615REU020.pdf</t>
  </si>
  <si>
    <t>NOTAS TAQUIGRÁFICAS DA 20ª REUNIÃO DA CPI DA PANDEMIA</t>
  </si>
  <si>
    <t>2021-06-15 - notas taquigraficas.pdf</t>
  </si>
  <si>
    <t>PAUTA DA 20ª REUNIÃO DA CPI DA PANDEMIA</t>
  </si>
  <si>
    <t>2021-06-15 - Pauta_Cheia_2021_020_Reunio_CPIPANDEMIA_10041.pdf</t>
  </si>
  <si>
    <t>ATA DA 21ª REUNIÃO DA CPI DA PANDEMIA</t>
  </si>
  <si>
    <t>2021-06-16 - KComissaoCPIComissaoCPIPANDEMIAAta20210616REU021.docx</t>
  </si>
  <si>
    <t>Documentos/DocsSessoes/2021-06-16_21aReuniao/</t>
  </si>
  <si>
    <t>CONVOCAÇÃO DA 21ª REUNIÃO DA CPI DA PANDEMIA</t>
  </si>
  <si>
    <t>2021-06-16 - KComissaoCPIComissaoCPIPANDEMIAConvocao20210616REU021.pdf</t>
  </si>
  <si>
    <t>RESULTADO DA 21ª REUNIÃO DA CPI DA PANDEMIA</t>
  </si>
  <si>
    <t>2021-06-16 - KComissaoCPIComissaoCPIPANDEMIARelatriodeComissotemporriaSubcomisso20210616REU021.pdf</t>
  </si>
  <si>
    <t>NOTAS TAQUIGRÁFICAS DA 21ª REUNIÃO DA CPI DA PANDEMIA</t>
  </si>
  <si>
    <t>2021-06-16 - notas taquigraficas.pdf</t>
  </si>
  <si>
    <t>PAUTA DA 21ª REUNIÃO DA CPI DA PANDEMIA</t>
  </si>
  <si>
    <t>2021-06-16 - Pauta_Cheia_2021_021_Reunio_CPIPANDEMIA_10042.pdf</t>
  </si>
  <si>
    <t>ATA DA 22ª REUNIÃO DA CPI DA PANDEMIA</t>
  </si>
  <si>
    <t>2021-06-17 - KComissaoCPIComissaoCPIPANDEMIAAta20210617REU022.docx</t>
  </si>
  <si>
    <t>Documentos/DocsSessoes/2021-06-17_22aReuniao/</t>
  </si>
  <si>
    <t>CONVOCAÇÃO DA 22ª REUNIÃO DA CPI DA PANDEMIA</t>
  </si>
  <si>
    <t>2021-06-17 - KComissaoCPIComissaoCPIPANDEMIAConvocao20210617REU022.pdf</t>
  </si>
  <si>
    <t>RESULTADO DA 22ª REUNIÃO DA CPI DA PANDEMIA</t>
  </si>
  <si>
    <t>2021-06-17 - KComissaoCPIComissaoCPIPANDEMIARelatriodeComissotemporriaSubcomisso20210617REU022.pdf</t>
  </si>
  <si>
    <t>NOTAS TAQUIGRÁFICAS DA 22ª REUNIÃO DA CPI DA PANDEMIA</t>
  </si>
  <si>
    <t>2021-06-17 - notas taquigraficas.pdf</t>
  </si>
  <si>
    <t>PAUTA DA 22ª REUNIÃO DA CPI DA PANDEMIA</t>
  </si>
  <si>
    <t>2021-06-17 - Pauta_Cheia_2021_022_Reunio_CPIPANDEMIA_10043.pdf</t>
  </si>
  <si>
    <t>ATA DA 23ª REUNIÃO DA CPI DA PANDEMIA</t>
  </si>
  <si>
    <t>2021-06-18 - KComissaoCPIComissaoCPIPANDEMIAAta20210618REU023.docx</t>
  </si>
  <si>
    <t>Documentos/DocsSessoes/2021-06-18_23aReuniao/</t>
  </si>
  <si>
    <t>CONVOCAÇÃO DA 23ª REUNIÃO DA CPI DA PANDEMIA</t>
  </si>
  <si>
    <t>2021-06-18 - KComissaoCPIComissaoCPIPANDEMIAConvocao20210618REU023.pdf</t>
  </si>
  <si>
    <t>RESULTADO DA 23ª REUNIÃO DA CPI DA PANDEMIA</t>
  </si>
  <si>
    <t>2021-06-18 - KComissaoCPIComissaoCPIPANDEMIARelatriodeComissotemporriaSubcomisso20210618REU023.pdf</t>
  </si>
  <si>
    <t>NOTAS TAQUIGRÁFICAS DA 23ª REUNIÃO DA CPI DA PANDEMIA</t>
  </si>
  <si>
    <t>2021-06-18 - notas taquigraficas.pdf</t>
  </si>
  <si>
    <t>PAUTA DA 23ª REUNIÃO DA CPI DA PANDEMIA</t>
  </si>
  <si>
    <t>2021-06-18 - Pauta_Cheia_2021_023_Reunio_CPIPANDEMIA_10045.pdf</t>
  </si>
  <si>
    <t>ATA DA 24ª REUNIÃO DA CPI DA PANDEMIA</t>
  </si>
  <si>
    <t>2021-06-22 - KComissaoCPIComissaoCPIPANDEMIAAta20210622REU024.docx</t>
  </si>
  <si>
    <t>Documentos/DocsSessoes/2021-06-22_24aReuniao/</t>
  </si>
  <si>
    <t>CONVOCAÇÃO DA 24ª REUNIÃO DA CPI DA PANDEMIA</t>
  </si>
  <si>
    <t>2021-06-22 - KComissaoCPIComissaoCPIPANDEMIAConvocao20210622REU024.pdf</t>
  </si>
  <si>
    <t>RESULTADO DA 24ª REUNIÃO DA CPI DA PANDEMIA</t>
  </si>
  <si>
    <t>2021-06-22 - KComissaoCPIComissaoCPIPANDEMIARelatriodeComissotemporriaSubcomisso20210622REU024.pdf</t>
  </si>
  <si>
    <t>NOTAS TAQUIGRÁFICAS DA 24ª REUNIÃO DA CPI DA PANDEMIA</t>
  </si>
  <si>
    <t>2021-06-22 - notas taquigraficas.pdf</t>
  </si>
  <si>
    <t>PAUTA DA 24ª REUNIÃO DA CPI DA PANDEMIA</t>
  </si>
  <si>
    <t>2021-06-22 - Pauta_Cheia_2021_024_Reunio_CPIPANDEMIA_10051.pdf</t>
  </si>
  <si>
    <t>ATA DA 25ª REUNIÃO DA CPI DA PANDEMIA</t>
  </si>
  <si>
    <t>2021-06-23 - KComissaoCPIComissaoCPIPANDEMIAAta20210623REU025.docx</t>
  </si>
  <si>
    <t>Documentos/DocsSessoes/2021-06-23_25aReuniao/</t>
  </si>
  <si>
    <t>CONVOCAÇÃO DA 25ª REUNIÃO DA CPI DA PANDEMIA</t>
  </si>
  <si>
    <t>2021-06-23 - KComissaoCPIComissaoCPIPANDEMIAConvocao20210623REU025.pdf</t>
  </si>
  <si>
    <t>RESULTADO DA 25ª REUNIÃO DA CPI DA PANDEMIA</t>
  </si>
  <si>
    <t>2021-06-23 - KComissaoCPIComissaoCPIPANDEMIARelatriodeComissotemporriaSubcomisso20210623REU025.pdf</t>
  </si>
  <si>
    <t>NOTAS TAQUIGRÁFICAS DA 25ª REUNIÃO DA CPI DA PANDEMIA</t>
  </si>
  <si>
    <t>2021-06-23 - notas taquigraficas.pdf</t>
  </si>
  <si>
    <t>PAUTA DA 25ª REUNIÃO DA CPI DA PANDEMIA</t>
  </si>
  <si>
    <t>2021-06-23 - Pauta_Cheia_2021_025_Reunio_CPIPANDEMIA_10052.pdf</t>
  </si>
  <si>
    <t>ATA DA 26ª REUNIÃO DA CPI DA PANDEMIA</t>
  </si>
  <si>
    <t>2021-06-24 - KComissaoCPIComissaoCPIPANDEMIAAta20210624REU026.docx</t>
  </si>
  <si>
    <t>Documentos/DocsSessoes/2021-06-24_26aReuniao/</t>
  </si>
  <si>
    <t>CONVOCAÇÃO DA 26ª REUNIÃO DA CPI DA PANDEMIA</t>
  </si>
  <si>
    <t>2021-06-24 - KComissaoCPIComissaoCPIPANDEMIAConvocao20210624REU026.pdf</t>
  </si>
  <si>
    <t>RESULTADO DA 26ª REUNIÃO DA CPI DA PANDEMIA</t>
  </si>
  <si>
    <t>2021-06-24 - KComissaoCPIComissaoCPIPANDEMIARelatriodeComissotemporriaSubcomisso20210624REU026.pdf</t>
  </si>
  <si>
    <t>NOTAS TAQUIGRÁFICAS DA 26ª REUNIÃO DA CPI DA PANDEMIA</t>
  </si>
  <si>
    <t>2021-06-24 - notas taquigraficas.pdf</t>
  </si>
  <si>
    <t>PAUTA DA 26ª REUNIÃO DA CPI DA PANDEMIA</t>
  </si>
  <si>
    <t>2021-06-24 - Pauta_Cheia_2021_026_Reunio_CPIPANDEMIA_10053.pdf</t>
  </si>
  <si>
    <t>ATA DA 27ª REUNIÃO DA CPI DA PANDEMIA</t>
  </si>
  <si>
    <t>2021-06-25 - KComissaoCPIComissaoCPIPANDEMIAAta20210625REU027.docx</t>
  </si>
  <si>
    <t>Documentos/DocsSessoes/2021-06-25_27aReuniao/</t>
  </si>
  <si>
    <t>CONVOCAÇÃO DA 27ª REUNIÃO DA CPI DA PANDEMIA</t>
  </si>
  <si>
    <t>2021-06-25 - KComissaoCPIComissaoCPIPANDEMIAConvocao20210625REU027.pdf</t>
  </si>
  <si>
    <t>RESULTADO DA 27ª REUNIÃO DA CPI DA PANDEMIA</t>
  </si>
  <si>
    <t>2021-06-25 - KComissaoCPIComissaoCPIPANDEMIARelatriodeComissotemporriaSubcomisso20210625REU027.pdf</t>
  </si>
  <si>
    <t>NOTAS TAQUIGRÁFICAS DA 27ª REUNIÃO DA CPI DA PANDEMIA</t>
  </si>
  <si>
    <t>2021-06-25 - notas taquigraficas.pdf</t>
  </si>
  <si>
    <t>PAUTA DA 27ª REUNIÃO DA CPI DA PANDEMIA</t>
  </si>
  <si>
    <t>2021-06-25 - Pauta_Cheia_2021_027_Reunio_CPIPANDEMIA_10054.pdf</t>
  </si>
  <si>
    <t>ATA DA 28ª REUNIÃO DA CPI DA PANDEMIA</t>
  </si>
  <si>
    <t>2021-06-29 - KComissaoCPIComissaoCPIPANDEMIAAta20210629REU028.docx</t>
  </si>
  <si>
    <t>Documentos/DocsSessoes/2021-06-29_28aReuniao/</t>
  </si>
  <si>
    <t>CONVOCAÇÃO DA 28ª REUNIÃO DA CPI DA PANDEMIA</t>
  </si>
  <si>
    <t>2021-06-29 - KComissaoCPIComissaoCPIPANDEMIAConvocao20210629REU028.pdf</t>
  </si>
  <si>
    <t>RESULTADO DA 28ª REUNIÃO DA CPI DA PANDEMIA</t>
  </si>
  <si>
    <t>2021-06-29 - KComissaoCPIComissaoCPIPANDEMIARelatriodeComissotemporriaSubcomisso20210629REU028.pdf</t>
  </si>
  <si>
    <t>NOTAS TAQUIGRÁFICAS DA 28ª REUNIÃO DA CPI DA PANDEMIA</t>
  </si>
  <si>
    <t>2021-06-29 - notas taquigraficas.pdf</t>
  </si>
  <si>
    <t>PAUTA DA 28ª REUNIÃO DA CPI DA PANDEMIA</t>
  </si>
  <si>
    <t>2021-06-29 - Pauta_Cheia_2021_028_Reunio_CPIPANDEMIA_10066.pdf</t>
  </si>
  <si>
    <t>ATA DA 29ª REUNIÃO DA CPI DA PANDEMIA</t>
  </si>
  <si>
    <t>2021-06-30 - KComissaoCPIComissaoCPIPANDEMIAAta20210630REU029.docx</t>
  </si>
  <si>
    <t>Documentos/DocsSessoes/2021-06-30_29aReuniao/</t>
  </si>
  <si>
    <t>CONVOCAÇÃO DA 29ª REUNIÃO DA CPI DA PANDEMIA</t>
  </si>
  <si>
    <t>2021-06-30 - KComissaoCPIComissaoCPIPANDEMIAConvocao20210630REU029.pdf</t>
  </si>
  <si>
    <t>RESULTADO DA 29ª REUNIÃO DA CPI DA PANDEMIA</t>
  </si>
  <si>
    <t>2021-06-30 - KComissaoCPIComissaoCPIPANDEMIARelatriodeComissotemporriaSubcomisso20210630REU029.pdf</t>
  </si>
  <si>
    <t>NOTAS TAQUIGRÁFICAS DA 29ª REUNIÃO DA CPI DA PANDEMIA</t>
  </si>
  <si>
    <t>2021-06-30 - notas taquigraficas.pdf</t>
  </si>
  <si>
    <t>PAUTA DA 29ª REUNIÃO DA CPI DA PANDEMIA</t>
  </si>
  <si>
    <t>2021-06-30 - Pauta_Cheia_2021_029_Reunio_CPIPANDEMIA_10067.pdf</t>
  </si>
  <si>
    <t>ATA DA 30ª REUNIÃO DA CPI DA PANDEMIA</t>
  </si>
  <si>
    <t>2021-07-01 - KComissaoCPIComissaoCPIPANDEMIAAta20210701REU030.docx</t>
  </si>
  <si>
    <t>Documentos/DocsSessoes/2021-07-01_30aReuniao/</t>
  </si>
  <si>
    <t>CONVOCAÇÃO DA 30ª REUNIÃO DA CPI DA PANDEMIA</t>
  </si>
  <si>
    <t>2021-07-01 - KComissaoCPIComissaoCPIPANDEMIAConvocao20210701REU030.pdf</t>
  </si>
  <si>
    <t>RESULTADO DA 30ª REUNIÃO DA CPI DA PANDEMIA</t>
  </si>
  <si>
    <t>2021-07-01 - KComissaoCPIComissaoCPIPANDEMIARelatriodeComissotemporriaSubcomisso20210701REU030.pdf</t>
  </si>
  <si>
    <t>NOTAS TAQUIGRÁFICAS DA 30ª REUNIÃO DA CPI DA PANDEMIA</t>
  </si>
  <si>
    <t>2021-07-01 - notas taquigraficas.pdf</t>
  </si>
  <si>
    <t>PAUTA DA 30ª REUNIÃO DA CPI DA PANDEMIA</t>
  </si>
  <si>
    <t>2021-07-01 - Pauta_Cheia_2021_030_Reunio_CPIPANDEMIA_10068.pdf</t>
  </si>
  <si>
    <t>ATA DA 31ª REUNIÃO DA CPI DA PANDEMIA</t>
  </si>
  <si>
    <t>2021-07-06 - KComissaoCPIComissaoCPIPANDEMIAAta20210706REU031.docx</t>
  </si>
  <si>
    <t>Documentos/DocsSessoes/2021-07-06_31aReuniao/</t>
  </si>
  <si>
    <t>CONVOCAÇÃO DA 31ª REUNIÃO DA CPI DA PANDEMIA</t>
  </si>
  <si>
    <t>2021-07-06 - KComissaoCPIComissaoCPIPANDEMIAConvocao20210702REU031.pdf</t>
  </si>
  <si>
    <t>2021-07-06 - KComissaoCPIComissaoCPIPANDEMIAConvocao20210706REU031.pdf</t>
  </si>
  <si>
    <t>RESULTADO DA 31ª REUNIÃO DA CPI DA PANDEMIA</t>
  </si>
  <si>
    <t>2021-07-06 - KComissaoCPIComissaoCPIPANDEMIARelatriodeComissotemporriaSubcomisso20210706REU031.pdf</t>
  </si>
  <si>
    <t>PAUTA DA 31ª REUNIÃO DA CPI DA PANDEMIA</t>
  </si>
  <si>
    <t>2021-07-06 - Pauta_Cheia_2021_031_Reunio_CPIPANDEMIA_10075.pdf</t>
  </si>
  <si>
    <t>2021-07-06 - Pauta_Cheia_2021_031_Reunio_CPIPANDEMIA_10078.pdf</t>
  </si>
  <si>
    <t>ATA DA 32ª REUNIÃO DA CPI DA PANDEMIA</t>
  </si>
  <si>
    <t>2021-07-07 - KComissaoCPIComissaoCPIPANDEMIAAta20210707REU032.docx</t>
  </si>
  <si>
    <t>Documentos/DocsSessoes/2021-07-07_32aReuniao/</t>
  </si>
  <si>
    <t>CONVOCAÇÃO DA 32ª REUNIÃO DA CPI DA PANDEMIA</t>
  </si>
  <si>
    <t>2021-07-07 - KComissaoCPIComissaoCPIPANDEMIAConvocao20210707REU032.pdf</t>
  </si>
  <si>
    <t>RESULTADO DA 32ª REUNIÃO DA CPI DA PANDEMIA</t>
  </si>
  <si>
    <t>2021-07-07 - KComissaoCPIComissaoCPIPANDEMIARelatriodeComissotemporriaSubcomisso20210707REU032.pdf</t>
  </si>
  <si>
    <t>NOTAS TAQUIGRÁFICAS DA 32ª REUNIÃO DA CPI DA PANDEMIA</t>
  </si>
  <si>
    <t>2021-07-07 - notas taquigraficas.pdf</t>
  </si>
  <si>
    <t>PAUTA DA 32ª REUNIÃO DA CPI DA PANDEMIA</t>
  </si>
  <si>
    <t>2021-07-07 - Pauta_Cheia_2021_032_Reunio_CPIPANDEMIA_10079.pdf</t>
  </si>
  <si>
    <t>ATA DA 33ª REUNIÃO DA CPI DA PANDEMIA</t>
  </si>
  <si>
    <t>2021-07-08 - KComissaoCPIComissaoCPIPANDEMIAAta20210708REU033.docx</t>
  </si>
  <si>
    <t>Documentos/DocsSessoes/2021-07-08_33aReuniao/</t>
  </si>
  <si>
    <t>CONVOCAÇÃO DA 33ª REUNIÃO DA CPI DA PANDEMIA</t>
  </si>
  <si>
    <t>2021-07-08 - KComissaoCPIComissaoCPIPANDEMIAConvocao20210708REU033.pdf</t>
  </si>
  <si>
    <t>RESULTADO DA 33ª REUNIÃO DA CPI DA PANDEMIA</t>
  </si>
  <si>
    <t>2021-07-08 - KComissaoCPIComissaoCPIPANDEMIARelatriodeComissotemporriaSubcomisso20210708REU033.pdf</t>
  </si>
  <si>
    <t>NOTAS TAQUIGRÁFICAS DA 33ª REUNIÃO DA CPI DA PANDEMIA</t>
  </si>
  <si>
    <t>2021-07-08 - notas taquigraficas.pdf</t>
  </si>
  <si>
    <t>PAUTA DA 33ª REUNIÃO DA CPI DA PANDEMIA</t>
  </si>
  <si>
    <t>2021-07-08 - Pauta_Cheia_2021_033_Reunio_CPIPANDEMIA_10088.pdf</t>
  </si>
  <si>
    <t>ATA DA 34ª REUNIÃO DA CPI DA PANDEMIA</t>
  </si>
  <si>
    <t>2021-07-09 - KComissaoCPIComissaoCPIPANDEMIAAta20210709REU034.docx</t>
  </si>
  <si>
    <t>Documentos/DocsSessoes/2021-07-09_34aReuniao/</t>
  </si>
  <si>
    <t>CONVOCAÇÃO DA 34ª REUNIÃO DA CPI DA PANDEMIA</t>
  </si>
  <si>
    <t>2021-07-09 - KComissaoCPIComissaoCPIPANDEMIAConvocao20210709REU034.pdf</t>
  </si>
  <si>
    <t>RESULTADO DA 34ª REUNIÃO DA CPI DA PANDEMIA</t>
  </si>
  <si>
    <t>2021-07-09 - KComissaoCPIComissaoCPIPANDEMIARelatriodeComissotemporriaSubcomisso20210709REU034.pdf</t>
  </si>
  <si>
    <t>NOTAS TAQUIGRÁFICAS DA 34ª REUNIÃO DA CPI DA PANDEMIA</t>
  </si>
  <si>
    <t>2021-07-09 - notas taquigraficas.pdf</t>
  </si>
  <si>
    <t>PAUTA DA 34ª REUNIÃO DA CPI DA PANDEMIA</t>
  </si>
  <si>
    <t>2021-07-09 - Pauta_Cheia_2021_034_Reunio_CPIPANDEMIA_10091.pdf</t>
  </si>
  <si>
    <t>ATA DA 35ª REUNIÃO DA CPI DA PANDEMIA</t>
  </si>
  <si>
    <t>2021-07-13 - KComissaoCPIComissaoCPIPANDEMIAAta20210713REU035.docx</t>
  </si>
  <si>
    <t>Documentos/DocsSessoes/2021-07-13_35aReuniao/</t>
  </si>
  <si>
    <t>CONVOCAÇÃO DA 35ª REUNIÃO DA CPI DA PANDEMIA</t>
  </si>
  <si>
    <t>2021-07-13 - KComissaoCPIComissaoCPIPANDEMIAConvocao20210713REU035.pdf</t>
  </si>
  <si>
    <t>RESULTADO DA 35ª REUNIÃO DA CPI DA PANDEMIA</t>
  </si>
  <si>
    <t>2021-07-13 - KComissaoCPIComissaoCPIPANDEMIARelatriodeComissotemporriaSubcomisso20210713REU035.pdf</t>
  </si>
  <si>
    <t>NOTAS TAQUIGRÁFICAS DA 35ª REUNIÃO DA CPI DA PANDEMIA</t>
  </si>
  <si>
    <t>2021-07-13 - notas taquigraficas.pdf</t>
  </si>
  <si>
    <t>PAUTA DA 35ª REUNIÃO DA CPI DA PANDEMIA</t>
  </si>
  <si>
    <t>2021-07-13 - Pauta_Cheia_2021_035_Reunio_CPIPANDEMIA_10093.pdf</t>
  </si>
  <si>
    <t>ATA DA 36ª REUNIÃO DA CPI DA PANDEMIA</t>
  </si>
  <si>
    <t>2021-07-14 - KComissaoCPIComissaoCPIPANDEMIAAta20210714REU036.docx</t>
  </si>
  <si>
    <t>Documentos/DocsSessoes/2021-07-14_36aReuniao/</t>
  </si>
  <si>
    <t>CONVOCAÇÃO DA 36ª REUNIÃO DA CPI DA PANDEMIA</t>
  </si>
  <si>
    <t>2021-07-14 - KComissaoCPIComissaoCPIPANDEMIAConvocao20210714REU036.pdf</t>
  </si>
  <si>
    <t>RESULTADO DA 36ª REUNIÃO DA CPI DA PANDEMIA</t>
  </si>
  <si>
    <t>2021-07-14 - KComissaoCPIComissaoCPIPANDEMIARelatriodeComissotemporriaSubcomisso20210714REU036.pdf</t>
  </si>
  <si>
    <t>NOTAS TAQUIGRÁFICAS DA 36ª REUNIÃO DA CPI DA PANDEMIA</t>
  </si>
  <si>
    <t>2021-07-14 - notas taquigraficas.pdf</t>
  </si>
  <si>
    <t>PAUTA DA 36ª REUNIÃO DA CPI DA PANDEMIA</t>
  </si>
  <si>
    <t>2021-07-14 - Pauta_Cheia_2021_036_Reunio_CPIPANDEMIA_10094.pdf</t>
  </si>
  <si>
    <t>ATA DA 37ª REUNIÃO DA CPI DA PANDEMIA</t>
  </si>
  <si>
    <t>2021-07-15 - KComissaoCPIComissaoCPIPANDEMIAAta20210715REU037.docx</t>
  </si>
  <si>
    <t>Documentos/DocsSessoes/2021-07-15_37aReuniao/</t>
  </si>
  <si>
    <t>CONVOCAÇÃO DA 37ª REUNIÃO DA CPI DA PANDEMIA</t>
  </si>
  <si>
    <t>2021-07-15 - KComissaoCPIComissaoCPIPANDEMIAConvocao20210715REU037.pdf</t>
  </si>
  <si>
    <t>RESULTADO DA 37ª REUNIÃO DA CPI DA PANDEMIA</t>
  </si>
  <si>
    <t>2021-07-15 - KComissaoCPIComissaoCPIPANDEMIARelatriodeComissotemporriaSubcomisso20210715REU037.pdf</t>
  </si>
  <si>
    <t>NOTAS TAQUIGRÁFICAS DA 37ª REUNIÃO DA CPI DA PANDEMIA</t>
  </si>
  <si>
    <t>2021-07-15 - notas taquigraficas.pdf</t>
  </si>
  <si>
    <t>PAUTA DA 37ª REUNIÃO DA CPI DA PANDEMIA</t>
  </si>
  <si>
    <t>2021-07-15 - Pauta_Cheia_2021_037_Reunio_CPIPANDEMIA_10095.pdf</t>
  </si>
  <si>
    <t>ATA DA 38ª REUNIÃO DA CPI DA PANDEMIA</t>
  </si>
  <si>
    <t>2021-08-03 - KComissaoCPIComissaoCPIPANDEMIAAta20210803REU038.docx</t>
  </si>
  <si>
    <t>Documentos/DocsSessoes/2021-08-03_38aReuniao/</t>
  </si>
  <si>
    <t>CONVOCAÇÃO DA 38ª REUNIÃO DA CPI DA PANDEMIA</t>
  </si>
  <si>
    <t>2021-08-03 - KComissaoCPIComissaoCPIPANDEMIAConvocao20210803REU038.pdf</t>
  </si>
  <si>
    <t>RESULTADO DA 38ª REUNIÃO DA CPI DA PANDEMIA</t>
  </si>
  <si>
    <t>2021-08-03 - KComissaoCPIComissaoCPIPANDEMIARelatriodeComissotemporriaSubcomisso20210803REU038.pdf</t>
  </si>
  <si>
    <t>NOTAS TAQUIGRÁFICAS DA 38ª REUNIÃO DA CPI DA PANDEMIA</t>
  </si>
  <si>
    <t>2021-08-03 - notas taquigraficas.pdf</t>
  </si>
  <si>
    <t>PAUTA DA 38ª REUNIÃO DA CPI DA PANDEMIA</t>
  </si>
  <si>
    <t>2021-08-03 - Pauta_Cheia_2021_038_Reunio_CPIPANDEMIA_10111.pdf</t>
  </si>
  <si>
    <t>ATA DA 39ª REUNIÃO DA CPI DA PANDEMIA</t>
  </si>
  <si>
    <t>2021-08-04 - KComissaoCPIComissaoCPIPANDEMIAAta20210804REU039.docx</t>
  </si>
  <si>
    <t>Documentos/DocsSessoes/2021-08-04_39aReuniao/</t>
  </si>
  <si>
    <t>CONVOCAÇÃO DA 39ª REUNIÃO DA CPI DA PANDEMIA</t>
  </si>
  <si>
    <t>2021-08-04 - KComissaoCPIComissaoCPIPANDEMIAConvocao20210804REU039.pdf</t>
  </si>
  <si>
    <t>RESULTADO DA 39ª REUNIÃO DA CPI DA PANDEMIA</t>
  </si>
  <si>
    <t>2021-08-04 - KComissaoCPIComissaoCPIPANDEMIARelatriodeComissotemporriaSubcomisso20210804REU039.pdf</t>
  </si>
  <si>
    <t>PAUTA DA 39ª REUNIÃO DA CPI DA PANDEMIA</t>
  </si>
  <si>
    <t>2021-08-04 - Pauta_Cheia_2021_039_Reunio_CPIPANDEMIA_10112.pdf</t>
  </si>
  <si>
    <t>NOTAS TAQUIGRÁFICAS DA 40ª REUNIÃO DA CPI DA PANDEMIA</t>
  </si>
  <si>
    <t>2021-08-05 - 10113.pdf</t>
  </si>
  <si>
    <t>Documentos/DocsSessoes/2021-08-05_40aReuniao/</t>
  </si>
  <si>
    <t>ATA DA 40ª REUNIÃO DA CPI DA PANDEMIA</t>
  </si>
  <si>
    <t>2021-08-05 - KComissaoCPIComissaoCPIPANDEMIAAta20210805REU040.docx</t>
  </si>
  <si>
    <t>CONVOCAÇÃO DA 40ª REUNIÃO DA CPI DA PANDEMIA</t>
  </si>
  <si>
    <t>2021-08-05 - KComissaoCPIComissaoCPIPANDEMIAConvocao20210805REU040.pdf</t>
  </si>
  <si>
    <t>RESULTADO DA 40ª REUNIÃO DA CPI DA PANDEMIA</t>
  </si>
  <si>
    <t>2021-08-05 - KComissaoCPIComissaoCPIPANDEMIARelatriodeComissotemporriaSubcomisso20210805REU040.pdf</t>
  </si>
  <si>
    <t>PAUTA DA 40ª REUNIÃO DA CPI DA PANDEMIA</t>
  </si>
  <si>
    <t>2021-08-05 - Pauta_Cheia_2021_040_Reunio_CPIPANDEMIA_10113.pdf</t>
  </si>
  <si>
    <t>NOTAS TAQUIGRÁFICAS DA 41ª REUNIÃO DA CPI DA PANDEMIA</t>
  </si>
  <si>
    <t>2021-08-10 - 10137.pdf</t>
  </si>
  <si>
    <t>Documentos/DocsSessoes/2021-08-10_41aReuniao/</t>
  </si>
  <si>
    <t>ATA DA 41ª REUNIÃO DA CPI DA PANDEMIA</t>
  </si>
  <si>
    <t>2021-08-10 - KComissaoCPIComissaoCPIPANDEMIAAta20210810REU041.docx</t>
  </si>
  <si>
    <t>CONVOCAÇÃO DA 41ª REUNIÃO DA CPI DA PANDEMIA</t>
  </si>
  <si>
    <t>2021-08-10 - KComissaoCPIComissaoCPIPANDEMIAConvocao20210810REU041.pdf</t>
  </si>
  <si>
    <t>RESULTADO DA 41ª REUNIÃO DA CPI DA PANDEMIA</t>
  </si>
  <si>
    <t>2021-08-10 - KComissaoCPIComissaoCPIPANDEMIARelatriodeComissotemporriaSubcomisso20210810REU041.pdf</t>
  </si>
  <si>
    <t>PAUTA DA 41ª REUNIÃO DA CPI DA PANDEMIA</t>
  </si>
  <si>
    <t>2021-08-10 - Pauta_Cheia_2021_041_Reunio_CPIPANDEMIA_10137.pdf</t>
  </si>
  <si>
    <t>NOTAS TAQUIGRÁFICAS DA 42ª REUNIÃO DA CPI DA PANDEMIA</t>
  </si>
  <si>
    <t>2021-08-11 - 10138.pdf</t>
  </si>
  <si>
    <t>Documentos/DocsSessoes/2021-08-11_42aReuniao/</t>
  </si>
  <si>
    <t>ATA DA 42ª REUNIÃO DA CPI DA PANDEMIA</t>
  </si>
  <si>
    <t>2021-08-11 - KComissaoCPIComissaoCPIPANDEMIAAta20210811REU042.docx</t>
  </si>
  <si>
    <t>CONVOCAÇÃO DA 42ª REUNIÃO DA CPI DA PANDEMIA</t>
  </si>
  <si>
    <t>2021-08-11 - KComissaoCPIComissaoCPIPANDEMIAConvocao20210811REU042.pdf</t>
  </si>
  <si>
    <t>RESULTADO DA 42ª REUNIÃO DA CPI DA PANDEMIA</t>
  </si>
  <si>
    <t>2021-08-11 - KComissaoCPIComissaoCPIPANDEMIARelatriodeComissotemporriaSubcomisso20210811REU042.pdf</t>
  </si>
  <si>
    <t>PAUTA DA 42ª REUNIÃO DA CPI DA PANDEMIA</t>
  </si>
  <si>
    <t>2021-08-11 - Pauta_Cheia_2021_042_Reunio_CPIPANDEMIA_10138.pdf</t>
  </si>
  <si>
    <t>NOTAS TAQUIGRÁFICAS DA 43ª REUNIÃO DA CPI DA PANDEMIA</t>
  </si>
  <si>
    <t>2021-08-12 - 10139.pdf</t>
  </si>
  <si>
    <t>Documentos/DocsSessoes/2021-08-12_43aReuniao/</t>
  </si>
  <si>
    <t>ATA DA 43ª REUNIÃO DA CPI DA PANDEMIA</t>
  </si>
  <si>
    <t>2021-08-12 - KComissaoCPIComissaoCPIPANDEMIAAta20210812REU043.docx</t>
  </si>
  <si>
    <t>CONVOCAÇÃO DA 43ª REUNIÃO DA CPI DA PANDEMIA</t>
  </si>
  <si>
    <t>2021-08-12 - KComissaoCPIComissaoCPIPANDEMIAConvocao20210812REU043.pdf</t>
  </si>
  <si>
    <t>RESULTADO DA 43ª REUNIÃO DA CPI DA PANDEMIA</t>
  </si>
  <si>
    <t>2021-08-12 - KComissaoCPIComissaoCPIPANDEMIARelatriodeComissotemporriaSubcomisso20210812REU043.pdf</t>
  </si>
  <si>
    <t>PAUTA DA 43ª REUNIÃO DA CPI DA PANDEMIA</t>
  </si>
  <si>
    <t>2021-08-12 - Pauta_Cheia_2021_043_Reunio_CPIPANDEMIA_10139.pdf</t>
  </si>
  <si>
    <t>NOTAS TAQUIGRÁFICAS DA 44ª REUNIÃO DA CPI DA PANDEMIA</t>
  </si>
  <si>
    <t>2021-08-17 - 10155.pdf</t>
  </si>
  <si>
    <t>Documentos/DocsSessoes/2021-08-17_44aReuniao/</t>
  </si>
  <si>
    <t>ATA DA 44ª REUNIÃO DA CPI DA PANDEMIA</t>
  </si>
  <si>
    <t>2021-08-17 - KComissaoCPIComissaoCPIPANDEMIAAta20210817REU044.docx</t>
  </si>
  <si>
    <t>CONVOCAÇÃO DA 44ª REUNIÃO DA CPI DA PANDEMIA</t>
  </si>
  <si>
    <t>2021-08-17 - KComissaoCPIComissaoCPIPANDEMIAConvocao20210817REU044.pdf</t>
  </si>
  <si>
    <t>RESULTADO DA 44ª REUNIÃO DA CPI DA PANDEMIA</t>
  </si>
  <si>
    <t>2021-08-17 - KComissaoCPIComissaoCPIPANDEMIARelatriodeComissotemporriaSubcomisso20210817REU044 (1).pdf</t>
  </si>
  <si>
    <t>2021-08-17 - KComissaoCPIComissaoCPIPANDEMIARelatriodeComissotemporriaSubcomisso20210817REU044.pdf</t>
  </si>
  <si>
    <t>PAUTA DA 44ª REUNIÃO DA CPI DA PANDEMIA</t>
  </si>
  <si>
    <t>2021-08-17 - Pauta_Cheia_2021_044_Reunio_CPIPANDEMIA_10155.pdf</t>
  </si>
  <si>
    <t>NOTAS TAQUIGRÁFICAS DA 45ª REUNIÃO DA CPI DA PANDEMIA</t>
  </si>
  <si>
    <t>2021-08-18 - 10156.pdf</t>
  </si>
  <si>
    <t>Documentos/DocsSessoes/2021-08-18_45aReuniao/</t>
  </si>
  <si>
    <t>ATA DA 45ª REUNIÃO DA CPI DA PANDEMIA</t>
  </si>
  <si>
    <t>2021-08-18 - KComissaoCPIComissaoCPIPANDEMIAAta20210818REU045.docx</t>
  </si>
  <si>
    <t>CONVOCAÇÃO DA 45ª REUNIÃO DA CPI DA PANDEMIA</t>
  </si>
  <si>
    <t>2021-08-18 - KComissaoCPIComissaoCPIPANDEMIAConvocao20210818REU045.pdf</t>
  </si>
  <si>
    <t>RESULTADO DA 45ª REUNIÃO DA CPI DA PANDEMIA</t>
  </si>
  <si>
    <t>2021-08-18 - KComissaoCPIComissaoCPIPANDEMIARelatriodeComissotemporriaSubcomisso20210818REU045 (1).pdf</t>
  </si>
  <si>
    <t>2021-08-18 - KComissaoCPIComissaoCPIPANDEMIARelatriodeComissotemporriaSubcomisso20210818REU045.pdf</t>
  </si>
  <si>
    <t>PAUTA DA 45ª REUNIÃO DA CPI DA PANDEMIA</t>
  </si>
  <si>
    <t>2021-08-18 - Pauta_Cheia_2021_045_Reunio_CPIPANDEMIA_10156.pdf</t>
  </si>
  <si>
    <t>NOTAS TAQUIGRÁFICAS DA 46ª REUNIÃO DA CPI DA PANDEMIA</t>
  </si>
  <si>
    <t>2021-08-19 - 10157.pdf</t>
  </si>
  <si>
    <t>Documentos/DocsSessoes/2021-08-19_46aReuniao/</t>
  </si>
  <si>
    <t>ATA DA 46ª REUNIÃO DA CPI DA PANDEMIA</t>
  </si>
  <si>
    <t>2021-08-19 - KComissaoCPIComissaoCPIPANDEMIAAta20210819REU046.docx</t>
  </si>
  <si>
    <t>CONVOCAÇÃO DA 46ª REUNIÃO DA CPI DA PANDEMIA</t>
  </si>
  <si>
    <t>2021-08-19 - KComissaoCPIComissaoCPIPANDEMIAConvocao20210819REU046.pdf</t>
  </si>
  <si>
    <t>RESULTADO DA 46ª REUNIÃO DA CPI DA PANDEMIA</t>
  </si>
  <si>
    <t>2021-08-19 - KComissaoCPIComissaoCPIPANDEMIARelatriodeComissotemporriaSubcomisso20210819REU046.pdf</t>
  </si>
  <si>
    <t>PAUTA DA 46ª REUNIÃO DA CPI DA PANDEMIA</t>
  </si>
  <si>
    <t>2021-08-19 - Pauta_Cheia_2021_046_Reunio_CPIPANDEMIA_10157.pdf</t>
  </si>
  <si>
    <t>NOTAS TAQUIGRÁFICAS DA 47ª REUNIÃO DA CPI DA PANDEMIA</t>
  </si>
  <si>
    <t>2021-08-24 - 10175.pdf</t>
  </si>
  <si>
    <t>Documentos/DocsSessoes/2021-08-24_47aReuniao/</t>
  </si>
  <si>
    <t>ATA DA 47ª REUNIÃO DA CPI DA PANDEMIA</t>
  </si>
  <si>
    <t>2021-08-24 - KComissaoCPIComissaoCPIPANDEMIAAta20210824REU047.docx</t>
  </si>
  <si>
    <t>CONVOCAÇÃO DA 47ª REUNIÃO DA CPI DA PANDEMIA</t>
  </si>
  <si>
    <t>2021-08-24 - KComissaoCPIComissaoCPIPANDEMIAConvocao20210824REU047.pdf</t>
  </si>
  <si>
    <t>RESULTADO DA 47ª REUNIÃO DA CPI DA PANDEMIA</t>
  </si>
  <si>
    <t>2021-08-24 - KComissaoCPIComissaoCPIPANDEMIARelatriodeComissotemporriaSubcomisso20210824REU047.pdf</t>
  </si>
  <si>
    <t>PAUTA DA 47ª REUNIÃO DA CPI DA PANDEMIA</t>
  </si>
  <si>
    <t>2021-08-24 - Pauta_Cheia_2021_047_Reunio_CPIPANDEMIA_10175.pdf</t>
  </si>
  <si>
    <t>NOTAS TAQUIGRÁFICAS DA 48ª REUNIÃO DA CPI DA PANDEMIA</t>
  </si>
  <si>
    <t>2021-08-25 - 10176.pdf</t>
  </si>
  <si>
    <t>Documentos/DocsSessoes/2021-08-25_48aReuniao/</t>
  </si>
  <si>
    <t>ATA DA 48ª REUNIÃO DA CPI DA PANDEMIA</t>
  </si>
  <si>
    <t>2021-08-25 - KComissaoCPIComissaoCPIPANDEMIAAta20210825REU048.docx</t>
  </si>
  <si>
    <t>CONVOCAÇÃO DA 48ª REUNIÃO DA CPI DA PANDEMIA</t>
  </si>
  <si>
    <t>2021-08-25 - KComissaoCPIComissaoCPIPANDEMIAConvocao20210825REU048.pdf</t>
  </si>
  <si>
    <t>RESULTADO DA 48ª REUNIÃO DA CPI DA PANDEMIA</t>
  </si>
  <si>
    <t>2021-08-25 - KComissaoCPIComissaoCPIPANDEMIARelatriodeComissotemporriaSubcomisso20210825REU048.pdf</t>
  </si>
  <si>
    <t>PAUTA DA 48ª REUNIÃO DA CPI DA PANDEMIA</t>
  </si>
  <si>
    <t>2021-08-25 - Pauta_Cheia_2021_048_Reunio_CPIPANDEMIA_10176.pdf</t>
  </si>
  <si>
    <t>NOTAS TAQUIGRÁFICAS DA 49ª REUNIÃO DA CPI DA PANDEMIA</t>
  </si>
  <si>
    <t>2021-08-26 - 10177.pdf</t>
  </si>
  <si>
    <t>Documentos/DocsSessoes/2021-08-26_49aReuniao/</t>
  </si>
  <si>
    <t>ATA DA 49ª REUNIÃO DA CPI DA PANDEMIA</t>
  </si>
  <si>
    <t>2021-08-26 - KComissaoCPIComissaoCPIPANDEMIAAta20210826REU049.docx</t>
  </si>
  <si>
    <t>CONVOCAÇÃO DA 49ª REUNIÃO DA CPI DA PANDEMIA</t>
  </si>
  <si>
    <t>2021-08-26 - KComissaoCPIComissaoCPIPANDEMIAConvocao20210826REU049.pdf</t>
  </si>
  <si>
    <t>RESULTADO DA 49ª REUNIÃO DA CPI DA PANDEMIA</t>
  </si>
  <si>
    <t>2021-08-26 - KComissaoCPIComissaoCPIPANDEMIARelatriodeComissotemporriaSubcomisso20210826REU049.pdf</t>
  </si>
  <si>
    <t>PAUTA DA 49ª REUNIÃO DA CPI DA PANDEMIA</t>
  </si>
  <si>
    <t>2021-08-26 - Pauta_Cheia_2021_049_Reunio_CPIPANDEMIA_10177.pdf</t>
  </si>
  <si>
    <t>NOTAS TAQUIGRÁFICAS DA 50ª REUNIÃO DA CPI DA PANDEMIA</t>
  </si>
  <si>
    <t>2021-08-31 - 10189.pdf</t>
  </si>
  <si>
    <t>Documentos/DocsSessoes/2021-08-31_50aReuniao/</t>
  </si>
  <si>
    <t>ATA DA 50ª REUNIÃO DA CPI DA PANDEMIA</t>
  </si>
  <si>
    <t>2021-08-31 - KComissaoCPIComissaoCPIPANDEMIAAta20210831REU050.docx</t>
  </si>
  <si>
    <t>CONVOCAÇÃO DA 50ª REUNIÃO DA CPI DA PANDEMIA</t>
  </si>
  <si>
    <t>2021-08-31 - KComissaoCPIComissaoCPIPANDEMIAConvocao20210831REU050.pdf</t>
  </si>
  <si>
    <t>RESULTADO DA 50ª REUNIÃO DA CPI DA PANDEMIA</t>
  </si>
  <si>
    <t>2021-08-31 - KComissaoCPIComissaoCPIPANDEMIARelatriodeComissotemporriaSubcomisso20210831REU050.pdf</t>
  </si>
  <si>
    <t>PAUTA DA 50ª REUNIÃO DA CPI DA PANDEMIA</t>
  </si>
  <si>
    <t>2021-08-31 - Pauta_Cheia_2021_050_Reunio_CPIPANDEMIA_10189.pdf</t>
  </si>
  <si>
    <t>NOTAS TAQUIGRÁFICAS DA 51ª REUNIÃO DA CPI DA PANDEMIA</t>
  </si>
  <si>
    <t>2021-09-01 - 10190.pdf</t>
  </si>
  <si>
    <t>Documentos/DocsSessoes/2021-09-01_51aReuniao/</t>
  </si>
  <si>
    <t>ATA DA 51ª REUNIÃO DA CPI DA PANDEMIA</t>
  </si>
  <si>
    <t>2021-09-01 - KComissaoCPIComissaoCPIPANDEMIAAta20210901REU051.docx</t>
  </si>
  <si>
    <t>CONVOCAÇÃO DA 51ª REUNIÃO DA CPI DA PANDEMIA</t>
  </si>
  <si>
    <t>2021-09-01 - KComissaoCPIComissaoCPIPANDEMIAConvocao20210901REU051.pdf</t>
  </si>
  <si>
    <t>RESULTADO DA 51ª REUNIÃO DA CPI DA PANDEMIA</t>
  </si>
  <si>
    <t>2021-09-01 - KComissaoCPIComissaoCPIPANDEMIARelatriodeComissotemporriaSubcomisso20210901REU051.pdf</t>
  </si>
  <si>
    <t>PAUTA DA 51ª REUNIÃO DA CPI DA PANDEMIA</t>
  </si>
  <si>
    <t>2021-09-01 - Pauta_Cheia_2021_051_Reunio_CPIPANDEMIA_10190.pdf</t>
  </si>
  <si>
    <t>NOTAS TAQUIGRÁFICAS DA 52ª REUNIÃO DA CPI DA PANDEMIA</t>
  </si>
  <si>
    <t>2021-09-02 - 10191.pdf</t>
  </si>
  <si>
    <t>Documentos/DocsSessoes/2021-09-02_52aReuniao/</t>
  </si>
  <si>
    <t>ATA DA 52ª REUNIÃO DA CPI DA PANDEMIA</t>
  </si>
  <si>
    <t>2021-09-02 - KComissaoCPIComissaoCPIPANDEMIAAta20210902REU052.docx</t>
  </si>
  <si>
    <t>CONVOCAÇÃO DA 52ª REUNIÃO DA CPI DA PANDEMIA</t>
  </si>
  <si>
    <t>2021-09-02 - KComissaoCPIComissaoCPIPANDEMIAConvocao20210902REU052.pdf</t>
  </si>
  <si>
    <t>RESULTADO DA 52ª REUNIÃO DA CPI DA PANDEMIA</t>
  </si>
  <si>
    <t>2021-09-02 - KComissaoCPIComissaoCPIPANDEMIARelatriodeComissotemporriaSubcomisso20210902REU052.pdf</t>
  </si>
  <si>
    <t>PAUTA DA 52ª REUNIÃO DA CPI DA PANDEMIA</t>
  </si>
  <si>
    <t>2021-09-02 - Pauta_Cheia_2021_052_Reunio_CPIPANDEMIA_10191.pdf</t>
  </si>
  <si>
    <t>CONVOCAÇÃO DA 53ª REUNIÃO DA CPI DA PANDEMIA</t>
  </si>
  <si>
    <t>2021-09-03 - KComissaoCPIComissaoCPIPANDEMIAConvocao20210903REU053.pdf</t>
  </si>
  <si>
    <t>Documentos/DocsSessoes/2021-09-03_53aReuniao_NaoRealizada/</t>
  </si>
  <si>
    <t>PAUTA DA 53ª REUNIÃO DA CPI DA PANDEMIA</t>
  </si>
  <si>
    <t>2021-09-03 - Pauta_Cheia_2021_053_Reunio_CPIPANDEMIA_10210.pdf</t>
  </si>
  <si>
    <t>NOTAS TAQUIGRÁFICAS DA 53ª REUNIÃO DA CPI DA PANDEMIA</t>
  </si>
  <si>
    <t>2021-09-14 - 10219.pdf</t>
  </si>
  <si>
    <t>Documentos/DocsSessoes/2021-09-14_53aReuniao_SegundaParte/</t>
  </si>
  <si>
    <t>ATA DA 53ª REUNIÃO DA CPI DA PANDEMIA</t>
  </si>
  <si>
    <t>2021-09-14 - KComissaoCPIComissaoCPIPANDEMIAAta20210914REU053.docx</t>
  </si>
  <si>
    <t>2021-09-14 - KComissaoCPIComissaoCPIPANDEMIAConvocao20210914REU053.pdf</t>
  </si>
  <si>
    <t>RESULTADO DA 53ª REUNIÃO DA CPI DA PANDEMIA</t>
  </si>
  <si>
    <t>2021-09-14 - KComissaoCPIComissaoCPIPANDEMIARelatriodeComissotemporriaSubcomisso20210914REU053.pdf</t>
  </si>
  <si>
    <t>2021-09-14 - Pauta_Cheia_2021_053_Reunio_CPIPANDEMIA_10219.pdf</t>
  </si>
  <si>
    <t>NOTAS TAQUIGRÁFICAS DA 54ª REUNIÃO DA CPI DA PANDEMIA</t>
  </si>
  <si>
    <t>2021-09-15 - 10220.pdf</t>
  </si>
  <si>
    <t>Documentos/DocsSessoes/2021-09-15_54aReuniao/</t>
  </si>
  <si>
    <t>ATA DA 54ª REUNIÃO DA CPI DA PANDEMIA</t>
  </si>
  <si>
    <t>2021-09-15 - KComissaoCPIComissaoCPIPANDEMIAAta20210915REU054.docx</t>
  </si>
  <si>
    <t>CONVOCAÇÃO DA 54ª REUNIÃO DA CPI DA PANDEMIA</t>
  </si>
  <si>
    <t>2021-09-15 - KComissaoCPIComissaoCPIPANDEMIAConvocao20210915REU054.pdf</t>
  </si>
  <si>
    <t>RESULTADO DA 54ª REUNIÃO DA CPI DA PANDEMIA</t>
  </si>
  <si>
    <t>2021-09-15 - KComissaoCPIComissaoCPIPANDEMIARelatriodeComissotemporriaSubcomisso20210915REU054.pdf</t>
  </si>
  <si>
    <t>PAUTA DA 54ª REUNIÃO DA CPI DA PANDEMIA</t>
  </si>
  <si>
    <t>2021-09-15 - Pauta_Cheia_2021_054_Reunio_CPIPANDEMIA_10220.pdf</t>
  </si>
  <si>
    <t>NOTAS TAQUIGRÁFICAS DA 55ª REUNIÃO DA CPI DA PANDEMIA</t>
  </si>
  <si>
    <t>2021-09-16 - 10242.pdf</t>
  </si>
  <si>
    <t>Documentos/DocsSessoes/2021-09-16_55aReuniao/</t>
  </si>
  <si>
    <t>ATA DA 55ª REUNIÃO DA CPI DA PANDEMIA</t>
  </si>
  <si>
    <t>2021-09-16 - KComissaoCPIComissaoCPIPANDEMIAAta20210916REU055.docx</t>
  </si>
  <si>
    <t>CONVOCAÇÃO DA 55ª REUNIÃO DA CPI DA PANDEMIA</t>
  </si>
  <si>
    <t>2021-09-16 - KComissaoCPIComissaoCPIPANDEMIAConvocao20210916REU055.pdf</t>
  </si>
  <si>
    <t>RESULTADO DA 55ª REUNIÃO DA CPI DA PANDEMIA</t>
  </si>
  <si>
    <t>2021-09-16 - KComissaoCPIComissaoCPIPANDEMIARelatriodeComissotemporriaSubcomisso20210916REU055.pdf</t>
  </si>
  <si>
    <t>PAUTA DA 55ª REUNIÃO DA CPI DA PANDEMIA</t>
  </si>
  <si>
    <t>2021-09-16 - Pauta_Cheia_2021_055_Reunio_CPIPANDEMIA_10242.pdf</t>
  </si>
  <si>
    <t>NOTAS TAQUIGRÁFICAS DA 56ª REUNIÃO DA CPI DA PANDEMIA</t>
  </si>
  <si>
    <t>2021-09-21 - 10243.pdf</t>
  </si>
  <si>
    <t>Documentos/DocsSessoes/2021-09-21_56aReuniao/</t>
  </si>
  <si>
    <t>ATA DA 56ª REUNIÃO DA CPI DA PANDEMIA</t>
  </si>
  <si>
    <t>2021-09-21 - KComissaoCPIComissaoCPIPANDEMIAAta20210921REU056.docx</t>
  </si>
  <si>
    <t>CONVOCAÇÃO DA 56ª REUNIÃO DA CPI DA PANDEMIA</t>
  </si>
  <si>
    <t>2021-09-21 - KComissaoCPIComissaoCPIPANDEMIAConvocao20210921REU056.pdf</t>
  </si>
  <si>
    <t>RESULTADO DA 56ª REUNIÃO DA CPI DA PANDEMIA</t>
  </si>
  <si>
    <t>2021-09-21 - KComissaoCPIComissaoCPIPANDEMIARelatriodeComissotemporriaSubcomisso20210921REU056.pdf</t>
  </si>
  <si>
    <t>PAUTA DA 56ª REUNIÃO DA CPI DA PANDEMIA</t>
  </si>
  <si>
    <t>2021-09-21 - Pauta_Cheia_2021_056_Reunio_CPIPANDEMIA_10243.pdf</t>
  </si>
  <si>
    <t>NOTAS TAQUIGRÁFICAS DA 57ª REUNIÃO DA CPI DA PANDEMIA</t>
  </si>
  <si>
    <t>2021-09-22 - 10244.pdf</t>
  </si>
  <si>
    <t>Documentos/DocsSessoes/2021-09-22_57aReuniao/</t>
  </si>
  <si>
    <t>ATA DA 57ª REUNIÃO DA CPI DA PANDEMIA</t>
  </si>
  <si>
    <t>2021-09-22 - KComissaoCPIComissaoCPIPANDEMIAAta20210922REU057.docx</t>
  </si>
  <si>
    <t>CONVOCAÇÃO DA 57ª REUNIÃO DA CPI DA PANDEMIA</t>
  </si>
  <si>
    <t>2021-09-22 - KComissaoCPIComissaoCPIPANDEMIAConvocao20210922REU057.pdf</t>
  </si>
  <si>
    <t>RESULTADO DA 57ª REUNIÃO DA CPI DA PANDEMIA</t>
  </si>
  <si>
    <t>2021-09-22 - KComissaoCPIComissaoCPIPANDEMIARelatriodeComissotemporriaSubcomisso20210922REU057.pdf</t>
  </si>
  <si>
    <t>PAUTA DA 57ª REUNIÃO DA CPI DA PANDEMIA</t>
  </si>
  <si>
    <t>2021-09-22 - Pauta_Cheia_2021_057_Reunio_CPIPANDEMIA_10244.pdf</t>
  </si>
  <si>
    <t>NOTAS TAQUIGRÁFICAS DA 58ª REUNIÃO DA CPI DA PANDEMIA</t>
  </si>
  <si>
    <t>2021-09-23 - 10249.pdf</t>
  </si>
  <si>
    <t>Documentos/DocsSessoes/2021-09-23_58aReuniao/</t>
  </si>
  <si>
    <t>ATA DA 58ª REUNIÃO DA CPI DA PANDEMIA</t>
  </si>
  <si>
    <t>2021-09-23 - KComissaoCPIComissaoCPIPANDEMIAAta20210923REU058.docx</t>
  </si>
  <si>
    <t>CONVOCAÇÃO DA 58ª REUNIÃO DA CPI DA PANDEMIA</t>
  </si>
  <si>
    <t>2021-09-23 - KComissaoCPIComissaoCPIPANDEMIAConvocao20210923REU058.pdf</t>
  </si>
  <si>
    <t>RESULTADO DA 58ª REUNIÃO DA CPI DA PANDEMIA</t>
  </si>
  <si>
    <t>2021-09-23 - KComissaoCPIComissaoCPIPANDEMIARelatriodeComissotemporriaSubcomisso20210923REU058.pdf</t>
  </si>
  <si>
    <t>PAUTA DA 58ª REUNIÃO DA CPI DA PANDEMIA</t>
  </si>
  <si>
    <t>2021-09-23 - Pauta_Cheia_2021_058_Reunio_CPIPANDEMIA_10249.pdf</t>
  </si>
  <si>
    <t>NOTAS TAQUIGRÁFICAS DA 59ª REUNIÃO DA CPI DA PANDEMIA</t>
  </si>
  <si>
    <t>2021-09-28 - 10259.pdf</t>
  </si>
  <si>
    <t>Documentos/DocsSessoes/2021-09-28_59aReuniao/</t>
  </si>
  <si>
    <t>ATA DA 59ª REUNIÃO DA CPI DA PANDEMIA</t>
  </si>
  <si>
    <t>2021-09-28 - KComissaoCPIComissaoCPIPANDEMIAAta20210928REU059.docx</t>
  </si>
  <si>
    <t>CONVOCAÇÃO DA 59ª REUNIÃO DA CPI DA PANDEMIA</t>
  </si>
  <si>
    <t>2021-09-28 - KComissaoCPIComissaoCPIPANDEMIAConvocao20210928REU059.pdf</t>
  </si>
  <si>
    <t>RESULTADO DA 59ª REUNIÃO DA CPI DA PANDEMIA</t>
  </si>
  <si>
    <t>2021-09-28 - KComissaoCPIComissaoCPIPANDEMIARelatriodeComissotemporriaSubcomisso20210928REU059.pdf</t>
  </si>
  <si>
    <t>PAUTA DA 59ª REUNIÃO DA CPI DA PANDEMIA</t>
  </si>
  <si>
    <t>2021-09-28 - Pauta_Cheia_2021_059_Reunio_CPIPANDEMIA_10259.pdf</t>
  </si>
  <si>
    <t>NOTAS TAQUIGRÁFICAS DA 60ª REUNIÃO DA CPI DA PANDEMIA</t>
  </si>
  <si>
    <t>2021-09-29 - 10260.pdf</t>
  </si>
  <si>
    <t>Documentos/DocsSessoes/2021-09-29_60aReuniao/</t>
  </si>
  <si>
    <t>ATA DA 60ª REUNIÃO DA CPI DA PANDEMIA</t>
  </si>
  <si>
    <t>2021-09-29 - KComissaoCPIComissaoCPIPANDEMIAAta20210929REU060.docx</t>
  </si>
  <si>
    <t>CONVOCAÇÃO DA 60ª REUNIÃO DA CPI DA PANDEMIA</t>
  </si>
  <si>
    <t>2021-09-29 - KComissaoCPIComissaoCPIPANDEMIAConvocao20210929REU060.pdf</t>
  </si>
  <si>
    <t>RESULTADO DA 60ª REUNIÃO DA CPI DA PANDEMIA</t>
  </si>
  <si>
    <t>2021-09-29 - KComissaoCPIComissaoCPIPANDEMIARelatriodeComissotemporriaSubcomisso20210929REU060.pdf</t>
  </si>
  <si>
    <t>PAUTA DA 60ª REUNIÃO DA CPI DA PANDEMIA</t>
  </si>
  <si>
    <t>2021-09-29 - Pauta_Cheia_2021_060_Reunio_CPIPANDEMIA_10260.pdf</t>
  </si>
  <si>
    <t>NOTAS TAQUIGRÁFICAS DA 61ª REUNIÃO DA CPI DA PANDEMIA</t>
  </si>
  <si>
    <t>2021-09-30 - 10271.pdf</t>
  </si>
  <si>
    <t>Documentos/DocsSessoes/2021-09-30_61aReuniao/</t>
  </si>
  <si>
    <t>ATA DA 61ª REUNIÃO DA CPI DA PANDEMIA</t>
  </si>
  <si>
    <t>2021-09-30 - KComissaoCPIComissaoCPIPANDEMIAAta20210930REU061.docx</t>
  </si>
  <si>
    <t>CONVOCAÇÃO DA 61ª REUNIÃO DA CPI DA PANDEMIA</t>
  </si>
  <si>
    <t>2021-09-30 - KComissaoCPIComissaoCPIPANDEMIAConvocao20210930REU061.pdf</t>
  </si>
  <si>
    <t>RESULTADO DA 61ª REUNIÃO DA CPI DA PANDEMIA</t>
  </si>
  <si>
    <t>2021-09-30 - KComissaoCPIComissaoCPIPANDEMIARelatriodeComissotemporriaSubcomisso20210930REU061.pdf</t>
  </si>
  <si>
    <t>PAUTA DA 61ª REUNIÃO DA CPI DA PANDEMIA</t>
  </si>
  <si>
    <t>2021-09-30 - Pauta_Cheia_2021_061_Reunio_CPIPANDEMIA_10271.pdf</t>
  </si>
  <si>
    <t>NOTAS TAQUIGRÁFICAS DA 62ª REUNIÃO DA CPI DA PANDEMIA</t>
  </si>
  <si>
    <t>2021-10-05 - 10289.pdf</t>
  </si>
  <si>
    <t>Documentos/DocsSessoes/2021-10-05_62aReuniao/</t>
  </si>
  <si>
    <t>ATA DA 62ª REUNIÃO DA CPI DA PANDEMIA</t>
  </si>
  <si>
    <t>2021-10-05 - KComissaoCPIComissaoCPIPANDEMIAAta20211005REU062.docx</t>
  </si>
  <si>
    <t>CONVOCAÇÃO DA 62ª REUNIÃO DA CPI DA PANDEMIA</t>
  </si>
  <si>
    <t>2021-10-05 - KComissaoCPIComissaoCPIPANDEMIAConvocao20211005REU062.pdf</t>
  </si>
  <si>
    <t>RESULTADO DA 62ª REUNIÃO DA CPI DA PANDEMIA</t>
  </si>
  <si>
    <t>2021-10-05 - KComissaoCPIComissaoCPIPANDEMIARelatriodeComissotemporriaSubcomisso20211005REU062.pdf</t>
  </si>
  <si>
    <t>PAUTA DA 62ª REUNIÃO DA CPI DA PANDEMIA</t>
  </si>
  <si>
    <t>2021-10-05 - Pauta_Cheia_2021_062_Reunio_CPIPANDEMIA_10289.pdf</t>
  </si>
  <si>
    <t>NOTAS TAQUIGRÁFICAS DA 63ª REUNIÃO DA CPI DA PANDEMIA</t>
  </si>
  <si>
    <t>2021-10-06 - 10292.pdf</t>
  </si>
  <si>
    <t>Documentos/DocsSessoes/2021-10-06_63aReuniao/</t>
  </si>
  <si>
    <t>ATA DA 63ª REUNIÃO DA CPI DA PANDEMIA</t>
  </si>
  <si>
    <t>2021-10-06 - KComissaoCPIComissaoCPIPANDEMIAAta20211006REU063.docx</t>
  </si>
  <si>
    <t>CONVOCAÇÃO DA 63ª REUNIÃO DA CPI DA PANDEMIA</t>
  </si>
  <si>
    <t>2021-10-06 - KComissaoCPIComissaoCPIPANDEMIAConvocao20211006REU063.pdf</t>
  </si>
  <si>
    <t>RESULTADO DA 63ª REUNIÃO DA CPI DA PANDEMIA</t>
  </si>
  <si>
    <t>2021-10-06 - KComissaoCPIComissaoCPIPANDEMIARelatriodeComissotemporriaSubcomisso20211006REU063.pdf</t>
  </si>
  <si>
    <t>PAUTA DA 63ª REUNIÃO DA CPI DA PANDEMIA</t>
  </si>
  <si>
    <t>2021-10-06 - Pauta_Cheia_2021_063_Reunio_CPIPANDEMIA_10292.pdf</t>
  </si>
  <si>
    <t>NOTAS TAQUIGRÁFICAS DA 64ª REUNIÃO DA CPI DA PANDEMIA</t>
  </si>
  <si>
    <t>2021-10-07 - 10303.pdf</t>
  </si>
  <si>
    <t>Documentos/DocsSessoes/2021-10-07_64aReuniao/</t>
  </si>
  <si>
    <t>ATA DA 64ª REUNIÃO DA CPI DA PANDEMIA</t>
  </si>
  <si>
    <t>2021-10-07 - KComissaoCPIComissaoCPIPANDEMIAAta20211007REU064.docx</t>
  </si>
  <si>
    <t>CONVOCAÇÃO DA 64ª REUNIÃO DA CPI DA PANDEMIA</t>
  </si>
  <si>
    <t>2021-10-07 - KComissaoCPIComissaoCPIPANDEMIAConvocao20211007REU064.pdf</t>
  </si>
  <si>
    <t>RESULTADO DA 64ª REUNIÃO DA CPI DA PANDEMIA</t>
  </si>
  <si>
    <t>2021-10-07 - KComissaoCPIComissaoCPIPANDEMIARelatriodeComissotemporriaSubcomisso20211007REU064.pdf</t>
  </si>
  <si>
    <t>PAUTA DA 64ª REUNIÃO DA CPI DA PANDEMIA</t>
  </si>
  <si>
    <t>2021-10-07 - Pauta_Cheia_2021_064_Reunio_CPIPANDEMIA_10303.pdf</t>
  </si>
  <si>
    <t>NOTAS TAQUIGRÁFICAS DA 65ª REUNIÃO DA CPI DA PANDEMIA</t>
  </si>
  <si>
    <t>2021-10-15 - 10313.pdf</t>
  </si>
  <si>
    <t>Documentos/DocsSessoes/2021-10-15_65aReuniao/</t>
  </si>
  <si>
    <t>ATA DA 65ª REUNIÃO DA CPI DA PANDEMIA</t>
  </si>
  <si>
    <t>2021-10-15 - KComissaoCPIComissaoCPIPANDEMIAAta20211015REU065.docx</t>
  </si>
  <si>
    <t>CONVOCAÇÃO DA 65ª REUNIÃO DA CPI DA PANDEMIA</t>
  </si>
  <si>
    <t>2021-10-15 - KComissaoCPIComissaoCPIPANDEMIAConvocao20211015REU065.pdf</t>
  </si>
  <si>
    <t>RESULTADO DA 65ª REUNIÃO DA CPI DA PANDEMIA</t>
  </si>
  <si>
    <t>2021-10-15 - KComissaoCPIComissaoCPIPANDEMIARelatriodeComissotemporriaSubcomisso20211015REU065.pdf</t>
  </si>
  <si>
    <t>PAUTA DA 65ª REUNIÃO DA CPI DA PANDEMIA</t>
  </si>
  <si>
    <t>2021-10-15 - Pauta_Cheia_2021_065_Reunio_CPIPANDEMIA_10313.pdf</t>
  </si>
  <si>
    <t>CONVOCAÇÃO DA 66ª REUNIÃO DA CPI DA PANDEMIA</t>
  </si>
  <si>
    <t>2021-10-18 - KComissaoCPIComissaoCPIPANDEMIAConvocao20211018REU066.pdf</t>
  </si>
  <si>
    <t>Documentos/DocsSessoes/2021-10-18_66aReuniao/</t>
  </si>
  <si>
    <t>PAUTA DA 66ª REUNIÃO DA CPI DA PANDEMIA</t>
  </si>
  <si>
    <t>2021-10-18 - Pauta_Cheia_2021_066_Reunio_CPIPANDEMIA_10315.pdf</t>
  </si>
  <si>
    <t>NOTAS TAQUIGRÁFICAS DA 66ª REUNIÃO DA CPI DA PANDEMIA</t>
  </si>
  <si>
    <t>2021-10-18 - 10320.pdf</t>
  </si>
  <si>
    <t>Documentos/DocsSessoes/2021-10-18_66aReuniao_SegundaParte/</t>
  </si>
  <si>
    <t>ATA DA 66ª REUNIÃO DA CPI DA PANDEMIA</t>
  </si>
  <si>
    <t>2021-10-18 - KComissaoCPIComissaoCPIPANDEMIAAta20211018REU066.docx</t>
  </si>
  <si>
    <t>2021-10-18 - KComissaoCPIComissaoCPIPANDEMIAConvocao20211018REU066 (1).pdf</t>
  </si>
  <si>
    <t>RESULTADO DA 66ª REUNIÃO DA CPI DA PANDEMIA</t>
  </si>
  <si>
    <t>2021-10-18 - KComissaoCPIComissaoCPIPANDEMIARelatriodeComissotemporriaSubcomisso20211018REU066.pdf</t>
  </si>
  <si>
    <t>2021-10-18 - Pauta_Cheia_2021_066_Reunio_CPIPANDEMIA_10320.pdf</t>
  </si>
  <si>
    <t>NOTAS TAQUIGRÁFICAS DA 67ª REUNIÃO DA CPI DA PANDEMIA</t>
  </si>
  <si>
    <t>2021-10-19 - 10323.pdf</t>
  </si>
  <si>
    <t>Documentos/DocsSessoes/2021-10-19_67aReuniao/</t>
  </si>
  <si>
    <t>ATA DA 67ª REUNIÃO DA CPI DA PANDEMIA</t>
  </si>
  <si>
    <t>2021-10-19 - KComissaoCPIComissaoCPIPANDEMIAAta20211019REU067.docx</t>
  </si>
  <si>
    <t>CONVOCAÇÃO DA 67ª REUNIÃO DA CPI DA PANDEMIA</t>
  </si>
  <si>
    <t>2021-10-19 - KComissaoCPIComissaoCPIPANDEMIAConvocao20211019REU067.pdf</t>
  </si>
  <si>
    <t>RESULTADO DA 67ª REUNIÃO DA CPI DA PANDEMIA</t>
  </si>
  <si>
    <t>2021-10-19 - KComissaoCPIComissaoCPIPANDEMIARelatriodeComissotemporriaSubcomisso20211019REU067.pdf</t>
  </si>
  <si>
    <t>PAUTA DA 67ª REUNIÃO DA CPI DA PANDEMIA</t>
  </si>
  <si>
    <t>2021-10-19 - Pauta_Cheia_2021_067_Reunio_CPIPANDEMIA_10323.pdf</t>
  </si>
  <si>
    <t>2021-10-19 - KComissaoCPIComissaoCPIPANDEMIAConvocao20211019REU068.pdf</t>
  </si>
  <si>
    <t>Documentos/DocsSessoes/2021-10-19_67aReuniao_Adiada/</t>
  </si>
  <si>
    <t>2021-10-19 - Pauta_Cheia_2021_068_Reunio_CPIPANDEMIA_10321.pdf</t>
  </si>
  <si>
    <t>NOTAS TAQUIGRÁFICAS DA 68ª REUNIÃO DA CPI DA PANDEMIA</t>
  </si>
  <si>
    <t>2021-10-20 - 10331.pdf</t>
  </si>
  <si>
    <t>Documentos/DocsSessoes/2021-10-20_68aReuniao/</t>
  </si>
  <si>
    <t>ATA DA 68ª REUNIÃO DA CPI DA PANDEMIA</t>
  </si>
  <si>
    <t>2021-10-20 - KComissaoCPIComissaoCPIPANDEMIAAta20211020REU068.docx</t>
  </si>
  <si>
    <t>CONVOCAÇÃO DA 68ª REUNIÃO DA CPI DA PANDEMIA</t>
  </si>
  <si>
    <t>2021-10-20 - KComissaoCPIComissaoCPIPANDEMIAConvocao20211020REU068.pdf</t>
  </si>
  <si>
    <t>RESULTADO DA 68ª REUNIÃO DA CPI DA PANDEMIA</t>
  </si>
  <si>
    <t>2021-10-20 - KComissaoCPIComissaoCPIPANDEMIARelatriodeComissotemporriaSubcomisso20211020REU068.pdf</t>
  </si>
  <si>
    <t>PAUTA DA 68ª REUNIÃO DA CPI DA PANDEMIA</t>
  </si>
  <si>
    <t>2021-10-20 - Pauta_Cheia_2021_068_Reunio_CPIPANDEMIA_10331.pdf</t>
  </si>
  <si>
    <t>NOTAS TAQUIGRÁFICAS DA 69ª REUNIÃO DA CPI DA PANDEMIA</t>
  </si>
  <si>
    <t>2021-10-26 - 10342.pdf</t>
  </si>
  <si>
    <t>Documentos/DocsSessoes/2021-10-26_69aReuniao/</t>
  </si>
  <si>
    <t>ATA DA 69ª REUNIÃO DA CPI DA PANDEMIA</t>
  </si>
  <si>
    <t>2021-10-26 - KComissaoCPIComissaoCPIPANDEMIAAta20211026REU069.docx</t>
  </si>
  <si>
    <t>2021-10-26 - KComissaoCPIComissaoCPIPANDEMIAConvocao20211026REU069.pdf</t>
  </si>
  <si>
    <t>RESULTADO DA 69ª REUNIÃO DA CPI DA PANDEMIA</t>
  </si>
  <si>
    <t>2021-10-26 - KComissaoCPIComissaoCPIPANDEMIARelatriodeComissotemporriaSubcomisso20211026REU069.pdf</t>
  </si>
  <si>
    <t>PAUTA DA 69ª REUNIÃO DA CPI DA PANDEMIA</t>
  </si>
  <si>
    <t>2021-10-26 - Pauta_Cheia_2021_069_Reunio_CPIPANDEMIA_10342.pdf</t>
  </si>
  <si>
    <t>Jor_Id</t>
  </si>
  <si>
    <t>Jor_Data</t>
  </si>
  <si>
    <t>Jor_Titulo</t>
  </si>
  <si>
    <t>Jor_Jornal</t>
  </si>
  <si>
    <t>Jor_Link</t>
  </si>
  <si>
    <t>Jor_Desc</t>
  </si>
  <si>
    <t>Jor_Autores</t>
  </si>
  <si>
    <t>Jor_DataUp</t>
  </si>
  <si>
    <t>Jor_FileName</t>
  </si>
  <si>
    <t>Randolfe Rodrigues apresenta CPI para investigar crise do oxigênio no AM</t>
  </si>
  <si>
    <t>Congresso em Foco</t>
  </si>
  <si>
    <t>https://congressoemfoco.uol.com.br/area/governo/randolfe-cpi-oxigenio-am/</t>
  </si>
  <si>
    <t>Guilherme Mendes</t>
  </si>
  <si>
    <t>2021-01-16_12h51 - Congresso em Foco - Randolfe Rodrigues apresenta CPI para investi.pdf</t>
  </si>
  <si>
    <t>Maia diz que coragem de Bolsonaro não é tão grande para negar Coronavac e que Pazuello fez papelão</t>
  </si>
  <si>
    <t>FolhaSP</t>
  </si>
  <si>
    <t>https://www1.folha.uol.com.br/equilibrioesaude/2021/01/maia-diz-que-coragem-de-bolsonaro-nao-e-tao-grande-para-negar-coronavac-e-que-pazuello-fez-papelao.shtml</t>
  </si>
  <si>
    <t>Presidente da Câmara diz que é inevitável abertura de CPI para investigar a atuação do Ministério da Saúde na pandemia</t>
  </si>
  <si>
    <t>Gustavo Uribe</t>
  </si>
  <si>
    <t>2021-01-18_10h18 - FolhaSP - Maia diz que coragem de Bolsonaro não é tão g.pdf</t>
  </si>
  <si>
    <t>Pedido coletivo de impeachment vai incluir colapso por falta de oxigênio no Pará</t>
  </si>
  <si>
    <t>Estadão</t>
  </si>
  <si>
    <t>https://politica.estadao.com.br/noticias/geral,pedido-coletivo-de-impeachment-vai-incluir-colapso-por-falta-de-oxigenio-no-para,70003587170</t>
  </si>
  <si>
    <t>Formulada por Rede, PSB, PT, PCdoB e PDT, peça deverá ser entregue ainda essa semana</t>
  </si>
  <si>
    <t>Paula Reverbel</t>
  </si>
  <si>
    <t>2021-01-19_21h10 - Estadão - Pedido coletivo de impeachment vai incluir co.pdf</t>
  </si>
  <si>
    <t>Movimentos de oposição convocam megacarreata contra Bolsonaro e decidem apoiar CPI da pandemia</t>
  </si>
  <si>
    <t>https://www1.folha.uol.com.br/colunas/painel/2021/01/movimentos-de-oposicao-convocam-megacarreata-contra-bolsonaro-e-decidem-apoiar-cpi-da-pandemia.shtml</t>
  </si>
  <si>
    <t>Ideia é fazer manifestações em 21 de fevereiro; MST, MTST e centrais sindicais participaram de deliberação</t>
  </si>
  <si>
    <t>Folha de S.Paulo</t>
  </si>
  <si>
    <t>2021-01-26_11h24 - FolhaSP - Movimentos de oposição convocam megacarreata .pdf</t>
  </si>
  <si>
    <t>Centrão vira fiel da balança sobre permanência de Pazuello na Saúde</t>
  </si>
  <si>
    <t>https://www1.folha.uol.com.br/equilibrioesaude/2021/01/centrao-vira-fiel-da-balanca-sobre-permanencia-de-pazuello-na-saude.shtml</t>
  </si>
  <si>
    <t>No Planalto, ganha força defesa de que Bolsonaro sacrifique ministro para evitar ser culpado por atraso nas vacinas e colapso em Manaus</t>
  </si>
  <si>
    <t>Gustavo Uribe|Julia Chaib</t>
  </si>
  <si>
    <t>2021-01-26_17h00 - FolhaSP - Centrão vira fiel da balança sobre permanênci.pdf</t>
  </si>
  <si>
    <t>Lira resiste a criar CPI da Covid e diz que pandemia não pode ser motivo de embate político</t>
  </si>
  <si>
    <t>https://www1.folha.uol.com.br/poder/2021/01/lira-resiste-a-criar-cpi-da-covid-e-diz-que-pandemia-nao-pode-ser-motivo-de-embate-politico.shtml</t>
  </si>
  <si>
    <t>Candidato de Bolsonaro ao comando da Câmara critica ainda politização da vacina e 'dos remédios'</t>
  </si>
  <si>
    <t>Danielle Brant</t>
  </si>
  <si>
    <t>2021-01-27_09h37 - FolhaSP - Lira resiste a criar CPI da Covid e diz que p.pdf</t>
  </si>
  <si>
    <t>Candidatos governistas, Arthur Lira e Rodrigo Pacheco prometem barrar CPIs que ameacem Bolsonaro</t>
  </si>
  <si>
    <t>https://politica.estadao.com.br/noticias/geral,candidatos-governistas-lira-e-pacheco-prometem-barrar-cpis,70003596603</t>
  </si>
  <si>
    <t>Na Câmara e no Senado, apoiados pelo presidente devem atuar contra comissões com potencial de atingir o Palácio do Planalto, como a que apura o inquérito das Fake News</t>
  </si>
  <si>
    <t>Vinícius Valfré</t>
  </si>
  <si>
    <t>2021-01-28_05h00 - Estadão - Candidatos governistas, Arthur Lira e Rodrigo.pdf</t>
  </si>
  <si>
    <t>Governista, Lira contradiz Bolsonaro e afirma que ninguém interfere na presidência da Câmara</t>
  </si>
  <si>
    <t>https://www1.folha.uol.com.br/poder/2021/01/governista-lira-contradiz-bolsonaro-e-afirma-que-ninguem-interfere-na-presidencia-da-camara.shtml</t>
  </si>
  <si>
    <t>Deputado do PP tem o apoio do Planalto na disputa; nesta quarta (27), presidente afirmou que, 'se Deus quiser', vai influir na eleição</t>
  </si>
  <si>
    <t>2021-01-28_14h01 - FolhaSP - Governista, Lira contradiz Bolsonaro e afirma.pdf</t>
  </si>
  <si>
    <t>Partidos fazem mutirão na Câmara para criar CPI da Pandemia</t>
  </si>
  <si>
    <t>https://politica.estadao.com.br/noticias/geral,partidos-fazem-mutirao-na-camara-para-criar-cpi-da-pandemia,70003598767</t>
  </si>
  <si>
    <t>Se 171 assinaturas forem coletadas, Maia pode autorizar comissão na segunda-feira</t>
  </si>
  <si>
    <t>Camila Turtelli e Vinícius Valfré</t>
  </si>
  <si>
    <t>2021-01-29_16h30 - Estadão - Partidos fazem mutirão na Câmara para criar C.pdf</t>
  </si>
  <si>
    <t>Líder do centrão, Lira é eleito presidente da Câmara após interferência de Bolsonaro</t>
  </si>
  <si>
    <t>https://www1.folha.uol.com.br/poder/2021/02/lider-do-centrao-lira-e-eleito-presidente-da-camara-apos-interferencia-de-bolsonaro.shtml</t>
  </si>
  <si>
    <t>Deputado do PP derrota grupo de Rodrigo Maia; alagoano já mostrou resistência a aceitar processo de impeachment e abrir CPI da Covid</t>
  </si>
  <si>
    <t>Danielle Brant|Ranier Bragon|Julia Chaib|Gustavo Uribe|Raquel Lopes</t>
  </si>
  <si>
    <t>2021-02-01_19h59 - FolhaSP - Líder do centrão, Lira é eleito presidente da.pdf</t>
  </si>
  <si>
    <t>Com apoio de Bolsonaro, Arthur Lira é eleito presidente da Câmara</t>
  </si>
  <si>
    <t>https://politica.estadao.com.br/noticias/geral,com-apoio-de-bolsonaro-arthur-lira-e-eleito-presidente-da-camara,70003602220</t>
  </si>
  <si>
    <t>Líder do Centrão obtém 302 votos e derrota candidato de Rodrigo Maia, Baleia Rossi</t>
  </si>
  <si>
    <t>Vinícius Valfré, Felipe Frazão, Camila Turtelli e Vera Rosa</t>
  </si>
  <si>
    <t>2021-02-01_23h03 - Estadão - Com apoio de Bolsonaro, Arthur Lira é eleito .pdf</t>
  </si>
  <si>
    <t>Quem é Arthur Lira, novo presidente da Câmara dos Deputados</t>
  </si>
  <si>
    <t>https://politica.estadao.com.br/noticias/geral,quem-e-arthur-lira-novo-presidente-da-camara-dos-deputados,70003602249</t>
  </si>
  <si>
    <t>Apoiado por Bolsonaro, deputado é líder do Centrão e era amigo de Eduardo Cunha</t>
  </si>
  <si>
    <t>Redação</t>
  </si>
  <si>
    <t>2021-02-01_23h36 - Estadão - Quem é Arthur Lira, novo presidente da Câmara.pdf</t>
  </si>
  <si>
    <t>Apoiados por Bolsonaro, Lira e Pacheco vão comandar o Congresso</t>
  </si>
  <si>
    <t>https://politica.estadao.com.br/noticias/geral,apoiados-por-bolsonaro-lira-e-pacheco-vao-comandar-o-congresso,70003602285</t>
  </si>
  <si>
    <t>Em disputas marcadas pela forte interferência do Planalto, Arthur Lira é eleito para a presidência da Câmara dos Deputados e Rodrigo Pacheco para o comando do Senado</t>
  </si>
  <si>
    <t>Felipe Frazão, Vinicius Valfré, Camila Turtelli, Daniel Weterman, Anne Warth e Vera Rosa</t>
  </si>
  <si>
    <t>2021-02-02_00h49 - Estadão - Apoiados por Bolsonaro, Lira e Pacheco vão co.pdf</t>
  </si>
  <si>
    <t>Após quase perder cargo, MDB do Senado ameaça retaliar ex-aliados na formação de comissões da Casa</t>
  </si>
  <si>
    <t>https://www1.folha.uol.com.br/colunas/painel/2021/02/apos-perder-na-camara-e-no-senado-e-travar-duelo-com-psd-mdb-do-senado-ameaca-retaliar-ex-aliados-em-comissoes.shtml</t>
  </si>
  <si>
    <t>Na Câmara, partido deve ficar sem lugar na Mesa Diretora; no Senado, mesmo com maior bancada, sigla quase perdeu vice-presidência</t>
  </si>
  <si>
    <t>2021-02-02_20h15 - FolhaSP - Após quase perder cargo, MDB do Senado ameaça.pdf</t>
  </si>
  <si>
    <t>Lira e Pacheco definem pauta econômica como prioridade e cobram vacinação ágil; Bolsonaro fala em harmonia</t>
  </si>
  <si>
    <t>https://www1.folha.uol.com.br/poder/2021/02/lira-e-pacheco-definem-pauta-economica-como-prioridade-e-cobram-agilidade-na-vacinacao.shtml</t>
  </si>
  <si>
    <t>Presidentes concordaram em definir prazos para entrega de relatórios da reforma tributária e da PEC Emergencial</t>
  </si>
  <si>
    <t>Renato Machado|Danielle Brant|Daniel Carvalho</t>
  </si>
  <si>
    <t>2021-02-03_07h29 - FolhaSP - Lira e Pacheco definem pauta econômica como p.pdf</t>
  </si>
  <si>
    <t>Senador Randolfe Rodrigues diz já ter assinaturas para criar CPI da covid-19</t>
  </si>
  <si>
    <t>https://politica.estadao.com.br/noticias/geral,senador-randolfe-rodrigues-diz-ja-ter-assinaturas-para-criar-cpi-da-covid-19,70003604013</t>
  </si>
  <si>
    <t>Requerimento para abrir comissão de inquérito teve 27 assinaturas, segundo a assessoria do parlamentar; objetivo é apurar omissões do governo no enfrentamento da pandemia e crise no Amazonas</t>
  </si>
  <si>
    <t>Sofia Aguiar e Daniel Weterman</t>
  </si>
  <si>
    <t>2021-02-03_14h17 - Estadão - Senador Randolfe Rodrigues diz já ter assinat.pdf</t>
  </si>
  <si>
    <t>Senadores conseguem assinaturas para pedir criação de CPI da covid-19</t>
  </si>
  <si>
    <t>https://congressoemfoco.uol.com.br/temas/saude/senadores-conseguem-assinaturas-para-pedir-criacao-de-cpi-da-covid-19/</t>
  </si>
  <si>
    <t>Larissa Calixto</t>
  </si>
  <si>
    <t>2021-02-03_16h16 - Congresso em Foco - Senadores conseguem assinaturas para pedir cr.pdf</t>
  </si>
  <si>
    <t>Senadores reúnem assinaturas para criar CPI da Covid-19</t>
  </si>
  <si>
    <t>https://www1.folha.uol.com.br/equilibrioesaude/2021/02/senadores-reunem-assinaturas-para-criar-cpi-da-covid-19.shtml</t>
  </si>
  <si>
    <t>Instalação da comissão agora depende do presidente da Casa, Rodrigo Pacheco (DEM-MG)</t>
  </si>
  <si>
    <t>Renato Machado</t>
  </si>
  <si>
    <t>2021-02-04_11h29 - FolhaSP - Senadores reúnem assinaturas para criar CPI d.pdf</t>
  </si>
  <si>
    <t>Oposição reúne as 27 assinaturas para abrir CPI da Covid no Senado</t>
  </si>
  <si>
    <t>https://politica.estadao.com.br/blogs/fausto-macedo/cpi-covid-19-senado-randolfe-rodrigues-jair-bolsonaro-eduardo-pazuello-ministerio-saude-governo-federal/</t>
  </si>
  <si>
    <t>Documento já foi entregue à Secretaria-Geral da Mesa diretora da Casa nesta quinta (04) e vai ser apreciado por Rodrigo Pacheco</t>
  </si>
  <si>
    <t>Fausto Macedo</t>
  </si>
  <si>
    <t>2021-02-04_13h03 - Estadão - Oposição reúne as 27 assinaturas para abrir C.pdf</t>
  </si>
  <si>
    <t>Senadores protocolam pedido de CPI da covid-19 para investigar omissão do governo</t>
  </si>
  <si>
    <t>https://politica.estadao.com.br/noticias/geral,senadores-protocolam-pedido-de-cpi-da-covid-19-para-investigar-omissao-do-governo,70003605300</t>
  </si>
  <si>
    <t>Autor do pedido de CPI, Randolfe Rodrigues responsabiliza gestão Bolsonaro por colapso da Saúde no Amazonas; Pacheco diz que irá avaliar caso</t>
  </si>
  <si>
    <t>Sofia Aguiar</t>
  </si>
  <si>
    <t>Governo tenta barrar CPI da Covid-19 no Senado</t>
  </si>
  <si>
    <t>https://politica.estadao.com.br/blogs/coluna-do-estadao/governo-tenta-barrar-cpi-da-covid-19-no-senado/</t>
  </si>
  <si>
    <t>Coluna do Estadão</t>
  </si>
  <si>
    <t>É do presidente do Senado o protagonismo na coordenação da pauta prioritária</t>
  </si>
  <si>
    <t>https://economia.estadao.com.br/noticias/geral,e-do-presidente-do-senado-o-protagonismo-na-coordenacao-da-pauta-prioritaria,70003607092</t>
  </si>
  <si>
    <t>Mineiramente, Rodrigo Pacheco cobrou a prorrogação do auxílio, organizou um acordo para a reforma tributária e prometeu rapidez para votar o Orçamento</t>
  </si>
  <si>
    <t>Adriana Fernandes*</t>
  </si>
  <si>
    <t>Eleição na Câmara e no Senado deixou Bolsonaro com centenas de dívidas</t>
  </si>
  <si>
    <t>https://www1.folha.uol.com.br/colunas/janiodefreitas/2021/02/eleicao-na-camara-e-no-senado-deixou-bolsonaro-com-centenas-de-dividas.shtml</t>
  </si>
  <si>
    <t>Não sendo vitória política, dívida é igual a cobrança, e cobrança em política é incerteza e instabilidade</t>
  </si>
  <si>
    <t>2021-02-06_20h15 - FolhaSP - Eleição na Câmara e no Senado deixou Bolsonar.pdf</t>
  </si>
  <si>
    <t>O dilema entre governabilidade e responsabilização</t>
  </si>
  <si>
    <t>https://www1.folha.uol.com.br/colunas/marcus-melo/2021/02/o-dilema-entre-governabilidade-e-responsabilizacao.shtml</t>
  </si>
  <si>
    <t>Alinhamento de casas legislativas ao Executivo facilita reformas, mas produz deficit de accountability</t>
  </si>
  <si>
    <t>2021-02-07_20h15 - FolhaSP - O dilema entre governabilidade e responsabili.pdf</t>
  </si>
  <si>
    <t>Pazuello vai ao Senado para tentar barrar CPI da Covid-19</t>
  </si>
  <si>
    <t>https://congressoemfoco.uol.com.br/area/governo/pazuello-vai-ao-senado-para-tentar-barrar-cpi-da-covid-19/</t>
  </si>
  <si>
    <t>2021-02-11_09h07 - Congresso em Foco - Pazuello vai ao Senado para tentar barrar CPI.pdf</t>
  </si>
  <si>
    <t>Com vacinas em falta, Pazuello promete imunização geral contra Covid em 2021</t>
  </si>
  <si>
    <t>https://www1.folha.uol.com.br/equilibrioesaude/2021/02/pazuello-diz-que-nao-tem-vacina-para-todos-mas-mesmo-assim-promete-imunizacao-geral-em-2021.shtml</t>
  </si>
  <si>
    <t>Segundo ministro, expectativa é vacinar 50% da população até junho e o restante até o fim do ano</t>
  </si>
  <si>
    <t>Natália Cancian|Renato Machado</t>
  </si>
  <si>
    <t>2021-02-11_14h05 - FolhaSP - Com vacinas em falta, Pazuello promete imuniz.pdf</t>
  </si>
  <si>
    <t>Pazuello lembra derrotas da Alemanha em guerras e pede para não se abrir CPI como 'frente política' contra Covid</t>
  </si>
  <si>
    <t>https://www1.folha.uol.com.br/equilibrioesaude/2021/02/pazuello-lembra-derrotas-da-alemanha-em-guerras-e-pede-para-nao-se-abrir-cpi-como-frente-politica-contra-covid.shtml</t>
  </si>
  <si>
    <t>Segundo ministro da Saúde, abertura de comissão de inquérito poderia ocasionar mais mortes</t>
  </si>
  <si>
    <t>Renato Machado|Natália Cancian</t>
  </si>
  <si>
    <t>2021-02-11_15h46 - FolhaSP - Pazuello lembra derrotas da Alemanha em guerr.pdf</t>
  </si>
  <si>
    <t>Pressionado por ameaça de CPI, Pazuello diz ao Senado que toda a população será vacinada em 2021</t>
  </si>
  <si>
    <t>https://saude.estadao.com.br/noticias/geral,pressionado-por-ameaca-de-cpi-pazuello-diz-ao-senado-que-toda-a-populacao-sera-vacinada-em-2021,70003613414</t>
  </si>
  <si>
    <t>Ministro da Saúde participa de audiência com senadores nesta quinta-feira; versão mais recente do plano nacional de imunização não aponta um prazo para a vacinação da população</t>
  </si>
  <si>
    <t>Mateus Vargas</t>
  </si>
  <si>
    <t>Pazuello derrapa e dá força à CPI da Covid-19</t>
  </si>
  <si>
    <t>https://politica.estadao.com.br/blogs/coluna-do-estadao/pazuello-derrapa-e-da-forca-a-cpi-da-covid-19/</t>
  </si>
  <si>
    <t>Com doses se esgotando, governadores e Congresso cobram Pazuello por mais vacinas</t>
  </si>
  <si>
    <t>https://saude.estadao.com.br/noticias/geral,com-doses-se-esgotando-governadores-e-congresso-cobram-pazuello-por-mais-vacinas,70003617537</t>
  </si>
  <si>
    <t>Fórum dos Governadores se reúne com Pazuello na quarta-feira, 17; chefes dos Estados e do Distrito Federal vão cobrar, novamente, um cronograma para a entrega das doses</t>
  </si>
  <si>
    <t>Com a corda no pescoço, general Pesadello tenta provar que vai trazer vacina</t>
  </si>
  <si>
    <t>https://www1.folha.uol.com.br/colunas/viniciustorres/2021/02/com-a-corda-no-pescoco-general-pesadello-tenta-provar-que-vai-trazer-vacina.shtml</t>
  </si>
  <si>
    <t>Prefeitos pedem a cabeça de Pazuello, governadores cobram vacinas e UTIs</t>
  </si>
  <si>
    <t>Vinicius Torres Freire</t>
  </si>
  <si>
    <t>2021-02-11_21h55 - FolhaSP - Prefeitos pedem a cabeça de Pazuello, governadores.pdf</t>
  </si>
  <si>
    <t>Governo Bolsonaro age para barrar CPI da covid-19 no Senado</t>
  </si>
  <si>
    <t>https://politica.estadao.com.br/noticias/geral,governo-bolsonaro-age-para-barrar-cpi-da-covid-19-no-senado,70003620360</t>
  </si>
  <si>
    <t>Líderes partidários concordaram em abrir comissão de acompanhamento, modalidade que teria menos poder do que órgão de investigação</t>
  </si>
  <si>
    <t>Daniel Weterman</t>
  </si>
  <si>
    <t>De luto, Senado define futuro da CPI da Covid-19</t>
  </si>
  <si>
    <t>https://politica.estadao.com.br/blogs/coluna-do-estadao/de-luto-senado-define-futuro-da-cpi-da-covid-19/</t>
  </si>
  <si>
    <t>Mariana Carneiro</t>
  </si>
  <si>
    <t>Maia defende CPI da Covid contra Bolsonaro e afirma que impeachment 'não tinha chance'</t>
  </si>
  <si>
    <t>https://politica.estadao.com.br/noticias/geral,maia-defende-cpi-da-covid-contra-bolsonaro-e-afirma-que-impeachment-nao-tinha-chance,70003625411</t>
  </si>
  <si>
    <t>Segundo o ex-presidente da Câmara, eleição de Lira mostrou que não havia 'perna política' para abertura do processo</t>
  </si>
  <si>
    <t>Cássia Miranda</t>
  </si>
  <si>
    <t>A urgência da CPI da pandemia</t>
  </si>
  <si>
    <t>https://opiniao.estadao.com.br/noticias/notas-e-informacoes,a-urgencia-da-cpi-da-pandemia,70003629746</t>
  </si>
  <si>
    <t>Chamar às falas os responsáveis pelo desastre sanitário pode ser um lenitivo para o patológico descaso com a vida dos brasileiros</t>
  </si>
  <si>
    <t>Notas &amp;amp; Informações</t>
  </si>
  <si>
    <t>É preciso parar esse cara', diz Tasso Jereissati ao defender CPI da Covid</t>
  </si>
  <si>
    <t>https://politica.estadao.com.br/noticias/geral,para-tasso-jereissati-cpi-e-teste-da-autonomia-de-pacheco,70003631618</t>
  </si>
  <si>
    <t>Senador tucano cobra do presidente da Casa a instalação de comissão para apurar a conduta do governo na pandemia</t>
  </si>
  <si>
    <t>2021-03-01_05h00 - Estadão - 'É preciso parar esse cara', diz Tasso Jereis.pdf</t>
  </si>
  <si>
    <t>Lira descarta CPI de Covid agora e diz que não é hora de apontar culpados por erros</t>
  </si>
  <si>
    <t>https://www1.folha.uol.com.br/equilibrioesaude/2021/03/lira-descarta-cpi-de-covid-agora-e-diz-que-nao-e-hora-de-apontar-culpados-por-erros.shtml</t>
  </si>
  <si>
    <t>Líder do centrão defendeu que a prioridade deve ser imunizar a população e citou expectativa de compra de 140 milhões de doses de vacina até maio</t>
  </si>
  <si>
    <t>2021-03-01_09h40 - FolhaSP - Lira descarta CPI de Covid agora e diz que nã.pdf</t>
  </si>
  <si>
    <t>Rodrigo Pacheco: 'Instalar a CPI da Saúde agora seria contraproducente’</t>
  </si>
  <si>
    <t>https://politica.estadao.com.br/noticias/geral,rodrigo-pacheco-instalar-a-cpi-da-saude-agora-seria-contraproducente,70003632601</t>
  </si>
  <si>
    <t>Eleito com apoio do Planalto, presidente do Senado diz que comissão para apurar atuação do governo no combate à pandemia não teria como funcionar</t>
  </si>
  <si>
    <t>Pedro Venceslau</t>
  </si>
  <si>
    <t>2021-03-01_20h02 - Estadão - Rodrigo Pacheco: 'Instalar a CPI da Saúde ago.pdf</t>
  </si>
  <si>
    <t>Pressionado a instalar CPI da covid, Pacheco minimiza erros de Bolsonaro na pandemia</t>
  </si>
  <si>
    <t>https://congressoemfoco.uol.com.br/area/governo/entrevista-pacheco-sobre-bolsonaro/</t>
  </si>
  <si>
    <t>2021-03-01_22h23 - Congresso em Foco - Pressionado a instalar CPI da covid, Pacheco .pdf</t>
  </si>
  <si>
    <t>Levante de governadores pressiona Bolsonaro no auge da crise da Covid-19</t>
  </si>
  <si>
    <t>https://www1.folha.uol.com.br/equilibrioesaude/2021/03/levante-de-governadores-pressiona-bolsonaro-no-auge-da-crise-da-covid-19.shtml</t>
  </si>
  <si>
    <t>Mundo político acorda para a tragédia em curso no país, mas Congresso ainda não embarcou</t>
  </si>
  <si>
    <t>Igor Gielow</t>
  </si>
  <si>
    <t>2021-03-02_12h29 - FolhaSP - Levante de governadores pressiona Bolsonaro n.pdf</t>
  </si>
  <si>
    <t>Moderação e covardia</t>
  </si>
  <si>
    <t>https://politica.estadao.com.br/blogs/marco-aurelio-nogueira/moderacao-e-covardia/</t>
  </si>
  <si>
    <t>Presidente do Senado engaveta CPI da Saúde e mostra que não tem independência</t>
  </si>
  <si>
    <t>Marco Aurélio Nogueira</t>
  </si>
  <si>
    <t>2021-03-02_13h29 - Estadão - Moderação e covardia.pdf</t>
  </si>
  <si>
    <t>Movimentos e organizações sociais se mobilizam por CPI da pandemia</t>
  </si>
  <si>
    <t>https://congressoemfoco.uol.com.br/temas/saude/movimentos-e-organizacoes-sociais-se-mobilizam-por-cpi-da-pandemia/</t>
  </si>
  <si>
    <t>Marina Oliveira</t>
  </si>
  <si>
    <t>2021-03-04_09h49 - Congresso em Foco - Movimentos e organizações sociais se mobiliza.pdf</t>
  </si>
  <si>
    <t>Campanha pró-CPI da pandemia une grupos de renovação e movimentos que pediram saída de Dilma</t>
  </si>
  <si>
    <t>https://politica.estadao.com.br/noticias/geral,campanha-pro-cpi-da-pandemia-une-grupos-de-renovacao-e-movimentos-que-pediram-saida-de-dilma,70003636400</t>
  </si>
  <si>
    <t>Acredito, Agora, Livres e Vem Pra Rua estão entre grupos que fazem pressão para que Rodrigo Pacheco instale comissão</t>
  </si>
  <si>
    <t>Matheus Lara</t>
  </si>
  <si>
    <t>2021-03-04_17h15 - Estadão - Campanha pró-CPI da pandemia une grupos de re.pdf</t>
  </si>
  <si>
    <t>Pacheco diz esperar exemplo dos homens públicos e cobra da Saúde prova de que não é negacionista</t>
  </si>
  <si>
    <t>https://www1.folha.uol.com.br/equilibrioesaude/2021/03/pacheco-diz-esperar-exemplo-dos-homens-publicos-e-cobra-da-saude-prova-de-que-nao-e-negacionista.shtml</t>
  </si>
  <si>
    <t>Sessão no Senado discutiu a vacinação contra a Covid, com a presença de autoridades do ministério e da Anvisa</t>
  </si>
  <si>
    <t>Renato Machado|Raquel Lopes</t>
  </si>
  <si>
    <t>2021-03-04_19h10 - FolhaSP - Pacheco diz esperar exemplo dos homens públic.pdf</t>
  </si>
  <si>
    <t>Tibieza parlamentar</t>
  </si>
  <si>
    <t>https://www1.folha.uol.com.br/opiniao/2021/03/tibieza-parlamentar.shtml</t>
  </si>
  <si>
    <t>Congresso precisa se pôr à altura da gravidade da crise piorada por Bolsonaro</t>
  </si>
  <si>
    <t>2021-03-06_20h15 - FolhaSP - Tibieza parlamentar.pdf</t>
  </si>
  <si>
    <t>Filhos de Bolsonaro saem das sombras e negociam no Congresso em nome do governo</t>
  </si>
  <si>
    <t>https://www1.folha.uol.com.br/poder/2021/03/filhos-de-bolsonaro-saem-das-sombras-e-negociam-no-congresso-em-nome-do-governo.shtml</t>
  </si>
  <si>
    <t>Para parlamentares, eleição de Lira (Câmara) e Pacheco (Senado) deixou Flávio e Eduardo mais à vontade nas articulações pelo Planalto</t>
  </si>
  <si>
    <t>Danielle Brant|Renato Machado</t>
  </si>
  <si>
    <t>2021-03-06_20h15 - FolhaSP - Filhos de Bolsonaro saem das sombras e negoci.pdf</t>
  </si>
  <si>
    <t>Renan diz que Pacheco "enfraquece o Legislativo" ao não instalar CPI da Covid</t>
  </si>
  <si>
    <t>https://congressoemfoco.uol.com.br/area/congresso-nacional/renan-calheiros-cpi-covid/</t>
  </si>
  <si>
    <t>Lauriberto Pompeu</t>
  </si>
  <si>
    <t>2021-03-08_15h08 - Congresso em Foco - Renan diz que Pacheco 'enfraquece o Legislati.pdf</t>
  </si>
  <si>
    <t>Presidentes da Câmara e do Senado cobram de Pazuello explicações sobre cronograma de vacinas</t>
  </si>
  <si>
    <t>https://www1.folha.uol.com.br/equilibrioesaude/2021/03/presidentes-da-camara-e-do-senado-cobram-de-pazuello-explicacoes-sobre-cronograma-de-vacinas.shtml</t>
  </si>
  <si>
    <t>Pacheco e Lira sofrem pressão para que Congresso assuma dianteira no enfrentamento à Covid</t>
  </si>
  <si>
    <t>Renato Machado|Danielle Brant</t>
  </si>
  <si>
    <t>2021-03-09_08h30 - FolhaSP - Presidentes da Câmara e do Senado cobram de P.pdf</t>
  </si>
  <si>
    <t>CPI da Pandemia já!</t>
  </si>
  <si>
    <t>https://www1.folha.uol.com.br/colunas/ilona-szabo/2021/03/cpi-da-pandemia-ja.shtml</t>
  </si>
  <si>
    <t>Enquanto as instituições não acabam com essa matança deliberada resta à sociedade civil agir</t>
  </si>
  <si>
    <t>2021-03-09_13h36 - FolhaSP - CPI da Pandemia já!.pdf</t>
  </si>
  <si>
    <t>Com estados em colapso por Covid, Pazuello diz que sistema de saúde 'não colapsou nem vai colapsar'</t>
  </si>
  <si>
    <t>https://www1.folha.uol.com.br/equilibrioesaude/2021/03/com-estados-em-colapso-por-covid-pazuello-diz-que-sistema-de-saude-nao-colapsou-nem-vai-colapsar.shtml</t>
  </si>
  <si>
    <t>Em vídeo gravado no dia em que mortes ultrapassam 2.300 em 24h, ministro pede apoio da população</t>
  </si>
  <si>
    <t>2021-03-10_20h10 - FolhaSP - Com estados em colapso por Covid, Pazuello di.pdf</t>
  </si>
  <si>
    <t>IAB se une à Ordem dos Advogados e defende investigação contra Bolsonaro e Pazuello por &amp;#039;ações e omissões&amp;#039; na pandemia</t>
  </si>
  <si>
    <t>https://politica.estadao.com.br/blogs/fausto-macedo/iab-se-une-a-ordem-dos-advogados-e-defende-investigacao-contra-bolsonaro-e-pazuello-por-acoes-e-omissoes-na-pandemia/</t>
  </si>
  <si>
    <t>Centenário Instituto dos Advogados Brasileiros vê &amp;#039;despreparo e descontrole das autoridades e agentes públicos&amp;#039; na guerra contra a covid-19, que já matou quase 270 mil em todo o País</t>
  </si>
  <si>
    <t>Pepita Ortega</t>
  </si>
  <si>
    <t>2021-03-11_09h36 - Estadão - IAB se une à Ordem dos Advogados e defende in.pdf</t>
  </si>
  <si>
    <t>Senadores pedem que STF obrigue Pacheco a instalar CPI da pandemia</t>
  </si>
  <si>
    <t>https://congressoemfoco.uol.com.br/area/congresso-nacional/senadores-pedem-que-stf-obrigue-pacheco-a-instalar-cpi-da-pandemia/</t>
  </si>
  <si>
    <t>João Frey</t>
  </si>
  <si>
    <t>2021-03-11_15h50 - Congresso em Foco - Senadores pedem que STF obrigue Pacheco a ins.pdf</t>
  </si>
  <si>
    <t>Alessandro Vieira e Jorge Kajuru acionam Supremo para obrigar Pacheco a instaurar CPI da Covid no Senado</t>
  </si>
  <si>
    <t>https://politica.estadao.com.br/blogs/fausto-macedo/alessandro-vieira-e-jorge-kajuru-acionam-supremo-para-obrigar-pacheco-a-instaurar-cpi-da-covid-no-senado/</t>
  </si>
  <si>
    <t>Requerimento apresentado por parlamentares em janeiro ainda não foi avaliado pelo presidente da Casa, que já disse que abrir a comissão seria &amp;#039;contraproducente&amp;#039;</t>
  </si>
  <si>
    <t>2021-03-11_17h08 - Estadão - Alessandro Vieira e Jorge Kajuru acionam Supr.pdf</t>
  </si>
  <si>
    <t>Líder do DEM é contra CPI da pandemia no Senado</t>
  </si>
  <si>
    <t>https://congressoemfoco.uol.com.br/area/congresso-nacional/lider-do-dem-e-contra-cpi-da-pandemia-no-senado/</t>
  </si>
  <si>
    <t>2021-03-12_14h03 - Congresso em Foco - Líder do DEM é contra CPI da pandemia no Sena.pdf</t>
  </si>
  <si>
    <t>Na miúda, a articulação para trocar Pazuello</t>
  </si>
  <si>
    <t>https://politica.estadao.com.br/blogs/coluna-do-estadao/na-miuda-a-articulacao-para-trocar-pazuello/</t>
  </si>
  <si>
    <t>2021-03-13_07h00 - Estadão - Na miúda, a articulação para trocar Pazuello.pdf</t>
  </si>
  <si>
    <t>É tempo de CPI</t>
  </si>
  <si>
    <t>https://opiniao.estadao.com.br/noticias/notas-e-informacoes,e-tempo-de-cpi,70003646866</t>
  </si>
  <si>
    <t>Uma eventual CPI em nada prejudicaria o bom andamento das ações do Legislativo</t>
  </si>
  <si>
    <t>2021-03-14_03h00 - Estadão - É tempo de CPI.pdf</t>
  </si>
  <si>
    <t>Com quase 280 mil mortos, Lira e Pacheco consideram lockdown geral medida extrema e pregam pensamento positivo</t>
  </si>
  <si>
    <t>https://www1.folha.uol.com.br/equilibrioesaude/2021/03/com-quase-280-mil-mortos-lira-e-pacheco-consideram-lockdown-medida-extrema-e-pregam-positividade.shtml</t>
  </si>
  <si>
    <t>Presidente do Senado afirmou que negacionismo foi derrotado pelo senso comum e citou Bolsonaro como exemplo de alguém que mudou convicções</t>
  </si>
  <si>
    <t>2021-03-15_12h45 - FolhaSP - Com quase 280 mil mortos, Lira e Pacheco cons.pdf</t>
  </si>
  <si>
    <t>Em tom de despedida, Pazuello diz que espera escolha de substituto para deixar o cargo</t>
  </si>
  <si>
    <t>https://politica.estadao.com.br/noticias/geral,em-tom-de-despedida-pazuello-diz-que-espera-escolha-de-substituto-para-deixar-o-cargo,70003648778</t>
  </si>
  <si>
    <t>General faz balanço da sua gestão no Ministério da Saúde e admite que 'o presidente está nessa tratativa de reorganizar' a pasta</t>
  </si>
  <si>
    <t>2021-03-15_17h51 - Estadão - Em tom de despedida, Pazuello diz que espera .pdf</t>
  </si>
  <si>
    <t>Pazuello deixa ministério investigado pela PF e durante pior momento da pandemia</t>
  </si>
  <si>
    <t>https://www1.folha.uol.com.br/equilibrioesaude/2021/03/pazuello-deixa-ministerio-investigado-pela-pf-e-durante-pior-momento-da-pandemia.shtml</t>
  </si>
  <si>
    <t>General do Exército comandou a saúde do Brasil durante a maior parte da pandemia de Covid-19</t>
  </si>
  <si>
    <t>Thiago Amâncio</t>
  </si>
  <si>
    <t>2021-03-15_20h34 - FolhaSP - General do Exército comandou a saúde do Brasil,pdf</t>
  </si>
  <si>
    <t>Com troca de ministro, governo quer reduzir pressão por CPI da covid-19</t>
  </si>
  <si>
    <t>https://politica.estadao.com.br/noticias/geral,com-troca-de-ministro-governo-quer-reduzir-pressao-por-cpi-da-covid-19,70003650020</t>
  </si>
  <si>
    <t>Articuladores de Bolsonaro tentam convencer senadores de que a substituição do ministro Pazuello pelo médico Marcelo Queiroga vai sacramentar uma mudança de rumo do Executivo</t>
  </si>
  <si>
    <t>2021-03-16_18h04 - Estadão - Com troca de ministro, governo quer reduzir p.pdf</t>
  </si>
  <si>
    <t>A ‘linha vermelha’</t>
  </si>
  <si>
    <t>https://opiniao.estadao.com.br/noticias/notas-e-informacoes,a-linha-vermelha,70003651460</t>
  </si>
  <si>
    <t>Para muitos brasileiros, Jair Bolsonaro já cruzou a 'linha vermelha' há muito tempo. Para os líderes do Centrão, contudo, ainda há uma margem de tolerância</t>
  </si>
  <si>
    <t>2021-03-18_03h00 - Estadão - A ‘linha vermelha’.pdf</t>
  </si>
  <si>
    <t>CPI da Covid está travada. Pacheco se compromete a criar comitê nacional</t>
  </si>
  <si>
    <t>https://congressoemfoco.uol.com.br/area/congresso-nacional/pacheco-renan-jean-paul-covid-comite/</t>
  </si>
  <si>
    <t>2021-03-18_19h02 - Congresso em Foco - CPI da Covid está travada. Pacheco se comprom.pdf</t>
  </si>
  <si>
    <t>Senadores falam em gota d'água para Bolsonaro após Major Olímpio e elevam pressão por CPI</t>
  </si>
  <si>
    <t>https://www1.folha.uol.com.br/colunas/painel/2021/03/senadores-falam-em-gota-dagua-para-bolsonaro-apos-major-olimpio-e-elevam-pressao-por-cpi.shtml</t>
  </si>
  <si>
    <t>Caciques do Congresso, por outro lado, são céticos e dizem que falta mobilização nas ruas</t>
  </si>
  <si>
    <t>2021-03-18_20h15 - FolhaSP - Senadores falam em gota d'água para Bolsonaro.pdf</t>
  </si>
  <si>
    <t>Causa e efeito: Brasil afunda na pandemia, Bolsonaro cai nas pesquisas e no Centrão</t>
  </si>
  <si>
    <t>https://politica.estadao.com.br/noticias/geral,causa-e-efeito-brasil-afunda-na-pandemia-bolsonaro-cai-nas-pesquisas-e-no-centrao,70003652998</t>
  </si>
  <si>
    <t>Quem planta vento colhe tempestade e presidente que trata a covid-19 com sarcasmo paga com impopularidade</t>
  </si>
  <si>
    <t>Eliane Cantanhêde</t>
  </si>
  <si>
    <t>2021-03-19_03h00 - Estadão - Causa e efeito: Brasil afunda na pandemia, Bo.pdf</t>
  </si>
  <si>
    <t>Morte de Major Olímpio aumenta pressão pela instalação de CPI da Covid no Senado</t>
  </si>
  <si>
    <t>https://www1.folha.uol.com.br/poder/2021/03/morte-cerebral-de-major-olimpio-aumenta-pressao-pela-instalacao-de-cpi-da-covid-no-senado.shtml</t>
  </si>
  <si>
    <t>Outros dois senadores já morreram em decorrência da Covid-19 ou de complicações da doença</t>
  </si>
  <si>
    <t>2021-03-19_04h32 - FolhaSP - Morte de Major Olímpio aumenta pressão pela i.pdf</t>
  </si>
  <si>
    <t>A tragédia do Major e a pressão sobre Pacheco</t>
  </si>
  <si>
    <t>https://politica.estadao.com.br/blogs/coluna-do-estadao/a-tragedia-do-major-e-a-pressao-sobre-pacheco/</t>
  </si>
  <si>
    <t>2021-03-19_05h00 - Estadão - A tragédia do Major e a pressão sobre Pacheco.pdf</t>
  </si>
  <si>
    <t>Em carta aberta, Simone Tebet fala em &amp;#039;caos&amp;#039; e cobra ação de Bolsonaro para enfrentar pandemia</t>
  </si>
  <si>
    <t>https://politica.estadao.com.br/blogs/coluna-do-estadao/em-carta-aberta-simone-tebet-fala-em-caos-e-cobra-acao-de-bolsonaro-para-enfrentar-pandemia/</t>
  </si>
  <si>
    <t>2021-03-19_12h11 - Estadão - Em carta aberta, Simone Tebet fala em &amp;#039;c.pdf</t>
  </si>
  <si>
    <t>Senadores aumentam pressão por CPI da Pandemia após morte de Olímpio</t>
  </si>
  <si>
    <t>https://congressoemfoco.uol.com.br/temas/saude/senadores-aumentam-pressao-sobre-pacheco-por-cpi-pandemia/</t>
  </si>
  <si>
    <t>2021-03-19_13h20 - Congresso em Foco - Senadores aumentam pressão por CPI da Pandemi.pdf</t>
  </si>
  <si>
    <t>Bolsonaro faz aceno ao Congresso para evitar CPI, mas mantém enfrentamento e fala em 'medidas duras'</t>
  </si>
  <si>
    <t>https://www1.folha.uol.com.br/poder/2021/03/bolsonaro-faz-aceno-ao-congresso-para-evitar-cpi-mas-mantem-enfrentamento-e-fala-em-medidas-duras.shtml</t>
  </si>
  <si>
    <t>Fux telefonou para chefe do Executivo para esclarecer declaração sobre possível decretação de estado de sítio</t>
  </si>
  <si>
    <t>Renato Machado|Gustavo Uribe|Ricardo Della Coletta|Danielle Brant|Matheus Teixeira</t>
  </si>
  <si>
    <t>2021-03-19_16h32 - FolhaSP - Bolsonaro faz aceno ao Congresso para evitar .pdf</t>
  </si>
  <si>
    <t>Crise da Covid, efeito Lula e auxílio desidratado ameaçam base de Bolsonaro no Congresso</t>
  </si>
  <si>
    <t>https://www1.folha.uol.com.br/poder/2021/03/crise-da-covid-efeito-lula-e-auxilio-desidratado-ameacam-base-de-bolsonaro-no-congresso.shtml</t>
  </si>
  <si>
    <t>Avaliação é que falta de coordenação do governo federal no combate à pandemia pode inviabilizar reeleição em 2022</t>
  </si>
  <si>
    <t>2021-03-20_20h15 - FolhaSP - Crise da Covid, efeito Lula e auxílio desidra.pdf</t>
  </si>
  <si>
    <t>Um mês depois, lua de mel de Bolsonaro com Centrão acaba</t>
  </si>
  <si>
    <t>https://politica.estadao.com.br/noticias/geral,um-mes-depois-lua-de-mel-de-bolsonaro-com-centrao-acaba,70003655323</t>
  </si>
  <si>
    <t>Planalto recebe cobranças públicas e ameaças veladas de abertura de impeachment e de Comissão Parlamentar de Inquérito</t>
  </si>
  <si>
    <t>Felipe Frazão</t>
  </si>
  <si>
    <t>2021-03-21_14h00 - Estadão - Um mês depois, lua de mel de Bolsonaro com Ce.pdf</t>
  </si>
  <si>
    <t>O dever da CPI se impõe</t>
  </si>
  <si>
    <t>https://opiniao.estadao.com.br/noticias/notas-e-informacoes,o-dever-da-cpi-se-impoe,70003655572</t>
  </si>
  <si>
    <t>Omissão na abertura da CPI da pandemia indicaria alheamento da realidade</t>
  </si>
  <si>
    <t>Notas&amp;amp;Informações</t>
  </si>
  <si>
    <t>2021-03-22_03h00 - Estadão - O dever da CPI se impõe.pdf</t>
  </si>
  <si>
    <t>Sem citar Bolsonaro, Pacheco ataca 'minoria desordeira' e diz que negacionismo é brincadeira macabra</t>
  </si>
  <si>
    <t>https://www1.folha.uol.com.br/poder/2021/03/sem-citar-bolsonaro-pacheco-ataca-minoria-desordeira-e-diz-que-negacionismo-e-brincadeira-macabra.shtml</t>
  </si>
  <si>
    <t>Fala acontece dois dias antes de reunião entre presidente, chefes do Congresso, governadores e outros entes para tentar criar pacto contra Covid</t>
  </si>
  <si>
    <t>2021-03-22_11h28 - FolhaSP - Sem citar Bolsonaro, Pacheco ataca 'minoria d.pdf</t>
  </si>
  <si>
    <t>Pacheco: ‘Negacionismo passou a ser brincadeira de mau gosto, macabra e medieval’</t>
  </si>
  <si>
    <t>https://politica.estadao.com.br/noticias/geral,pacheco-negacionismo-passou-a-ser-brincadeira-de-mau-gosto-macabra-e-medieval,70003656636</t>
  </si>
  <si>
    <t>Presidente do Senado diz que País precisa de ‘união’ diante do avanço da pandemia da covid-19, mas evita criticar o presidente Jair Bolsonaro</t>
  </si>
  <si>
    <t>Bruno Ribeiro</t>
  </si>
  <si>
    <t>2021-03-22_18h47 - Estadão - Pacheco, ‘Negacionismo passou a ser brincadei.pdf</t>
  </si>
  <si>
    <t>Líder do centrão diz que Bolsonaro 'perdeu narrativa' na pandemia, mas descarta desembarque</t>
  </si>
  <si>
    <t>https://www1.folha.uol.com.br/colunas/painel/2021/03/lider-do-centrao-diz-que-bolsonaro-perdeu-narrativa-na-pandemia-mas-descarta-desembarque.shtml</t>
  </si>
  <si>
    <t>Estaremos com o presidente agora e em 2022, afirma Ciro Nogueira (PP-PI)</t>
  </si>
  <si>
    <t>2021-03-22_20h15 - FolhaSP - Líder do centrão diz que Bolsonaro 'perdeu na.pdf</t>
  </si>
  <si>
    <t>Congresso e Supremo veem reunião com Bolsonaro com ceticismo e chance para dar recado ao presidente</t>
  </si>
  <si>
    <t>https://www1.folha.uol.com.br/poder/2021/03/congresso-e-stf-veem-reuniao-com-bolsonaro-com-ceticismo-e-chance-para-dar-recado-a-presidente.shtml</t>
  </si>
  <si>
    <t>Intenção do governo é usar encontro para anunciar medidas de saúde que envolvam todo o poder público</t>
  </si>
  <si>
    <t>Gustavo Uribe|Danielle Brant|Renato Machado</t>
  </si>
  <si>
    <t>2021-03-22_20h15 - FolhaSP - Congresso e Supremo veem reunião com Bolsonar.pdf</t>
  </si>
  <si>
    <t>Após um ano e 300 mil mortes, Bolsonaro anuncia comitê anti-Covid, defende vacinação e prega tratamento precoce</t>
  </si>
  <si>
    <t>https://www1.folha.uol.com.br/equilibrioesaude/2021/03/apos-reuniao-com-poderes-bolsonaro-anuncia-comite-defende-vacinacao-e-prega-tratamento-precoce.shtml</t>
  </si>
  <si>
    <t>Segundo presidente, grupo, que reunirá governo federal, governadores e Senado Federal, vai coordenar ações anti-Covid</t>
  </si>
  <si>
    <t>Daniel Carvalho|Danielle Brant|Renato Machado|Gustavo Uribe|Julia Chaib|Matheus Teixeira</t>
  </si>
  <si>
    <t>2021-03-24_08h16 - FolhaSP - Após um ano e 300 mil mortes, Bolsonaro anunc.pdf</t>
  </si>
  <si>
    <t>Após um ano de pandemia, Bolsonaro anuncia comitê para coordenar ações contra covid-19</t>
  </si>
  <si>
    <t>https://politica.estadao.com.br/noticias/geral,apos-reuniao-com-chefes-de-poderes-bolsonaro-anuncia-comite-para-coordenar-acoes-contra-covid-19,70003658720</t>
  </si>
  <si>
    <t>Um dia após recorde de mortes diárias no País, presidente anuncia comitê para coordenar ações em conjunto com governadores, Legislativo e Judiciário</t>
  </si>
  <si>
    <t>Emilly Behnke, Camila Turtelli, Daniel Weterman e Marcelo de Moraes</t>
  </si>
  <si>
    <t>2021-03-24_11h14 - Estadão - Após um ano de pandemia, Bolsonaro anuncia co.pdf</t>
  </si>
  <si>
    <t>Lira cobra reação do governo Bolsonaro na crise e ameaça com 'remédios amargos' do Congresso, 'alguns fatais'</t>
  </si>
  <si>
    <t>https://www1.folha.uol.com.br/poder/2021/03/lira-sobe-o-tom-contra-governo-bolsonaro-e-diz-que-crise-pode-provocar-remedios-amargos-alguns-fatais.shtml</t>
  </si>
  <si>
    <t>Presidente da Câmara pede correção de rumo na pandemia, diz que 'tudo tem limite' e que apertou 'sinal amarelo para quem quiser enxergar'</t>
  </si>
  <si>
    <t>Danielle Brant|Julia Chaib</t>
  </si>
  <si>
    <t>2021-03-24_16h00 - FolhaSP - Lira cobra reação do governo Bolsonaro na cri.pdf</t>
  </si>
  <si>
    <t>O Congresso deve instalar já a CPI da Covid? SIM</t>
  </si>
  <si>
    <t>https://www1.folha.uol.com.br/opiniao/2021/03/o-congresso-deve-instalar-ja-a-cpi-da-covid-sim.shtml</t>
  </si>
  <si>
    <t>Trata-se de obrigação moral; requerimento ficará na prateleira fria da omissão?</t>
  </si>
  <si>
    <t>Simone Tebet|Simone Tebet</t>
  </si>
  <si>
    <t>2021-03-26_20h15 - FolhaSP - O Congresso deve instalar já a CPI da Covid!! .pdf</t>
  </si>
  <si>
    <t>O Congresso deve instalar já a CPI da Covid? NÃO</t>
  </si>
  <si>
    <t>https://www1.folha.uol.com.br/opiniao/2021/03/o-congresso-deve-instalar-ja-a-cpi-da-covid-nao.shtml</t>
  </si>
  <si>
    <t>Não seria racional desviar a atenção da preocupação maior, que é salvar vidas</t>
  </si>
  <si>
    <t>Eduardo Gomes|Eduardo Gomes</t>
  </si>
  <si>
    <t>Arthur Lira chegou a incluir impeachment no discurso na Câmara em que falou em 'sinal amarelo'</t>
  </si>
  <si>
    <t>https://politica.estadao.com.br/noticias/geral,arthur-lira-chegou-a-incluir-impeachment-no-discurso-na-camara-em-que-falou-em-sinal-amarelo,70003662778</t>
  </si>
  <si>
    <t>Na quarta, o deputado decidiu fazer um discurso no plenário para alertar Bolsonaro de que o Congresso dispõe de 'remédios políticos amargos', alguns 'fatais', com o objetivo de impedir 'a espiral de erros de avaliação'</t>
  </si>
  <si>
    <t>André Shalders e Felipe Frazão</t>
  </si>
  <si>
    <t>2021-03-28_05h00 - Estadão - Arthur Lira chegou a incluir impeachment no d.pdf</t>
  </si>
  <si>
    <t>Congresso tende a subir o tom contra Bolsonaro com agravamento da pandemia</t>
  </si>
  <si>
    <t>https://www1.folha.uol.com.br/poder/2021/03/apesar-de-criacao-de-comite-congresso-tende-a-subir-o-tom-com-agravamento-da-pandemia.shtml</t>
  </si>
  <si>
    <t>Movimento cobra correção de rumo do presidente antes da adoção de medidas mais duras pelo Legislativo</t>
  </si>
  <si>
    <t>2021-03-28_20h15 - FolhaSP - Congresso tende a subir o tom contra Bolsonar.pdf</t>
  </si>
  <si>
    <t>Nove Estados já instalaram ‘CPIs da Pandemia’</t>
  </si>
  <si>
    <t>https://politica.estadao.com.br/noticias/geral,9-estados-ja-instalaram-cpis-da-pandemia,70003663627</t>
  </si>
  <si>
    <t>Comissões miram atuação de governadores e outros agentes públicos na crise sanitária</t>
  </si>
  <si>
    <t>Adriana Ferraz</t>
  </si>
  <si>
    <t>2021-03-29_05h00 - Estadão - Nove Estados já instalaram ‘CPIs da Pandemia’.pdf</t>
  </si>
  <si>
    <t>Uma necessária CPI no sistema presidencialista</t>
  </si>
  <si>
    <t>https://politica.estadao.com.br/blogs/fausto-macedo/uma-necessaria-cpi-no-sistema-presidencialista/</t>
  </si>
  <si>
    <t>2021-03-30_11h00 - Estadão - Uma necessária CPI no sistema presidencialist.pdf</t>
  </si>
  <si>
    <t>Entenda possíveis caminhos para eventual criminalização do presidente Bolsonaro</t>
  </si>
  <si>
    <t>https://www1.folha.uol.com.br/poder/2021/03/entenda-possiveis-caminhos-para-eventual-criminalizacao-do-presidente-bolsonaro.shtml</t>
  </si>
  <si>
    <t>No Brasil, vias de responsabilização precisam do aval da Câmara, enquanto processos internacionais demandam provas robustas</t>
  </si>
  <si>
    <t>Géssica Brandino</t>
  </si>
  <si>
    <t>2021-03-31_23h15 - FolhaSP - No Brasil, vias de responsabilização precisam do aval.pdf</t>
  </si>
  <si>
    <t>Senado reage a controle de emendas do governo Bolsonaro pelo centrão da Câmara</t>
  </si>
  <si>
    <t>https://www1.folha.uol.com.br/poder/2021/04/senado-reage-a-controle-de-emendas-do-governo-bolsonaro-pelo-centrao-da-camara.shtml</t>
  </si>
  <si>
    <t>Senadores sentiram-se preteridos com a escolha da deputada Flávia Arruda (PL-DF) para comandar articulação política do Planalto</t>
  </si>
  <si>
    <t>Julia Chaib|Renato Machado</t>
  </si>
  <si>
    <t>2021-04-01_20h15 - FolhaSP - Senado reage a controle de emendas do governo.pdf</t>
  </si>
  <si>
    <t>Presidentes de partidos criticam Bolsonaro, mas divergem sobre CPI da covid-19</t>
  </si>
  <si>
    <t>https://politica.estadao.com.br/noticias/geral,presidentes-de-partidos-criticam-bolsonaro-mas-divergem-sobre-cpi-da-covid-19,70003671371</t>
  </si>
  <si>
    <t>Kassab, do PSD, é contra abrir uma investigação sobre conduta do governo na pandemia; Baleia Rossi, do MDB, e Juliano Medeiros, do PSOL, defendem abertura de comissão; dirigentes participaram de debate promovido pelo ‘Estadão’</t>
  </si>
  <si>
    <t>2021-04-05_17h43 - Estadão - Presidentes de partidos criticam Bolsonaro, m.pdf</t>
  </si>
  <si>
    <t>Barroso, do STF, manda Senado instalar CPI da Covid, em revés para Bolsonaro</t>
  </si>
  <si>
    <t>https://www1.folha.uol.com.br/poder/2021/04/barroso-do-stf-manda-presidente-do-senado-instalar-cpi-da-pandemia.shtml</t>
  </si>
  <si>
    <t>Presidente fala em 'interferência' entre Poderes e cita pedidos de impeachment de ministros da corte; Pacheco diz que cumprirá decisão, mas fala em 'palanque' de 2022</t>
  </si>
  <si>
    <t>Matheus Teixeira|Renato Machado|Julia Chaib|Danielle Brant|Daniel Carvalho</t>
  </si>
  <si>
    <t>2021-04-08_16h30 - FolhaSP - Barroso, do STF, manda Senado instalar CPI da.pdf</t>
  </si>
  <si>
    <t>O Congresso Nacional e o governo Bolsonaro: há representantes no Brasil</t>
  </si>
  <si>
    <t>https://politica.estadao.com.br/blogs/legis-ativo/o-congresso-nacional-e-o-governo-bolsonaro-ha-representantes-no-brasil/</t>
  </si>
  <si>
    <t>João Paulo Viana</t>
  </si>
  <si>
    <t>2021-04-08_18h23 - Estadão - O Congresso Nacional e o governo Bolsonaro: h.pdf</t>
  </si>
  <si>
    <t>Pacheco diz que instalará CPI da Covid após decisão do Supremo e fala em 'palanque' de 2022</t>
  </si>
  <si>
    <t>https://www1.folha.uol.com.br/poder/2021/04/pacheco-diz-que-cumprira-decisao-de-ministro-do-stf-e-que-cpi-da-covid-pode-ser-palanque-de-2022.shtml</t>
  </si>
  <si>
    <t>Determinação irritou aliados de presidente do Senado, que ficaram contrariados com ordem monocrática</t>
  </si>
  <si>
    <t>Renato Machado|Julia Chaib|Danielle Brant</t>
  </si>
  <si>
    <t>2021-04-08_18h31 - FolhaSP - Pacheco diz que instalará CPI da Covid após d.pdf</t>
  </si>
  <si>
    <t>Barroso determina que Senado instaure a ‘CPI da Covid’</t>
  </si>
  <si>
    <t>https://politica.estadao.com.br/blogs/fausto-macedo/barroso-determina-que-senado-instaure-a-cpi-da-covid/</t>
  </si>
  <si>
    <t>&amp;#039;O perigo da demora está demonstrado em razão da urgência na apuração de fatos que podem ter agravado os efeitos decorrentes da pandemia da covid-19&amp;#039;, observou o ministro do STF</t>
  </si>
  <si>
    <t>Rafael Moraes Moura</t>
  </si>
  <si>
    <t>2021-04-08_19h24 - Estadão - Barroso determina que Senado instaure a ‘CPI .pdf</t>
  </si>
  <si>
    <t>Brasil tem segundo dia com mais de 4 mil mortes por covid-19 em 24 horas</t>
  </si>
  <si>
    <t>https://saude.estadao.com.br/noticias/geral,brasil-tem-segundo-dia-com-mais-de-4-mil-mortes-por-covid-19-em-24-horas,70003675363</t>
  </si>
  <si>
    <t>País registrou 4.190 novos óbitos pelo coronavírus nesta quinta-feira, segundo dados reunidos pelo consórcio de veículos de imprensa. Total chegou a 345.287</t>
  </si>
  <si>
    <t>Marco Antônio Carvalho</t>
  </si>
  <si>
    <t>2021-04-08_20h01 - Estadão - Brasil tem segundo dia com mais de 4 mil mort.pdf</t>
  </si>
  <si>
    <t>Barroso teve apoio da maioria dos ministros do STF para determinar CPI da Covid</t>
  </si>
  <si>
    <t>https://www1.folha.uol.com.br/colunas/painel/2021/04/barroso-teve-apoio-da-maioria-dos-ministros-do-stf-para-determinar-cpi-da-pandemia.shtml</t>
  </si>
  <si>
    <t>Ele fez consulta informal a todos os colegas da Corte antes de assinar a decisão</t>
  </si>
  <si>
    <t>2021-04-08_20h15 - FolhaSP - Barroso teve apoio da maioria dos ministros d.pdf</t>
  </si>
  <si>
    <t>Loucura e paranoia derrubam 25 Boeings por dia. CPI da Covid já!</t>
  </si>
  <si>
    <t>https://www1.folha.uol.com.br/colunas/reinaldoazevedo/2021/04/loucura-e-paranoia-derrubam-25-boeings-por-dia-cpi-da-covid-ja.shtml</t>
  </si>
  <si>
    <t>Em 2007, STF determinou por unanimidade instalação de CPI do apagão aéreo, que o governismo tentava evitar</t>
  </si>
  <si>
    <t>2021-04-08_20h15 - FolhaSP - Loucura e paranoia derrubam 25 Boeings por di.pdf</t>
  </si>
  <si>
    <t>Queiroga diz que ‘CPI da Covid’ é assunto entre STF e o Senado; veja repercussão</t>
  </si>
  <si>
    <t>https://politica.estadao.com.br/noticias/geral,queiroga-diz-que-cpi-da-covid-e-assunto-entre-stf-e-o-senado-veja-repercussao,70003675420</t>
  </si>
  <si>
    <t>‘Eu cuido da gestão do Ministério da Saúde’, diz chefe da pasta; Barroso determina apuração de ações e omissões do governo na pandemia</t>
  </si>
  <si>
    <t>Lauriberto Pompeu, Mateus Vargas e André Shalders</t>
  </si>
  <si>
    <t>2021-04-08_20h32 - Estadão - Queiroga diz que ‘CPI da Covid’ é assunto ent.pdf</t>
  </si>
  <si>
    <t>Pacheco aguarda notificação do Supremo para decidir CPI da Covid</t>
  </si>
  <si>
    <t>Jornal do Senado</t>
  </si>
  <si>
    <t>https://www12.senado.leg.br/noticias/materias/2021/04/08/pacheco-aguarda-notificacao-do-supremo-para-decidir-cpi-da-covid</t>
  </si>
  <si>
    <t>O presidente do Senado, Rodrigo Pacheco, disse que vai aguardar ser notificado judicialmente para decidir sobre a instalação da Comissão Parlamentar de Inquérito (CPI) da Covid, destinada a investigar as ações do governo no combate à pandemia de coronavírus. O anúncio foi feito na sessão remota do Senado nesta quinta-feira (8), após Pacheco ter sido informado pelo senador Jorge Kajuru (Cidadania-GO) sobre decisão do ministro do Supremo Tribunal Federal (STF), Luís Roberto Barroso, que determinou a instalação da CPI.</t>
  </si>
  <si>
    <t>Da Redação</t>
  </si>
  <si>
    <t>2021-04-08_20h39 - Jornal do Senado - Pacheco aguarda notificação do Supremo para d.pdf</t>
  </si>
  <si>
    <t>Bolsonaro diz que STF, ao mandar abrir CPI, interfere em Poderes e cita pedidos de impeachment de ministros</t>
  </si>
  <si>
    <t>https://www1.folha.uol.com.br/poder/2021/04/bolsonaro-diz-que-stf-ao-mandar-abrir-cpi-interfere-em-poderes-e-cita-pedidos-de-impeachment-de-ministros.shtml</t>
  </si>
  <si>
    <t>Após sucessão de derrotas no Supremo, presidente afirma que Brasil está sofrendo e que 'não precisamos de conflitos'</t>
  </si>
  <si>
    <t>Daniel Carvalho</t>
  </si>
  <si>
    <t>2021-04-08_20h43 - FolhaSP - Bolsonaro diz que STF, ao mandar abrir CPI, i.pdf</t>
  </si>
  <si>
    <t>‘Vou cumprir decisão do Supremo’, diz Pacheco sobre ‘CPI da Covid’</t>
  </si>
  <si>
    <t>https://politica.estadao.com.br/noticias/geral,vou-cumprir-decisao-do-supremo-diz-pacheco-sobre-cpi-da-covid,70003675477</t>
  </si>
  <si>
    <t>Investigação tem como objetivo investigar ações e omissões do governo Jair Bolsonaro no combate à pandemia</t>
  </si>
  <si>
    <t>2021-04-08_21h22 - Estadão - ‘Vou cumprir decisão do Supremo’, diz Pacheco.pdf</t>
  </si>
  <si>
    <t>Bolsonaro em apuros: STF impõe &amp;#039;CPI da covid&amp;#039;; ouça no &amp;#039;Estadão Notícias&amp;#039;</t>
  </si>
  <si>
    <t>https://brasil.estadao.com.br/blogs/estadao-podcasts/bolsonaro-em-apuros-stf-impoe-cpi-da-covid-ouca-no-estadao-noticias/</t>
  </si>
  <si>
    <t>Gustavo Lopes Alves</t>
  </si>
  <si>
    <t>2021-04-09_00h10 - Estadão - Bolsonaro em apuros: STF impõe &amp;#039;CPI da c.pdf</t>
  </si>
  <si>
    <t>Com a explosiva CPI da Covid e um ‘Deus nos acuda’ pelas vacinas, Bolsonaro perde apoios</t>
  </si>
  <si>
    <t>https://politica.estadao.com.br/noticias/geral,com-a-explosiva-cpi-da-covid-e-um-deus-nos-acuda-pelas-vacinas-bolsonaro-perde-apoios,70003675585</t>
  </si>
  <si>
    <t>Presidente sofre pressões de onde menos queria: o grande capital, que tem forte influência no Congresso</t>
  </si>
  <si>
    <t>2021-04-09_03h00 - Estadão - Com a explosiva CPI da Covid e um ‘Deus nos a.pdf</t>
  </si>
  <si>
    <t>‘Notícia No Seu Tempo’: Barroso determina que Senado instaure a CPI da Pandemia</t>
  </si>
  <si>
    <t>https://brasil.estadao.com.br/blogs/estadao-podcasts/noticia-no-seu-tempo-barroso-determina-que-senado-instaure-a-cpi-da-pandemia/</t>
  </si>
  <si>
    <t>Emanuel Bomfim</t>
  </si>
  <si>
    <t>2021-04-09_05h00 - Estadão - ‘Notícia No Seu Tempo’: Barroso determina que.pdf</t>
  </si>
  <si>
    <t>Bolsonaro ataca Barroso; Supremo rebate e diz que ministros seguem Constituição</t>
  </si>
  <si>
    <t>https://www1.folha.uol.com.br/poder/2021/04/bolsonaro-ve-falta-de-coragem-e-impropria-militancia-politica-de-barroso-ao-mandar-abrir-cpi.shtml</t>
  </si>
  <si>
    <t>Presidente reagiu com virulência à decisão do ministro do STF, a quem acusou de fazer 'politicalha'</t>
  </si>
  <si>
    <t>2021-04-09_07h02 - FolhaSP - Bolsonaro ataca Barroso; Supremo rebate e diz.pdf</t>
  </si>
  <si>
    <t>Bolsonaro fica ainda mais nas mãos do Congresso com CPI da Covid</t>
  </si>
  <si>
    <t>https://www1.folha.uol.com.br/poder/2021/04/bolsonaro-fica-ainda-mais-nas-maos-do-congresso-com-cpi-da-covid.shtml</t>
  </si>
  <si>
    <t>Governo terá que negociar no varejo com centrão para conter estragos na comissão</t>
  </si>
  <si>
    <t>Bruno Boghossian</t>
  </si>
  <si>
    <t>2021-04-09_08h27 - FolhaSP - Bolsonaro fica ainda mais nas mãos do Congres.pdf</t>
  </si>
  <si>
    <t>As consequências da CPI da Covid nas discussões do Orçamento</t>
  </si>
  <si>
    <t>https://politica.estadao.com.br/blogs/coluna-do-estadao/cpi-da-covid-deve-pressionar-guedes-e-fortalecer-congresso-nas-negociacoes-do-orcamento/</t>
  </si>
  <si>
    <t>MARIANNA DIAS VICTOR HOLANDA</t>
  </si>
  <si>
    <t>2021-04-09_09h51 - Estadão - As consequências da CPI da Covid nas discussõ.pdf</t>
  </si>
  <si>
    <t>Bolsonaro acusa Barroso de ‘militância política’ por CPI da Covid e cobra impeachment de ministros</t>
  </si>
  <si>
    <t>https://politica.estadao.com.br/noticias/geral,bolsonaro-acusa-barroso-de-militancia-politica-por-cpi-da-covid-e-cobra-impeachment-de-ministros,70003675854</t>
  </si>
  <si>
    <t>Ministro ordenou que o Senado instale a chamada ‘CPI da Covid’, que tem o apoio de mais de um terço dos senadores, mas sofria resistência do presidente da Casa</t>
  </si>
  <si>
    <t>2021-04-09_09h52 - Estadão - Bolsonaro acusa Barroso de ‘militância políti.pdf</t>
  </si>
  <si>
    <t>Após ordem para CPI, Parlamento Europeu faz audiência sobre crise da Covid no Brasil</t>
  </si>
  <si>
    <t>https://www1.folha.uol.com.br/poder/2021/04/apos-ordem-para-cpi-parlamento-europeu-faz-audiencia-sobre-crise-da-covid-no-brasil.shtml</t>
  </si>
  <si>
    <t>Eurodeputada diz esperar posição do governo brasileiro sobre medidas concretas para enfrentar a crise social e de saúde</t>
  </si>
  <si>
    <t>Ana Estela de Sousa Pinto</t>
  </si>
  <si>
    <t>2021-04-09_10h09 - FolhaSP - Após ordem para CPI, Parlamento Europeu faz a.pdf</t>
  </si>
  <si>
    <t>CPI da Covid: entenda a investigação contra o governo Bolsonaro no Senado</t>
  </si>
  <si>
    <t>https://politica.estadao.com.br/noticias/geral,perguntas-e-respostas-sobre-a-cpi-da-covid-no-senado,70003675874</t>
  </si>
  <si>
    <t>Ministro Luís Roberto Barroso, do STF, determinou que o Senado instaure Comissão Parlamentar de Inquérito para investigar a atuação do governo federal na pandemia</t>
  </si>
  <si>
    <t>2021-04-09_10h23 - Estadão - CPI da Covid: entenda a investigação contra o.pdf</t>
  </si>
  <si>
    <t>CPI da Covid: senadores divergem sobre decisão do STF</t>
  </si>
  <si>
    <t>https://www12.senado.leg.br/noticias/materias/2021/04/09/cpi-da-covid-senadores-divergem-sobre-decisao-do-stf</t>
  </si>
  <si>
    <t>Senadores usaram as redes sociais na quinta-feira (8) para comentar a decisão do ministro do Supremo Tribunal Federal (STF) Luís Roberto Barroso, que determinou a instalação da Comissão Parlamentar de Inquérito (CPI) da Covid, destinada a investigar as ações do governo no combate à pandemia. Alguns parlamentares manifestaram apoio à decisão monocrática do ministro, diante do que classificaram como "demora" na instalação do colegiado. Outros avaliam que a medida seria uma invasão na “soberania do Senado”.</t>
  </si>
  <si>
    <t>Rodrigo Baptista</t>
  </si>
  <si>
    <t>2021-04-09_11h15 - Jornal do Senado - CPI da Covid- senadores divergem sobre decisã.pdf</t>
  </si>
  <si>
    <t>Procedimentos para instalação da CPI da Covid começam na próxima semana, diz Pacheco</t>
  </si>
  <si>
    <t>https://www12.senado.leg.br/noticias/videos/2021/04/procedimentos-para-instalacao-da-cpi-da-covid-comecam-na-proxima-semana-diz-pacheco</t>
  </si>
  <si>
    <t>O presidente do Senado, Rodrigo Pacheco, vai cumprir a decisão judicial do ministro do Supremo Tribunal Federal (STF) Luís Roberto Barroso que determina a instalação de uma comissão parlamentar de inquérito (CPI) para investigar ações do governo no combate à pandemia de covid-19. Pacheco afirmou que a CPI pode ser o "coroamento do insucesso nacional" no enfrentamento à pandemia e criticou a polarização da política. O assunto repercutiu entre os senadores.</t>
  </si>
  <si>
    <t>TV Senado</t>
  </si>
  <si>
    <t>2021-04-09_11h19 - Jornal do Senado - Procedimentos para instalação da CPI da Covid.pdf</t>
  </si>
  <si>
    <t>Líderes precisam indicar nomes para CPI funcionar</t>
  </si>
  <si>
    <t>https://www12.senado.leg.br/noticias/materias/2021/04/09/lideres-precisam-indicar-nomes-para-cpi-funcionar</t>
  </si>
  <si>
    <t>Após a leitura do requerimento para a instalação da CPI da Covid, previsto para a próxima sessão deliberativa do Senado, na semana que vem, o presidente da Casa, Rodrigo Pacheco, deve pedir aos líderes partidários que indiquem os membros da comissão. Com mais da metade dos indicados definidos a comissão pode ser instalada. Na primeira reunião do colegiado, o presidente e o relator são escolhidos. O cronograma de trabalho é determinado pelos integrantes, que definem ações, investigações e tomadas de depoimento.</t>
  </si>
  <si>
    <t>2021-04-09_12h36 - Jornal do Senado - Líderes precisam indicar nomes para CPI funci.pdf</t>
  </si>
  <si>
    <t>Sabe-se como e quando começa uma CPI, mas nunca como ela termina’; leia análise</t>
  </si>
  <si>
    <t>https://politica.estadao.com.br/noticias/geral,analise-sabe-se-como-e-quando-comeca-uma-cpi-mas-nunca-como-ela-termina,70003675992</t>
  </si>
  <si>
    <t>Desdobramentos de uma investigação são imprevisíveis: ‘Collor, FHC e Dilma já passaram por isso e não saíram ilesos’</t>
  </si>
  <si>
    <t>Marco Antônio Teixeira*</t>
  </si>
  <si>
    <t>2021-04-09_12h57 - Estadão - 'Sabe-se como e quando começa uma CPI, mas nu.pdf</t>
  </si>
  <si>
    <t>Eliane questiona expectativas com a CPI da pandemia</t>
  </si>
  <si>
    <t>https://brasil.estadao.com.br/blogs/estadao-podcasts/eliane-questiona-expectativas-para-a-cpi-da-pandemia/</t>
  </si>
  <si>
    <t>2021-04-09_13h14 - Estadão - Eliane questiona expectativas com a CPI da pa.pdf</t>
  </si>
  <si>
    <t>Barroso rebate Bolsonaro e diz que consultou ministros do STF antes de mandar instalar CPI da Covid</t>
  </si>
  <si>
    <t>https://www1.folha.uol.com.br/poder/2021/04/barroso-rebate-bolsonaro-e-diz-que-consultou-ministros-do-stf-antes-de-mandar-instalar-cpi-da-covid.shtml</t>
  </si>
  <si>
    <t>Ministro afirma que seguiu jurisprudência da corte, que cumpriu a Constituição e que desempenha seu papel com 'seriedade e educação'</t>
  </si>
  <si>
    <t>Matheus Teixeira</t>
  </si>
  <si>
    <t>2021-04-09_13h17 - FolhaSP - Barroso rebate Bolsonaro e diz que consultou .pdf</t>
  </si>
  <si>
    <t>Decisão de Barroso que manda abrir &amp;#039;CPI da Covid&amp;#039; e irrita Bolsonaro reedita roteiro do Supremo em CPIs contra governo Lula</t>
  </si>
  <si>
    <t>https://politica.estadao.com.br/blogs/fausto-macedo/decisao-de-barroso-que-manda-abrir-cpi-da-covid-e-irrita-bolsonaro-reedita-roteiro-do-supremo-em-cpis-contra-governo-lula/</t>
  </si>
  <si>
    <t>Ministro citou precedentes firmados pela Corte em 2005 e 2007, quando plenário determinou a instauração das CPIs dos Bingos no Senado e do Apagão Aéreo na Câmara</t>
  </si>
  <si>
    <t>Rayssa Motta</t>
  </si>
  <si>
    <t>2021-04-09_13h20 - Estadão - Decisão de Barroso que manda abrir &amp;#039;CPI .pdf</t>
  </si>
  <si>
    <t>Pacheco critica negacionismo de Bolsonaro e diz à Folha que não moverá 1 milímetro para atrapalhar a CPI</t>
  </si>
  <si>
    <t>https://www1.folha.uol.com.br/poder/2021/04/pacheco-critica-negacionismo-de-bolsonaro-e-diz-a-folha-que-nao-movera-1-milimetro-para-atrapalhar-a-cpi.shtml</t>
  </si>
  <si>
    <t>Em entrevista, presidente do Senado nega que Congresso esteja sendo omisso em relação ao governo na crise da pandemia</t>
  </si>
  <si>
    <t>Leandro Colon|Renato Machado</t>
  </si>
  <si>
    <t>2021-04-09_13h39 - FolhaSP - Pacheco critica negacionismo de Bolsonaro e d.pdf</t>
  </si>
  <si>
    <t>Governo age para reduzir danos de CPI da Covid e colocar ministro Barroso no alvo</t>
  </si>
  <si>
    <t>https://politica.estadao.com.br/noticias/geral,governo-age-para-reduzir-danos-de-cpi-da-covid-e-colocar-ministro-barroso-no-alvo,70003676095</t>
  </si>
  <si>
    <t>Planalto tem outras duas estratégias: convencer senadores mais próximos a retirar assinaturas de apoio à investigação ou ampliar o foco dos trabalhos, colocando governadores e prefeitos também no alvo</t>
  </si>
  <si>
    <t>Daniel Weterman e Lauriberto Pompeu</t>
  </si>
  <si>
    <t>2021-04-09_14h11 - Estadão - Governo age para reduzir danos de CPI da Covi.pdf</t>
  </si>
  <si>
    <t>Pacheco coloca o Senado como espectador de morticínio, diz Renan Calheiros</t>
  </si>
  <si>
    <t>https://www1.folha.uol.com.br/colunas/painel/2021/04/pacheco-coloca-o-senado-como-espectador-de-morticinio-diz-renan-calheiros.shtml</t>
  </si>
  <si>
    <t>Emedebista diz que presidente do Senado dá argumento cínico ao apontar CPI como palanque eleitoral</t>
  </si>
  <si>
    <t>2021-04-09_14h21 - FolhaSP - Pacheco coloca o Senado como espectador de mo.pdf</t>
  </si>
  <si>
    <t>CPI da Pandemia: o presidente do Senado pode simplesmente se recusar a instaurar?</t>
  </si>
  <si>
    <t>https://politica.estadao.com.br/blogs/fausto-macedo/cpi-da-pandemia-o-presidente-do-senado-pode-simplesmente-se-recusar-a-instaurar/</t>
  </si>
  <si>
    <t>2021-04-09_15h25 - Estadão - CPI da Pandemia: o presidente do Senado pode .pdf</t>
  </si>
  <si>
    <t>Apesar de mal-estar, STF deve confirmar liminar de Barroso que mandou abrir &amp;#039;CPI da Covid&amp;#039;</t>
  </si>
  <si>
    <t>https://politica.estadao.com.br/blogs/fausto-macedo/decisao-de-barroso-divide-stf/</t>
  </si>
  <si>
    <t>Barroso disse nesta sexta-feira que limitou-se a &amp;#039;aplicar o que está previsto na Constituição, na linha de pacífica jurisprudência do Supremo Tribunal Federal, e após consultar todos os ministros&amp;#039;</t>
  </si>
  <si>
    <t>2021-04-09_16h15 - Estadão - Apesar de mal-estar, STF deve confirmar limin.pdf</t>
  </si>
  <si>
    <t>CPI da Covid põe fogo no parquinho</t>
  </si>
  <si>
    <t>https://politica.estadao.com.br/blogs/neumanne/cpi-da-covid-poe-fogo-no-parquinho/</t>
  </si>
  <si>
    <t>Mi.nistro do STF Barroso mandou Pacheco, tarefeiro de Bolsonaro, instalar CPI para investigar gestão estatal da pandemia e mercadores da fé que apoiam presidente perderam de 9 a 2 no plenário</t>
  </si>
  <si>
    <t>José Nêumanne</t>
  </si>
  <si>
    <t>2021-04-09_17h27 - Estadão - CPI da Covid põe fogo no parquinho.pdf</t>
  </si>
  <si>
    <t>Juízes federais saem em defesa de Barroso e dizem que Bolsonaro só gera &amp;#039;desgaste e polêmica&amp;#039; entre as instituições</t>
  </si>
  <si>
    <t>https://politica.estadao.com.br/blogs/fausto-macedo/juizes-federais-saem-em-defesa-de-barroso-e-dizem-que-bolsonaro-so-gera-desgaste-e-polemica-entre-as-instituicoes/</t>
  </si>
  <si>
    <t>Classe reagiu depois que o presidente acusou o ministro de ‘militância política’ na esteira da decisão que determinou a abertura de CPI para investigação a gestão da pandemia</t>
  </si>
  <si>
    <t>2021-04-09_18h17 - Estadão - Juízes federais saem em defesa de Barroso e d.pdf</t>
  </si>
  <si>
    <t>Arthur Lira critica abertura de CPI da Covid: ‘Não é momento de apontar o dedo’</t>
  </si>
  <si>
    <t>https://politica.estadao.com.br/noticias/geral,em-alagoas-arthur-lira-critica-abertura-de-cpi-da-covid-nao-e-momento-de-apontar-o-dedo,70003676477</t>
  </si>
  <si>
    <t>Presidente da Câmara justificou a posição contrária à CPI dizendo que o momento é de imunizar a população</t>
  </si>
  <si>
    <t>Camila Turtelli e Breno Pires</t>
  </si>
  <si>
    <t>2021-04-09_18h52 - Estadão - Arthur Lira critica abertura de CPI da Covid:.pdf</t>
  </si>
  <si>
    <t>Em 2007, Bolsonaro defendeu decisão do Supremo para obrigar Câmara a abrir CPI</t>
  </si>
  <si>
    <t>https://politica.estadao.com.br/noticias/geral,em-2007-bolsonaro-defendeu-decisao-do-supremo-para-obrigar-camara-a-abrir-cpi,70003676490</t>
  </si>
  <si>
    <t>Opinião de Bolsonaro enquanto deputado federal contrasta com sua atual, como presidente; nesta sexta, 9, ele acusou Barroso de 'militância política' por ter determinado abertura de CPI da Covid</t>
  </si>
  <si>
    <t>2021-04-09_19h19 - Estadão - Em 2007, Bolsonaro defendeu decisão do Suprem.pdf</t>
  </si>
  <si>
    <t>Senadores que assinaram CPI da Covid dizem que ordem de Barroso foi indevida e temem aglomerações</t>
  </si>
  <si>
    <t>https://www1.folha.uol.com.br/colunas/painel/2021/04/senadores-que-assinaram-cpi-da-covid-dizem-que-ordem-de-barroso-foi-indevida-e-temem-aglomeracoes.shtml</t>
  </si>
  <si>
    <t>Colegas do ministro no STF também apontam contradição com a decisão sobre cultos e missas</t>
  </si>
  <si>
    <t>2021-04-09_20h15 - FolhaSP - Senadores que assinaram CPI da Covid dizem qu.pdf</t>
  </si>
  <si>
    <t>Decisão de Barroso sobre CPI da Covid segue Constituição, dizem especialistas</t>
  </si>
  <si>
    <t>https://www1.folha.uol.com.br/poder/2021/04/decisao-de-barroso-sobre-cpi-da-covid-segue-constituicao-dizem-especialistas.shtml</t>
  </si>
  <si>
    <t>Eles afirmam que jurisprudência do Supremo é clara sobre instauração de comissão quando requisitos forem cumpridos</t>
  </si>
  <si>
    <t>2021-04-09_20h15 - FolhaSP - Decisão de Barroso sobre CPI da Covid segue C.pdf</t>
  </si>
  <si>
    <t>O ocaso das CPIs</t>
  </si>
  <si>
    <t>https://www1.folha.uol.com.br/colunas/helioschwartsman/2021/04/o-ocaso-das-cpis.shtml</t>
  </si>
  <si>
    <t>Elas se tornaram uma sombra daquilo que foram no passado</t>
  </si>
  <si>
    <t>2021-04-09_20h15 - FolhaSP - O ocaso das CPIs.pdf</t>
  </si>
  <si>
    <t>Ordem para abrir CPI da Covid tem precedente no Supremo</t>
  </si>
  <si>
    <t>https://politica.estadao.com.br/noticias/geral,ordem-para-abrir-cpi-da-covid-tem-precedente-no-supremo,70003676603</t>
  </si>
  <si>
    <t>Ministro Luís Fernando Barroso seguiu entendimentos adotados em gestões dos ex-presidentes Lula e Dilma</t>
  </si>
  <si>
    <t>2021-04-09_20h47 - Estadão - Ordem para abrir CPI da Covid tem precedente .pdf</t>
  </si>
  <si>
    <t>Líderes do Congresso reagem a Bolsonaro e veem ataque a Barroso como ameaça</t>
  </si>
  <si>
    <t>https://politica.estadao.com.br/noticias/geral,lideres-do-congresso-reagem-a-bolsonaro-e-veem-ataque-a-barroso-como-ameaca,70003676636</t>
  </si>
  <si>
    <t>Presidente disse que Barroso cometeu 'militância política' e 'politicalha' ao determinar a abertura de CPI</t>
  </si>
  <si>
    <t>2021-04-09_20h59 - Estadão - Líderes do Congresso reagem a Bolsonaro e vee.pdf</t>
  </si>
  <si>
    <t>Aliado de Bolsonaro, Ciro Nogueira vai propor inclusão de governador e prefeito na CPI da Covid</t>
  </si>
  <si>
    <t>https://politica.estadao.com.br/noticias/geral,aliado-de-bolsonaro-ciro-nogueira-vai-propor-inclusao-de-governador-e-prefeito-na-cpi-da-covid,70003676733</t>
  </si>
  <si>
    <t>Senador é um dos principais aliados do presidente Jair Bolsonaro no Congresso</t>
  </si>
  <si>
    <t>2021-04-09_22h53 - Estadão - Aliado de Bolsonaro, Ciro Nogueira vai propor.pdf</t>
  </si>
  <si>
    <t>Legis-Ativo | Resumo da semana: Barroso determina abertura da CPI da Covid-19, vacinação no Brasil, Orçamento 2021, interrogatório de Witzel e muito mais!</t>
  </si>
  <si>
    <t>https://politica.estadao.com.br/blogs/legis-ativo/legis-ativo-resumo-da-semana-barroso-determina-abertura-da-cpi-da-covid-19-vacinacao-no-brasil-orcamento-2021-interrogatorio-de-witzel-e-muito-mais/</t>
  </si>
  <si>
    <t>Humberto Dantas</t>
  </si>
  <si>
    <t>2021-04-10_01h01 - Estadão - Legis-Ativo | Resumo da semana: Barroso deter.pdf</t>
  </si>
  <si>
    <t>Decano do Supremo vê &amp;#039;esperneio&amp;#039; de Bolsonaro</t>
  </si>
  <si>
    <t>https://politica.estadao.com.br/blogs/coluna-do-estadao/decano-do-supremo-ve-esperneio-de-bolsonaro/</t>
  </si>
  <si>
    <t>2021-04-10_05h00 - Estadão - Decano do Supremo vê &amp;#039;esperneio&amp;#039; de.pdf</t>
  </si>
  <si>
    <t>Desgastar o governo via CPI é estratégia esperada e legítima da oposição; leia análise</t>
  </si>
  <si>
    <t>https://politica.estadao.com.br/noticias/geral,desgastar-o-governo-via-cpi-e-estrategia-esperada-e-legitima-da-oposicao-leia-analise,70003676754</t>
  </si>
  <si>
    <t>Enquanto o impeachment é o instrumento político da maioria, a Comissão Parlamentar de Inquérito é o que resta à minoria para expor as potenciais mazelas da atual gestão</t>
  </si>
  <si>
    <t>Carlos Pereira*</t>
  </si>
  <si>
    <t>2021-04-10_05h00 - Estadão - Desgastar o governo via CPI é estratégia espe.pdf</t>
  </si>
  <si>
    <t>Mostrou-se correta a decisão do ministro Barroso que determinou a instalação da CPI da Pandemia?</t>
  </si>
  <si>
    <t>https://politica.estadao.com.br/blogs/fausto-macedo/mostrou-se-correta-a-decisao-do-ministro-barroso-que-determinou-a-instalacao-da-cpi-da-pandemia/</t>
  </si>
  <si>
    <t>2021-04-10_08h30 - Estadão - Mostrou-se correta a decisão do ministro Barr.pdf</t>
  </si>
  <si>
    <t>CPI da Covid dá maior poder de fogo ao Senado sobre Bolsonaro</t>
  </si>
  <si>
    <t>https://www1.folha.uol.com.br/poder/2021/04/cpi-da-covid-da-maior-poder-de-fogo-ao-senado-sobre-bolsonaro.shtml</t>
  </si>
  <si>
    <t>Por causa do Supremo, Pacheco ganha força antes restrita a Lira, e senadores devem chegar fortalecidos à mesa de negociações por cargos e verbas</t>
  </si>
  <si>
    <t>2021-04-10_09h08 - FolhaSP - CPI da Covid dá maior poder de fogo ao Senado.pdf</t>
  </si>
  <si>
    <t>Ataques ao Supremo por cumprir Constituição na CPI da Covid revelam cenário institucional</t>
  </si>
  <si>
    <t>https://www1.folha.uol.com.br/poder/2021/04/ataques-ao-supremo-por-cumprir-constituicao-na-cpi-da-covid-revelam-cenario-institucional.shtml</t>
  </si>
  <si>
    <t>Poder de fiscalização dos atos do Executivo é um dos poucos poderes dados às minorias no âmbito do Legislativo</t>
  </si>
  <si>
    <t>Eloísa Machado|Eloísa Machado</t>
  </si>
  <si>
    <t>2021-04-10_09h12 - FolhaSP - Ataques ao Supremo por cumprir Constituição n.pdf</t>
  </si>
  <si>
    <t>Uma necessária comissão parlamentar de inquérito durante a pandemia</t>
  </si>
  <si>
    <t>https://politica.estadao.com.br/blogs/fausto-macedo/uma-necessaria-comissao-parlamentar-de-inquerito-durante-a-pandemia/</t>
  </si>
  <si>
    <t>2021-04-10_09h30 - Estadão - Uma necessária comissão parlamentar de inquér.pdf</t>
  </si>
  <si>
    <t>Renan: ‘Todos os que tentaram aparelhar CPI deram com os burros n’água’</t>
  </si>
  <si>
    <t>https://politica.estadao.com.br/noticias/geral,renan-todos-os-que-tentaram-aparelhar-cpi-deram-com-os-burros-nagua,70003677032</t>
  </si>
  <si>
    <t>Possível integrante da comissão que vai analisar ações do governo na pandemia, Calheiros criticou resistência de Bolsonaro à abertura da investigação</t>
  </si>
  <si>
    <t>Marcelo Moraes</t>
  </si>
  <si>
    <t>2021-04-10_12h23 - Estadão - Renan: ‘Todos os que tentaram aparelhar CPI d.pdf</t>
  </si>
  <si>
    <t>&amp;#039;O STF respeita os Poderes Executivo e Legislativo e exige respeito de ambos&amp;#039;, diz Alexandre após ataques de Bolsonaro contra decisão que mandou abrir &amp;#039;CPI da Covid&amp;#039;</t>
  </si>
  <si>
    <t>https://politica.estadao.com.br/blogs/fausto-macedo/o-stf-respeita-os-poderes-executivo-e-legislativo-e-exige-respeito-de-ambos-diz-alexandre-apos-ataques-de-bolsonaro-contra-decisao-que-mandou-abrir-cpi-da-covid/</t>
  </si>
  <si>
    <t>Ministro do Supremo Tribunal Federal saiu em defesa do colega de Corte, Luís Roberto Barroso, que determinou abertura da comissão de inquérito no Senado e criticou reação do presidente: &amp;quot;Forma descabida de relacionamento entre os Poderes&amp;quot;</t>
  </si>
  <si>
    <t>2021-04-10_14h19 - Estadão - &amp;#039;O STF respeita os Poderes Executivo e L.pdf</t>
  </si>
  <si>
    <t>STF ‘cumpriu seu papel’ ao ordenar abertura de CPI da Covid, diz cientista política</t>
  </si>
  <si>
    <t>https://politica.estadao.com.br/noticias/geral,stf-cumpriu-seu-papel-ao-ordenar-abertura-de-cpi-da-covid-diz-cientista-politica,70003677149</t>
  </si>
  <si>
    <t>Maria Tereza Sadek afirma que Corte só age se ‘provocada’ e não invadiu atribuições do Senado ao decidir por investigação</t>
  </si>
  <si>
    <t>Bianca Gomes</t>
  </si>
  <si>
    <t>2021-04-10_14h37 - Estadão - STF ‘cumpriu seu papel’ ao ordenar abertura d.pdf</t>
  </si>
  <si>
    <t>Fux antecipa para quarta julgamento no plenário do Supremo sobre instalação da CPI da Covid</t>
  </si>
  <si>
    <t>https://www1.folha.uol.com.br/poder/2021/04/fux-antecipa-julgamento-sobre-cpi-da-covid-no-plenario-do-supremo-para-quarta-feira.shtml</t>
  </si>
  <si>
    <t>Luís Roberto Barroso havia submetido sua decisão monocrática ao aval da Corte no plenário virtual</t>
  </si>
  <si>
    <t>Eduardo Scolese</t>
  </si>
  <si>
    <t>2021-04-10_14h57 - FolhaSP - Fux antecipa para quarta julgamento no plenár.pdf</t>
  </si>
  <si>
    <t>Fux marca julgamento sobre instalação da &amp;#039;CPI da Covid&amp;#039; para quarta-feira</t>
  </si>
  <si>
    <t>https://politica.estadao.com.br/blogs/fausto-macedo/fux-marca-julgamento-sobre-instalacao-da-cpi-da-covid-para-quarta-feira/</t>
  </si>
  <si>
    <t>Após conversas com ministros, presidente do Supremo Tribunal Federal decidiu antecipar discussão</t>
  </si>
  <si>
    <t>2021-04-10_17h49 - Estadão - Fux marca julgamento sobre instalação da &amp;#03.pdf</t>
  </si>
  <si>
    <t>Senador pede para CPI da Covid também investigar prefeitos e governadores</t>
  </si>
  <si>
    <t>https://politica.estadao.com.br/noticias/geral,senador-pede-para-cpi-da-covid-tambem-investigar-prefeitos-e-governadores,70003677475</t>
  </si>
  <si>
    <t>Alessandro Vieira diz que competências e responsabilidades na pandemia são 'compartilhadas'</t>
  </si>
  <si>
    <t>2021-04-10_19h53 - Estadão - Senador pede para CPI da Covid também investi.pdf</t>
  </si>
  <si>
    <t>Principal alvo da CPI da Covid deve ser o negacionista-chefe</t>
  </si>
  <si>
    <t>https://www1.folha.uol.com.br/colunas/bruno-boghossian/2021/04/principal-alvo-da-cpi-da-covid-deve-ser-o-negacionista-chefe.shtml</t>
  </si>
  <si>
    <t>Comissão pode investigar atos com impressão digital de Bolsonaro na pandemia</t>
  </si>
  <si>
    <t>2021-04-10_20h15 - FolhaSP - Principal alvo da CPI da Covid deve ser o neg.pdf</t>
  </si>
  <si>
    <t>Há mais do que crimes de responsabilidade à mercê de uma CPI, há crimes contra pessoas</t>
  </si>
  <si>
    <t>https://www1.folha.uol.com.br/colunas/janiodefreitas/2021/04/ha-mais-do-que-crimes-de-responsabilidade-a-merce-de-uma-cpi-ha-crimes-contra-pessoas.shtml</t>
  </si>
  <si>
    <t>Tal coleção de crimes talvez encontre comparação nos abutres que agiram em porões da ditadura</t>
  </si>
  <si>
    <t>2021-04-10_20h15 - FolhaSP - Há mais do que crimes de responsabilidade à m.pdf</t>
  </si>
  <si>
    <t>CPI, agora ou nunca</t>
  </si>
  <si>
    <t>https://politica.estadao.com.br/noticias/geral,cpi-agora-ou-nunca,70003677512</t>
  </si>
  <si>
    <t>Hoje, dor e luto. Em 2022, Bolsonaro conta com esquecimento para triturar a realidade</t>
  </si>
  <si>
    <t>2021-04-11_03h00 - Estadão - CPI, agora ou nunca.pdf</t>
  </si>
  <si>
    <t>Pandemia não anula a Constituição</t>
  </si>
  <si>
    <t>https://opiniao.estadao.com.br/noticias/notas-e-informacoes,pandemia-nao-anula-a-constituicao,70003677223</t>
  </si>
  <si>
    <t>Constituição dá à minoria parlamentar instrumentos para fiscalizar o Executivo. Foi esse o teor da decisão do ministro Barroso</t>
  </si>
  <si>
    <t>2021-04-11_03h00 - Estadão - Pandemia não anula a Constituição.pdf</t>
  </si>
  <si>
    <t>Governadores querem serenidade em CPI da Covid-19</t>
  </si>
  <si>
    <t>https://politica.estadao.com.br/blogs/coluna-do-estadao/governadores-querem-serenidade-em-cpi-da-covid-19/</t>
  </si>
  <si>
    <t>2021-04-11_05h00 - Estadão - Governadores querem serenidade em CPI da Covi.pdf</t>
  </si>
  <si>
    <t>Queiroga vê risco de oferta irregular de vacina até 2º semestre e diz ter o dever de persuadir Bolsonaro</t>
  </si>
  <si>
    <t>https://www1.folha.uol.com.br/equilibrioesaude/2021/04/queiroga-ve-risco-de-oferta-irregular-de-vacina-ate-2o-semestre-e-diz-ter-o-dever-de-persuadir-bolsonaro.shtml</t>
  </si>
  <si>
    <t>Novo ministro da Saúde reforça intenção de acelerar imunização contra a Covid, mas admite dificuldades em adquirir doses</t>
  </si>
  <si>
    <t>Natália Cancian</t>
  </si>
  <si>
    <t>2021-04-11_09h00 - FolhaSP - Queiroga vê risco de oferta irregular de vaci.pdf</t>
  </si>
  <si>
    <t>Há 14 anos, STF garantiu direito da oposição à CPI do apagão aéreo</t>
  </si>
  <si>
    <t>https://congressoemfoco.uol.com.br/area/justica/cpi-da-covid-stf-cpi-apagao-aereo/</t>
  </si>
  <si>
    <t>2021-04-11_12h21 - Congresso em Foco - Há 14 anos, STF garantiu direito da oposição .pdf</t>
  </si>
  <si>
    <t>O STF x Congresso: a reserva (exclusividade) do controle político via CPI*</t>
  </si>
  <si>
    <t>https://politica.estadao.com.br/blogs/gestao-politica-e-sociedade/o-stf-x-congresso-a-reserva-exclusividade-do-controle-politico-via-cpi/</t>
  </si>
  <si>
    <t>REDAÇÃO</t>
  </si>
  <si>
    <t>2021-04-11_12h29 - Estadão - O STF x Congresso: a reserva (exclusividade) .pdf</t>
  </si>
  <si>
    <t>Oposição vê clima para CPI da Covid na Câmara após ordem do STF ao Senado</t>
  </si>
  <si>
    <t>https://www1.folha.uol.com.br/poder/2021/04/oposicao-ve-clima-para-cpi-da-covid-na-camara-apos-ordem-do-stf-ao-senado.shtml</t>
  </si>
  <si>
    <t>Já Arthur Lira, presidente da Casa e aliado de Bolsonaro, diz não ser esse o momento para se apontar o dedo para ninguém</t>
  </si>
  <si>
    <t>2021-04-11_14h57 - FolhaSP - Oposição vê clima para CPI da Covid na Câmara.pdf</t>
  </si>
  <si>
    <t>Bolsonaro diz temer relatório sacana de CPI da Covid que só investigue o governo federal</t>
  </si>
  <si>
    <t>https://www1.folha.uol.com.br/poder/2021/04/bolsonaro-diz-temer-relatorio-sacana-de-cpi-da-covid-que-so-investigue-o-governo-federal.shtml</t>
  </si>
  <si>
    <t>Se não mudar a amplitude, a CPI vai simplesmente ouvir o Pazuello', disse o presidente ao senador Jorge Kajuru</t>
  </si>
  <si>
    <t>Constança Rezende</t>
  </si>
  <si>
    <t>2021-04-11_17h11 - FolhaSP - Bolsonaro diz temer relatório sacana de CPI d.pdf</t>
  </si>
  <si>
    <t>As CPIs funcionam?</t>
  </si>
  <si>
    <t>https://www1.folha.uol.com.br/colunas/marcus-melo/2021/04/as-cpis-funcionam.shtml</t>
  </si>
  <si>
    <t>Opinião pública, base parlamentar estável e conflitos intracoalizão importam para efetividade das CPIs</t>
  </si>
  <si>
    <t>2021-04-11_20h15 - FolhaSP - As CPIs funcionam!!.pdf</t>
  </si>
  <si>
    <t>CPI da Covid tem que ser início do julgamento de Nuremberg que bolsonarismo merece</t>
  </si>
  <si>
    <t>https://www1.folha.uol.com.br/colunas/celso-rocha-de-barros/2021/04/cpi-da-covid-tem-que-ser-inicio-do-julgamento-de-nuremberg-que-bolsonarismo-merece.shtml</t>
  </si>
  <si>
    <t>Comissão instaurada meses atrás teria salvado milhares de vidas; talvez ainda dê para salvar algumas</t>
  </si>
  <si>
    <t>2021-04-11_20h15 - FolhaSP - CPI da Covid tem que ser início do julgamento.pdf</t>
  </si>
  <si>
    <t>Bolsonaro sugere que pressão no Supremo pode inviabilizar CPI</t>
  </si>
  <si>
    <t>https://politica.estadao.com.br/noticias/geral,bolsonaro-pressiona-senador-a-pedir-abertura-de-impeachment-de-ministros-do-stf,70003678246</t>
  </si>
  <si>
    <t>Em conversa gravada, presidente também cobrou Jorge Kajuru (Cidadania-GO) para que a comissão, se instalada no Senado, investigue a atuação de governadores e prefeitos na pandemia</t>
  </si>
  <si>
    <t>Mateus Vargas, André Borges e Daniel Weterman</t>
  </si>
  <si>
    <t>2021-04-11_20h56 - Estadão - Bolsonaro sugere que pressão no Supremo pode .pdf</t>
  </si>
  <si>
    <t>A abertura da CPI da Pandemia e a necessária vinculação do presidente do Senado aos ditames constitucionais</t>
  </si>
  <si>
    <t>https://politica.estadao.com.br/blogs/fausto-macedo/a-abertura-da-cpi-da-pandemia-e-a-necessaria-vinculacao-do-presidente-do-senado-aos-ditames-constitucionais/</t>
  </si>
  <si>
    <t>2021-04-12_06h15 - Estadão - A abertura da CPI da Pandemia e a necessária .pdf</t>
  </si>
  <si>
    <t>Conversa de Bolsonaro com Kajuru é vista no STF como teatro armado para constranger magistrados</t>
  </si>
  <si>
    <t>https://www1.folha.uol.com.br/colunas/monicabergamo/2021/04/conversa-de-bolsonaro-com-kajuru-e-vista-no-stf-como-teatro-armado-para-constranger-magistrados.shtml</t>
  </si>
  <si>
    <t>Corte discute na quarta (14) liminar que determinou a instalação da CPI da Covid no Senado e pode dar prazo maior para a sua instalação</t>
  </si>
  <si>
    <t>Mônica Bergamo</t>
  </si>
  <si>
    <t>2021-04-12_06h46 - FolhaSP - Conversa de Bolsonaro com Kajuru é vista no S.pdf</t>
  </si>
  <si>
    <t>Fala de Bolsonaro a Kajuru deixa todos perplexos, diz ministro do Supremo</t>
  </si>
  <si>
    <t>https://www1.folha.uol.com.br/colunas/painel/2021/04/fala-de-bolsonaro-a-kajuru-deixa-todos-perplexos-diz-ministro-do-supremo.shtml</t>
  </si>
  <si>
    <t>Marco Aurélio Mello comentou a conversa em que o presidente fala em impeachment de integrantes do STF</t>
  </si>
  <si>
    <t>2021-04-12_08h12 - FolhaSP - Fala de Bolsonaro a Kajuru deixa todos perple.pdf</t>
  </si>
  <si>
    <t>Vou ter que sair na porrada com um bosta desses, diz Bolsonaro sobre senador que pediu CPI da Covid</t>
  </si>
  <si>
    <t>https://www1.folha.uol.com.br/poder/2021/04/vou-ter-que-sair-na-porrada-com-um-bosta-desses-diz-bolsonaro-sobre-senador-que-pediu-cpi-da-covid.shtml</t>
  </si>
  <si>
    <t>Após presidente insinuar que não sabia que áudio de conversa com Kajuru seria divulgado, senador mostrou trecho que havia omitido para, segundo ele, preservar o mandatário</t>
  </si>
  <si>
    <t>2021-04-12_08h37 - FolhaSP - Vou ter que sair na porrada com um bosta dess.pdf</t>
  </si>
  <si>
    <t>Presidente da CPI das Fake News vê mesmo destino para CPI da Covid: suspensa na pandemia</t>
  </si>
  <si>
    <t>https://politica.estadao.com.br/blogs/coluna-do-estadao/presidente-da-cpi-das-fake-news-ve-mesmo-destino-para-cpi-da-covid-suspensa-na-pandemia/</t>
  </si>
  <si>
    <t>2021-04-12_09h00 - Estadão - Presidente da CPI das Fake News vê mesmo dest.pdf</t>
  </si>
  <si>
    <t>A CPI da Pandemia e a responsabilização dos agentes públicos</t>
  </si>
  <si>
    <t>https://politica.estadao.com.br/blogs/fausto-macedo/a-cpi-da-pandemia-e-a-responsabilizacao-dos-agentes-publicos/</t>
  </si>
  <si>
    <t>2021-04-12_10h00 - Estadão - A CPI da Pandemia e a responsabilização dos a.pdf</t>
  </si>
  <si>
    <t>Parlamentares apontam "medo" e "crime" em fala de Bolsonaro contra CPI</t>
  </si>
  <si>
    <t>https://congressoemfoco.uol.com.br/area/congresso-nacional/repercussao-bolsonaro-cpi-covid/</t>
  </si>
  <si>
    <t>2021-04-12_10h51 - Congresso em Foco - Parlamentares apontam 'medo' e 'crime' em fal.pdf</t>
  </si>
  <si>
    <t>Bolsonaro reclama de gravação de conversa por Kajuru e cobra autorização judicial</t>
  </si>
  <si>
    <t>https://politica.estadao.com.br/noticias/geral,bolsonaro-reclama-de-gravacao-de-conversa-por-kajuru-e-cobra-autorizacao-judicial,70003678685</t>
  </si>
  <si>
    <t>Segundo o presidente, seria necessária autorização judicial para a gravação do diálogo ter sido feita pelo parlamentar, o que não é verdade</t>
  </si>
  <si>
    <t>Emilly Behnke</t>
  </si>
  <si>
    <t>2021-04-12_11h10 - Estadão - Bolsonaro reclama de gravação de conversa por.pdf</t>
  </si>
  <si>
    <t>Governo e oposição já travam batalha por controle interno da CPI da Covid</t>
  </si>
  <si>
    <t>https://politica.estadao.com.br/noticias/geral,governo-e-oposicao-ja-travam-batalha-por-controle-interno-da-cpi-da-covid,70003678713</t>
  </si>
  <si>
    <t>Bolsonaro ainda tenta implodir politicamente a CPI ou, pelo menos, ampliar sua ação para governadores e prefeitos</t>
  </si>
  <si>
    <t>Marcelo de Moraes</t>
  </si>
  <si>
    <t>2021-04-12_11h46 - Estadão - Governo e oposição já travam batalha por cont.pdf</t>
  </si>
  <si>
    <t>Bolsonaro cometeu crime de responsabilidade em conversa com Kajuru, dizem advogados e parlamentares</t>
  </si>
  <si>
    <t>https://politica.estadao.com.br/noticias/geral,bolsonaro-cometeu-crime-de-responsabilidade-em-conversa-com-kajuru-dizem-advogados-e-parlamentares,70003678707</t>
  </si>
  <si>
    <t>As reações indicam que o conteúdo da gravação feita pelo senador tem potencial para aumentar ainda mais a pressão contra o chefe do Executivo, que já estava acuado após o ministro Luís Roberto Barroso ordenar a instalação da CPI da Covid</t>
  </si>
  <si>
    <t>2021-04-12_11h48 - Estadão - Bolsonaro cometeu crime de responsabilidade e.pdf</t>
  </si>
  <si>
    <t>Em áudio revelado por Kajuru, Bolsonaro diz que ‘sairia na porrada’ com o ‘bosta’ do Randolfe</t>
  </si>
  <si>
    <t>https://politica.estadao.com.br/noticias/geral,em-novo-trecho-de-conversa-com-kajuru-bolsonaro-diz-que-sairia-na-porrada-com-randolfe,70003678761</t>
  </si>
  <si>
    <t>‘A canalhada lá do Randolfe Rodrigues vai participar. E vai começar a encher o saco’, disse Bolsonaro; ‘Briga de rua nunca foi e nunca poderá ser a principal preocupação de homens públicos’, reagiu Randolfe</t>
  </si>
  <si>
    <t>2021-04-12_12h31 - Estadão - Em áudio revelado por Kajuru, Bolsonaro diz q.pdf</t>
  </si>
  <si>
    <t>Se alguém fez teatro, foi o presidente Bolsonaro', diz Kajuru à Folha após conversa sobre CPI da Covid</t>
  </si>
  <si>
    <t>https://www1.folha.uol.com.br/poder/2021/04/se-alguem-fez-teatro-foi-o-presidente-bolsonaro-diz-kajuru-a-folha-apos-conversa-sobre-cpi-da-covid.shtml</t>
  </si>
  <si>
    <t>Senador afirma que presidente pôde se opor à divulgação da ligação entre eles que abriu nova crise entre Poderes</t>
  </si>
  <si>
    <t>2021-04-12_12h33 - FolhaSP - 'Se alguém fez teatro, foi o presidente Bolso.pdf</t>
  </si>
  <si>
    <t>Aliado de Bolsonaro pede CPI para investigar governadores e prefeitos</t>
  </si>
  <si>
    <t>https://congressoemfoco.uol.com.br/temas/saude/aliado-de-bolsonaro-pede-cpi-para-investigar-governadores-e-prefeitos/</t>
  </si>
  <si>
    <t>2021-04-12_12h35 - Congresso em Foco - Aliado de Bolsonaro pede CPI para investigar .pdf</t>
  </si>
  <si>
    <t>Expresso: Senador divulga conversa com Bolsonaro sobre CPI</t>
  </si>
  <si>
    <t>https://brasil.estadao.com.br/blogs/estadao-podcasts/expresso-senador-divulga-conversa-com-bolsonaro-sobre-cpi/</t>
  </si>
  <si>
    <t>2021-04-12_13h31 - Estadão - Expresso: Senador divulga conversa com Bolson.pdf</t>
  </si>
  <si>
    <t>Supremo deve confirmar instalação de CPI somente após retomada de sessões presenciais no Senado</t>
  </si>
  <si>
    <t>https://politica.estadao.com.br/blogs/fausto-macedo/tendencia-no-supremo-e-obrigar-instalacao-da-cpi-somente-depois-da-pandemia/</t>
  </si>
  <si>
    <t>2021-04-12_14h22 - Estadão - Supremo deve confirmar instalação de CPI some.pdf</t>
  </si>
  <si>
    <t>Estratégia de CPI &amp;#039;alargada&amp;#039; para pegar também governadores, como Bolsonaro cobrou de Kajuru, já foi barrada pelo Supremo no governo Dilma</t>
  </si>
  <si>
    <t>https://politica.estadao.com.br/blogs/fausto-macedo/ampliacao-de-cpi-que-bolsonaro-cobrou-de-kajuru-ja-foi-barrada-pelo-supremo/</t>
  </si>
  <si>
    <t>2021-04-12_15h28 - Estadão - Estratégia de CPI &amp;#039;alargada&amp;#039; para p.pdf</t>
  </si>
  <si>
    <t>CPI da Covid: ampliação de investigações para estados e municípios ainda é dúvida</t>
  </si>
  <si>
    <t>https://www12.senado.leg.br/noticias/materias/2021/04/12/cpi-da-covid-ampliacao-de-investigacoes-para-estados-e-municipios-ainda-e-duvida</t>
  </si>
  <si>
    <t>A leitura no Plenário do Senado do requerimento de criação da CPI da Covid está prevista para esta terça-feira (13). O documento pede a criação de uma comissão parlamentar de inquérito para investigar ações e omissões do governo federal no enfrentamento da pandemia e o colapso da saúde no estado do Amazonas no começo do ano. Entretanto, alguns senadores propõem que as investigações alcancem também os governos estaduais, distrital e municipais, o que pode ocorrer com a ampliação das investigações ou até com a criação de outra comissão.</t>
  </si>
  <si>
    <t>2021-04-12_16h50 - Jornal do Senado - CPI da Covid- ampliação de investigações para.pdf</t>
  </si>
  <si>
    <t>Telefonema provoca bate-boca e amplia desgaste de Bolsonaro em Poderes</t>
  </si>
  <si>
    <t>https://www1.folha.uol.com.br/poder/2021/04/telefonema-provoca-bate-boca-e-amplia-desgaste-de-bolsonaro-em-poderes.shtml</t>
  </si>
  <si>
    <t>Kajuru rebateu ministros do STF e disse que não faz teatro; Flávio Bolsonaro acionou Conselho de Ética</t>
  </si>
  <si>
    <t>Daniel Carvalho|Renato Machado|Camila Mattoso|Mônica Bergamo|Joelmir Tavares</t>
  </si>
  <si>
    <t>2021-04-12_17h15 - FolhaSP - Telefonema provoca bate-boca e amplia desgast.pdf</t>
  </si>
  <si>
    <t>Pacheco avalia incluir governadores e prefeitos em CPI da Covid</t>
  </si>
  <si>
    <t>https://politica.estadao.com.br/noticias/geral,pacheco-avalia-incluir-governadores-e-prefeitos-em-cpi-da-covid,70003679081</t>
  </si>
  <si>
    <t>Presidente do Senado vai consultar Secretaria-Geral se o regimento da Casa permite a inclusão de Estados no alcance da investigação</t>
  </si>
  <si>
    <t>2021-04-12_17h35 - Estadão - Pacheco avalia incluir governadores e prefeit.pdf</t>
  </si>
  <si>
    <t>CPI para investigar prefeitos e governadores tem mais adesão que a de Randolfe</t>
  </si>
  <si>
    <t>https://congressoemfoco.uol.com.br/area/governo/cpi-para-investigar-prefeitos-e-governadores-tem-mais-adesao-que-a-de-randolfe/</t>
  </si>
  <si>
    <t>2021-04-12_17h52 - Congresso em Foco - CPI para investigar prefeitos e governadores .pdf</t>
  </si>
  <si>
    <t>Aliado de Bolsonaro propõe CPI mista sem foco no presidente</t>
  </si>
  <si>
    <t>https://congressoemfoco.uol.com.br/area/governo/cpi-da-covid-mais-ampla-senado-federal/</t>
  </si>
  <si>
    <t>2021-04-12_18h10 - Congresso em Foco - Aliado de Bolsonaro propõe CPI mista sem foco.pdf</t>
  </si>
  <si>
    <t>Kajuru agora diz que investigar governadores beneficia Planalto e defende duas CPIs no Senado</t>
  </si>
  <si>
    <t>https://politica.estadao.com.br/noticias/geral,kajuru-agora-diz-que-investigar-governadores-beneficia-planalto-e-defende-duas-cpis-no-senado,70003679184</t>
  </si>
  <si>
    <t>‘Como vai focar governador, prefeito e governo federal ao mesmo tempo, tudo junto?’, afirma senador, que diz que conversa com Bolsonaro não foi ‘ensaiada’ e nega ser aliado do presidente</t>
  </si>
  <si>
    <t>2021-04-12_18h50 - Estadão - Kajuru agora diz que investigar governadores .pdf</t>
  </si>
  <si>
    <t>Cidadania vai convidar Kajuru a se retirar do partido</t>
  </si>
  <si>
    <t>https://politica.estadao.com.br/blogs/fausto-macedo/cidadania-vai-convidar-kajuru-a-se-retirar-do-partido/</t>
  </si>
  <si>
    <t>Segundo o Estadão apurou, o partido optou por primeiro convidar o senador a se retirar por entender que é possível evitar maiores constrangimentos nesse processo</t>
  </si>
  <si>
    <t>2021-04-12_19h13 - Estadão - Cidadania vai convidar Kajuru a se retirar do.pdf</t>
  </si>
  <si>
    <t>CPI pode chegar a Bolsonaro, mas ampliar investigação ‘embaralha o jogo político’, diz pesquisadora</t>
  </si>
  <si>
    <t>https://politica.estadao.com.br/noticias/geral,cpi-pode-chegar-a-bolsonaro-mas-ampliar-investigacao-embaralha-o-jogo-politico-diz-pesquisadora,70003679247</t>
  </si>
  <si>
    <t>Cientista política Argelina Cheibub Figueiredo afirma que presidente busca estratégia para tirar sua responsabilidade na crise durante a pandemia</t>
  </si>
  <si>
    <t>2021-04-12_20h01 - Estadão - CPI pode chegar a Bolsonaro, mas ampliar inve.pdf</t>
  </si>
  <si>
    <t>Base de Bolsonaro age para minar CPI, e Supremo busca solução para o Senado</t>
  </si>
  <si>
    <t>https://www1.folha.uol.com.br/poder/2021/04/base-de-bolsonaro-age-para-minar-cpi-e-supremo-busca-solucao-para-o-senado.shtml</t>
  </si>
  <si>
    <t>Aliados do governo preparam ofensiva, e ala do STF tenta maioria para que comissão só precise ser instalada após fim da pandemia</t>
  </si>
  <si>
    <t>Julia Chaib|Renato Machado|Danielle Brant|Matheus Teixeira</t>
  </si>
  <si>
    <t>2021-04-12_20h15 - FolhaSP - Base de Bolsonaro age para minar CPI, e Supre.pdf</t>
  </si>
  <si>
    <t>CPI do Genocídio e Impeachment</t>
  </si>
  <si>
    <t>https://www1.folha.uol.com.br/colunas/guilhermeboulos/2021/04/cpi-do-genocidio-e-impeachment.shtml</t>
  </si>
  <si>
    <t>O Senado está diante de uma decisão histórica: ou lava as mãos ou aponta os crimes de Bolsonaro</t>
  </si>
  <si>
    <t>2021-04-12_20h15 - FolhaSP - CPI do Genocídio e Impeachment.pdf</t>
  </si>
  <si>
    <t>Fogo na CPI</t>
  </si>
  <si>
    <t>https://www1.folha.uol.com.br/opiniao/2021/04/fogo-na-cpi.shtml</t>
  </si>
  <si>
    <t>Bolsonaro abre novas frentes de conflito em ação atabalhoada contra a comissão</t>
  </si>
  <si>
    <t>2021-04-12_20h15 - FolhaSP - Fogo na CPI.pdf</t>
  </si>
  <si>
    <t>Bolsonaro já prepara tropa de choque de CPI da Covid e escala líder do centrão</t>
  </si>
  <si>
    <t>https://www1.folha.uol.com.br/poder/2021/04/bolsonaro-ja-prepara-tropa-de-choque-de-cpi-da-covid-e-escala-lider-do-centrao.shtml</t>
  </si>
  <si>
    <t>Como estratégia de reação, articulação política defende cartilha para municiar senadores e análise prévia de contratos da Saúde</t>
  </si>
  <si>
    <t>2021-04-12_20h15 - FolhaSP - Bolsonaro já prepara tropa de choque de CPI d.pdf</t>
  </si>
  <si>
    <t>Políticos e magistrados não levam a sério briga de Kajuru e Bolsonaro e dizem ser melhor ignorar</t>
  </si>
  <si>
    <t>https://www1.folha.uol.com.br/colunas/painel/2021/04/politicos-e-magistrados-nao-levam-a-serio-briga-de-kajuru-e-bolsonaro-e-dizem-ser-melhor-ignorar.shtml</t>
  </si>
  <si>
    <t>Eles acreditam que o presidente busca o conflito e dizem que é difícil saber quem fala a verdade</t>
  </si>
  <si>
    <t>2021-04-12_20h15 - FolhaSP - Políticos e magistrados não levam a sério bri.pdf</t>
  </si>
  <si>
    <t>Conspiração contra direito da minoria</t>
  </si>
  <si>
    <t>https://politica.estadao.com.br/blogs/neumanne/conspiracao-contra-direito-da-minoria/</t>
  </si>
  <si>
    <t>Kajuru tornou público áudio de telefonema em que Bolsonaro o incitou a boicotar ordem dada pelo STF para presidente do Senado tomar providências para instalar CPI da covid, crime grave</t>
  </si>
  <si>
    <t>2021-04-12_20h25 - Estadão - Conspiração contra direito da minoria.pdf</t>
  </si>
  <si>
    <t>A guerra de Bolsonaro contra a CPI; ouça no ‘Estadão Notícias’</t>
  </si>
  <si>
    <t>https://brasil.estadao.com.br/blogs/estadao-podcasts/a-guerra-de-bolsonaro-contra-a-cpi-ouca-no-estadao-noticias/</t>
  </si>
  <si>
    <t>2021-04-13_00h28 - Estadão - A guerra de Bolsonaro contra a CPI; ouça no ‘.pdf</t>
  </si>
  <si>
    <t>Bolsonaro tenta fazer, do limão, da CPI e das mortes, uma limonada</t>
  </si>
  <si>
    <t>https://politica.estadao.com.br/noticias/geral,bolsonaro-tenta-fazer-do-limao-da-cpi-e-das-mortes-uma-limonada,70003679421</t>
  </si>
  <si>
    <t>Presidente finge que não tem nada a ver com pandemia e faz chantagens contra ministros do Supremo, governadores e prefeitos</t>
  </si>
  <si>
    <t>2021-04-13_03h00 - Estadão - Bolsonaro tenta fazer, do limão, da CPI e das.pdf</t>
  </si>
  <si>
    <t>Alvo de Bolsonaro, governadores e prefeitos já enfrentam CPIs em 11 Estados</t>
  </si>
  <si>
    <t>https://politica.estadao.com.br/noticias/geral,alvo-de-bolsonaro-governadores-e-prefeitos-ja-enfrentam-cpis-em-11-estados,70003679432</t>
  </si>
  <si>
    <t>Presidente pressiona senadores a ampliar investigação da CPI da Covid, focada no governo federal para governadores e prefeitos, mas, na prática, há várias comissões em andamento</t>
  </si>
  <si>
    <t>2021-04-13_05h00 - Estadão - Alvo de Bolsonaro, governadores e prefeitos j.pdf</t>
  </si>
  <si>
    <t>Pacheco decide foco de CPI da Covid sob pressão de governistas e oposição</t>
  </si>
  <si>
    <t>https://politica.estadao.com.br/noticias/geral,pacheco-decide-foco-de-cpi-da-covid-sob-pressao-de-governistas-e-oposicao,70003679426</t>
  </si>
  <si>
    <t>Presidente da Casa lê na sessão desta terça requerimentos de criação da comissão</t>
  </si>
  <si>
    <t>Marcelo de Moraes, Daniel Weterman e Lauriberto Pompeu</t>
  </si>
  <si>
    <t>2021-04-13_05h00 - Estadão - Pacheco decide foco de CPI da Covid sob press.pdf</t>
  </si>
  <si>
    <t>Falta política, sobra incivilidade; leia análise</t>
  </si>
  <si>
    <t>https://politica.estadao.com.br/noticias/geral,falta-politica-sobra-incivilidade-leia-analise,70003679436</t>
  </si>
  <si>
    <t>Alguém com menos de 30 anos já conviveu com dois impeachments, mais de uma centena de emendas constitucionais, diversas 'CPIs-bombas' e decisões controversas do STF</t>
  </si>
  <si>
    <t>Fernando Guarnieri*</t>
  </si>
  <si>
    <t>2021-04-13_05h00 - Estadão - Falta política, sobra incivilidade; leia anál.pdf</t>
  </si>
  <si>
    <t>‘Notícia No Seu Tempo’: Pacheco decide alvos de CPI, sob pressão do governo e da oposição</t>
  </si>
  <si>
    <t>https://brasil.estadao.com.br/blogs/estadao-podcasts/noticia-no-seu-tempo-pacheco-decide-alvos-de-cpi-sob-pressao-do-governo-e-da-oposicao/</t>
  </si>
  <si>
    <t>2021-04-13_05h00 - Estadão - ‘Notícia No Seu Tempo’: Pacheco decide alvos .pdf</t>
  </si>
  <si>
    <t>Para Doria, ampliar CPI da Covid é ‘farsa’ de Bolsonaro</t>
  </si>
  <si>
    <t>https://politica.estadao.com.br/blogs/coluna-do-estadao/para-doria-ampliar-cpi-da-covid-e-farsa-de-bolsonaro/</t>
  </si>
  <si>
    <t>2021-04-13_05h00 - Estadão - Para Doria, ampliar CPI da Covid é ‘farsa’ de.pdf</t>
  </si>
  <si>
    <t>MDB quer relatoria da CPI da Covid para dar troco em Bolsonaro</t>
  </si>
  <si>
    <t>https://www1.folha.uol.com.br/poder/2021/04/mdb-quer-relatoria-da-cpi-da-covid-para-dar-troco-em-bolsonaro.shtml</t>
  </si>
  <si>
    <t>Retaliação seria por eleição de Pacheco ao comando da Casa; Renan Calheiros e Eduardo Braga preocupam o governo</t>
  </si>
  <si>
    <t>2021-04-13_07h55 - FolhaSP - MDB quer relatoria da CPI da Covid para dar t.pdf</t>
  </si>
  <si>
    <t>Com impasse no Senado, oposição tenta emplacar CPI da Covid na Câmara</t>
  </si>
  <si>
    <t>https://politica.estadao.com.br/noticias/geral,com-impasse-no-senado-oposicao-tenta-emplacar-cpi-da-covid-na-camara,70003679786</t>
  </si>
  <si>
    <t>Instalação de uma CPI na Casa depende da assinatura de 171 deputados e, então, do respaldo de Lira, que já se mostrou contrário à iniciativa; oposição já reúne 130 parlamentares</t>
  </si>
  <si>
    <t>Camila Turtelli e Anne Warth</t>
  </si>
  <si>
    <t>2021-04-13_10h27 - Estadão - Com impasse no Senado, oposição tenta emplaca.pdf</t>
  </si>
  <si>
    <t>A guerra das CPIs e o governo Bolsonaro</t>
  </si>
  <si>
    <t>https://politica.estadao.com.br/blogs/fausto-macedo/a-guerra-das-cpis-e-o-governo-bolsonaro/</t>
  </si>
  <si>
    <t>2021-04-13_10h30 - Estadão - A guerra das CPIs e o governo Bolsonaro.pdf</t>
  </si>
  <si>
    <t>Saiba quem são os autores e os argumentos dos pedidos de impeachment contra ministros do STF</t>
  </si>
  <si>
    <t>https://politica.estadao.com.br/noticias/geral,saiba-quem-sao-os-autores-e-os-argumentos-dos-pedidos-de-impeachment-contra-ministros-do-stf,70003679797</t>
  </si>
  <si>
    <t>De dez petições registradas, seis são pelo afastamento do ministro Alexandre de Moraes</t>
  </si>
  <si>
    <t>André Shalders</t>
  </si>
  <si>
    <t>2021-04-13_10h36 - Estadão - Saiba quem são os autores e os argumentos dos.pdf</t>
  </si>
  <si>
    <t>Pacheco admite unir CPIs e avisa que não vai pautar impeachment de ministros do STF</t>
  </si>
  <si>
    <t>https://politica.estadao.com.br/noticias/geral,pacheco-admite-unir-cpis-e-avisa-que-nao-vai-pautar-impeachment-de-ministros-do-stf,70003679800</t>
  </si>
  <si>
    <t>Nesta terça-feira, 13, o presidente do Senado deve ler o requerimento para instalação da CPI da Covid na Casa; comissão foi motivo de reclamação de Bolsonaro em ligação telefônica com o senador Jorge Kajuru</t>
  </si>
  <si>
    <t>2021-04-13_10h40 - Estadão - Pacheco admite unir CPIs e avisa que não vai .pdf</t>
  </si>
  <si>
    <t>Indicação de membros pode retardar início de apurações após criação de CPI da Covid</t>
  </si>
  <si>
    <t>https://www1.folha.uol.com.br/poder/2021/04/indicacao-de-membros-pode-retardar-inicio-de-apuracoes-apos-criacao-de-cpi-da-covid.shtml</t>
  </si>
  <si>
    <t>Regimento do Senado não prevê prazo para indicações, embora Rodrigo Pacheco tenha afirmado que dez dias é razoável</t>
  </si>
  <si>
    <t>2021-04-13_10h55 - FolhaSP - Indicação de membros pode retardar início de .pdf</t>
  </si>
  <si>
    <t>Pode uma CPI do Senado Federal investigar atos de governos estaduais e municipais?</t>
  </si>
  <si>
    <t>https://politica.estadao.com.br/blogs/fausto-macedo/pode-uma-cpi-do-senado-federal-investigar-atos-de-governos-estaduais-e-municipais/</t>
  </si>
  <si>
    <t>2021-04-13_11h45 - Estadão - Pode uma CPI do Senado Federal investigar ato.pdf</t>
  </si>
  <si>
    <t>Gravação de conversa por Kajuru expõe fragilidade no sistema de comunicação do governo</t>
  </si>
  <si>
    <t>https://politica.estadao.com.br/noticias/geral,gravacao-de-conversa-por-kajuru-expoe-fragilidade-no-sistema-de-comunicacao-do-governo,70003679923</t>
  </si>
  <si>
    <t>Adepto do WhatsApp, Bolsonaro resiste a usar a aparelho fornecido pela Abin, que não permite aplicativos externos</t>
  </si>
  <si>
    <t>2021-04-13_12h20 - Estadão - Gravação de conversa por Kajuru expõe fragili.pdf</t>
  </si>
  <si>
    <t>Eliane analisa a &amp;#039;overdose&amp;#039; de CPI nos assuntos políticos</t>
  </si>
  <si>
    <t>https://brasil.estadao.com.br/blogs/estadao-podcasts/eliane-analisa-a-overdose-de-cpi-nos-assuntos-politicos/</t>
  </si>
  <si>
    <t>2021-04-13_12h55 - Estadão - Eliane analisa a &amp;#039;overdose&amp;#039; de CPI .pdf</t>
  </si>
  <si>
    <t>CPI ampla evita vitimização de Bolsonaro, diz Alvaro Dias</t>
  </si>
  <si>
    <t>https://congressoemfoco.uol.com.br/area/governo/cpi-ampla-evita-vitimizacao-de-bolsonaro-diz-alvaro-dias/</t>
  </si>
  <si>
    <t>Ana Krüger</t>
  </si>
  <si>
    <t>2021-04-13_13h27 - Congresso em Foco - CPI ampla evita vitimização de Bolsonaro, diz.pdf</t>
  </si>
  <si>
    <t>Expresso: Senado deve ampliar a CPI da Covid para estados e municípios</t>
  </si>
  <si>
    <t>https://brasil.estadao.com.br/blogs/estadao-podcasts/expresso-senado-deve-ampliar-a-cpi-da-covid-para-estados-e-municipios/</t>
  </si>
  <si>
    <t>2021-04-13_14h00 - Estadão - Expresso: Senado deve ampliar a CPI da Covid .pdf</t>
  </si>
  <si>
    <t>Pacheco dará 10 dias para líderes partidários indicarem integrantes da CPI da Covid</t>
  </si>
  <si>
    <t>https://politica.estadao.com.br/noticias/geral,pacheco-dara-10-dias-para-lideres-partidarios-indicarem-integrantes-da-cpi-da-covid,70003680042</t>
  </si>
  <si>
    <t>Prazo começará a ser contado a partir da leitura do requerimento que cria a comissão no Senado, o que deve ocorrer hoje; na prática, funcionamento do colegiado pode demorar</t>
  </si>
  <si>
    <t>2021-04-13_14h28 - Estadão - Pacheco dará 10 dias para líderes partidários.pdf</t>
  </si>
  <si>
    <t>Após ordem do STF, Senado cria CPI da Covid para investigar gestão Bolsonaro e verba a estados</t>
  </si>
  <si>
    <t>https://www1.folha.uol.com.br/poder/2021/04/pacheco-oficializa-criacao-de-cpi-da-covid-no-senado-apos-decisao-de-ministro-do-supremo.shtml</t>
  </si>
  <si>
    <t>Plenário do Supremo vai analisar nesta quarta-feira decisão do ministro Barroso para instalar comissão</t>
  </si>
  <si>
    <t>Renato Machado|Julia Chaib</t>
  </si>
  <si>
    <t>2021-04-13_15h09 - FolhaSP - Após ordem do STF, Senado cria CPI da Covid p.pdf</t>
  </si>
  <si>
    <t>PSDB tenta fazer Tasso presidir CPI da Covid e MDB quer relatoria</t>
  </si>
  <si>
    <t>https://politica.estadao.com.br/noticias/geral,psdb-tenta-fazer-tasso-presidir-cpi-da-covid-e-mdb-quer-relatoria,70003680145</t>
  </si>
  <si>
    <t>Líderes de partidos no Senado se movimentam para garantir os principais cargos na comissão</t>
  </si>
  <si>
    <t>Lauriberto Pompeu , Daniel Weterman e Pedro Venceslau</t>
  </si>
  <si>
    <t>2021-04-13_15h33 - Estadão - PSDB tenta fazer Tasso presidir CPI da Covid .pdf</t>
  </si>
  <si>
    <t>CPI da Covid vai investigar governo federal e repasse para Estados e municípios</t>
  </si>
  <si>
    <t>https://politica.estadao.com.br/noticias/geral,pacheco-autoriza-cpi-da-covid-a-investigar-estados-e-municipios,70003680319</t>
  </si>
  <si>
    <t>Ao autorizar a abertura da comissão, presidente do Senado amplia o escopo da apuração, incluindo destinação de verbas da União para gestões estaduais e municípios</t>
  </si>
  <si>
    <t>Marcelo de Moraes, Lauriberto Pompeu e Daniel Weterman</t>
  </si>
  <si>
    <t>2021-04-13_18h28 - Estadão - CPI da Covid vai investigar governo federal e.pdf</t>
  </si>
  <si>
    <t>Composição da CPI alerta governo, e Planalto tenta adiar funcionamento</t>
  </si>
  <si>
    <t>https://politica.estadao.com.br/noticias/geral,composicao-da-cpi-alerta-governo-e-planalto-tenta-adiar-funcionamento,70003680382</t>
  </si>
  <si>
    <t>Desenho da comissão após definição da maioria das bancadas não agrada governo, que esperava uma formação mais amigável</t>
  </si>
  <si>
    <t>2021-04-13_19h38 - Estadão - Composição da CPI alerta governo, e Planalto .pdf</t>
  </si>
  <si>
    <t>CPI da Covid é criada pelo Senado</t>
  </si>
  <si>
    <t>https://www12.senado.leg.br/noticias/materias/2021/04/13/senado-cria-cpi-da-covid</t>
  </si>
  <si>
    <t>O presidente do Senado, Rodrigo Pacheco, leu nesta terça-feira (13) o requerimento de criação da CPI da Covid. Apresentado pelo senador Randolfe Rodrigues (Rede-AP), o documento estipula que essa comissão parlamentar de inquérito investigará ações e omissões do governo federal no enfrentamento da pandemia e o colapso da saúde no estado do Amazonas no começo do ano.</t>
  </si>
  <si>
    <t>Augusto Castro</t>
  </si>
  <si>
    <t>2021-04-13_19h46 - Jornal do Senado - CPI da Covid é criada pelo Senado.pdf</t>
  </si>
  <si>
    <t>Partidos já podem indicar membros para CPI da Covid; veja próximos passos</t>
  </si>
  <si>
    <t>https://www12.senado.leg.br/noticias/materias/2021/04/13/partidos-ja-podem-indicar-membros-para-cpi-da-covid-veja-proximos-passos</t>
  </si>
  <si>
    <t>Os líderes partidários do Senado já podem indicar os membros da Comissão Parlamentar de Inquérito (CPI) da Covid, cuja criação foi confirmada nesta terça-feira (13) pelo presidente do Senado, Rodrigo Pacheco.</t>
  </si>
  <si>
    <t>2021-04-13_20h13 - Jornal do Senado - Partidos já podem indicar membros para CPI da.pdf</t>
  </si>
  <si>
    <t>Por que CPI incomoda tanto Bolsonaro?</t>
  </si>
  <si>
    <t>https://politica.estadao.com.br/blogs/neumanne/por-que-cpi-incomoda-tanto-bolsonaro/</t>
  </si>
  <si>
    <t>Presidente ultrapassou todos os limites, incluindo os da lei de responsabilidade, para evitar exposição indesejável da investigação sobre a desastrada gestão de seu governo do combate à pandemia</t>
  </si>
  <si>
    <t>2021-04-13_20h34 - Estadão - Por que CPI incomoda tanto Bolsonaro?.pdf</t>
  </si>
  <si>
    <t>Intenção é desviar foco, afirmam governadores sobre ampliação de CPI</t>
  </si>
  <si>
    <t>https://politica.estadao.com.br/noticias/geral,intencao-e-desviar-foco-afirmam-governadores-sobre-ampliacao-de-cpi,70003680533</t>
  </si>
  <si>
    <t>Integrantes do Fórum de Governadores dizem que governo federal pressionou por inclusão dos executivos estaduais na Comissão Parlamentar de Inquérito</t>
  </si>
  <si>
    <t>2021-04-13_22h08 - Estadão - Intenção é desviar foco, afirmam governadores.pdf</t>
  </si>
  <si>
    <t>Pacheco: maioria dos líderes já fez indicações para CPI, que deve ser presencial</t>
  </si>
  <si>
    <t>https://www12.senado.leg.br/noticias/materias/2021/04/13/pacheco-maioria-dos-lideres-ja-fez-indicacoes-para-cpi-que-deve-ser-presencial</t>
  </si>
  <si>
    <t>A Comissão Parlamentar de Inquérito (CPI) da Covid pode ser instalada em menos de 10 dias e suas atividades deverão ser presenciais. Foi o que afirmou o presidente do Senado, Rodrigo Pacheco, na noite desta terça-feira (13). Mais cedo, durante a sessão deliberativa, ele leu os requerimentos que compõem a CPI, ato que concretiza a sua criação .</t>
  </si>
  <si>
    <t>2021-04-13_22h44 - Jornal do Senado - Pacheco- maioria dos líderes já fez indicaçõe.pdf</t>
  </si>
  <si>
    <t>Ainda quer que eu sorria?', pergunta Bolsonaro pouco depois de CPI da Covid ser criada</t>
  </si>
  <si>
    <t>https://politica.estadao.com.br/noticias/geral,ainda-quer-que-eu-sorria-pergunta-bolsonaro-pouco-depois-de-cpi-da-covid-ser-criada,70003680605</t>
  </si>
  <si>
    <t>Presidente diz a apoiadora, na entrada do Palácio da Alvorada, que teve dia difícil</t>
  </si>
  <si>
    <t>Gustavo Porto</t>
  </si>
  <si>
    <t>2021-04-13_23h21 - Estadão - 'Ainda quer que eu sorria?', pergunta Bolsona.pdf</t>
  </si>
  <si>
    <t>Potencial de estrago da CPI da Covid está dado; leia análise</t>
  </si>
  <si>
    <t>https://politica.estadao.com.br/noticias/geral,potencial-de-estrago-da-cpi-da-covid-esta-dado-leia-analise,70003680582</t>
  </si>
  <si>
    <t>Briga, agora, será pela distribuição de forças entre aliados e rivais de Bolsonaro dentro da CPI</t>
  </si>
  <si>
    <t>Rafael Moreira*</t>
  </si>
  <si>
    <t>2021-04-14_05h00 - Estadão - Potencial de estrago da CPI da Covid está dad.pdf</t>
  </si>
  <si>
    <t>STF julga nesta quarta CPI da Covid e ações de Lula</t>
  </si>
  <si>
    <t>https://politica.estadao.com.br/noticias/geral,stf-julga-nesta-quarta-cpi-da-covid-e-acoes-de-lula,70003680572</t>
  </si>
  <si>
    <t>Plenário analisa nesta quarta casos que têm potencial de desgastar Bolsonaro e manter adversário político apto a disputar a eleição de 2022</t>
  </si>
  <si>
    <t>2021-04-14_05h00 - Estadão - STF julga nesta quarta CPI da Covid e ações d.pdf</t>
  </si>
  <si>
    <t>Bolsonaro critica Barroso e diz que governadores 'fizeram a festa' com recursos para covid-19</t>
  </si>
  <si>
    <t>https://politica.estadao.com.br/noticias/geral,bolsonaro-critica-barroso-e-diz-que-governadores-fizeram-a-festa-com-recursos-para-covid-19,70003681050</t>
  </si>
  <si>
    <t>Plenário do STF discute hoje decisão do ministro que obrigou Senado a instalar CPI da Covid, que vai focar atuação do governo federal e repasses a Estados e municípios</t>
  </si>
  <si>
    <t>Emilly Behnke e Pedro Caramuru</t>
  </si>
  <si>
    <t>2021-04-14_12h01 - Estadão - Bolsonaro critica Barroso e diz que governado.pdf</t>
  </si>
  <si>
    <t>CPI da Covid investigará uso por estados e municípios de verbas federais para saúde</t>
  </si>
  <si>
    <t>https://www12.senado.leg.br/noticias/materias/2021/04/14/cpi-da-covid-investigara-uso-por-estados-e-municipios-de-verbas-federais-para-saude</t>
  </si>
  <si>
    <t>Criada oficialmente na terça-feira (13), a CPI da Covid investigará não só ações e omissões do governo federal e o colapso da saúde no Amazonas, mas possíveis irregularidades, fraudes e superfaturamentos em contratos e serviços feitos com recursos originados da União e enviados a estados e municípios. Esse último foco de atuação dos parlamentares gerou longos debates jurídicos e políticos, visto que o artigo 146 do Regimento Interno do Senado não admite comissões parlamentares de inquéritos (CPIs) sobre matérias pertinentes aos estados.</t>
  </si>
  <si>
    <t>Anderson Vieira</t>
  </si>
  <si>
    <t>2021-04-14_12h27 - Jornal do Senado - CPI da Covid investigará uso por estados e mu.pdf</t>
  </si>
  <si>
    <t>Com Eliane, Randolfe prevê que julgamento no STF “perdeu objeto”, após instalação da CPI</t>
  </si>
  <si>
    <t>https://brasil.estadao.com.br/blogs/estadao-podcasts/com-eliane-randolfe-preve-que-julgamento-no-stf-perdeu-objeto-apos-instalacao-da-cpi/</t>
  </si>
  <si>
    <t>2021-04-14_12h58 - Estadão - Com Eliane, Randolfe prevê que julgamento no .pdf</t>
  </si>
  <si>
    <t>Ampliação da CPI da Covid levanta controvérsia sobre convocação de governadores</t>
  </si>
  <si>
    <t>https://politica.estadao.com.br/noticias/geral,ampliacao-da-cpi-da-covid-levanta-controversia-sobre-convocacao-de-governadores,70003681254</t>
  </si>
  <si>
    <t>Área técnica do Senado se divide sobre o tema; Supremo já livrou o então governador de Goiás, Marconi Perillo (PSDB), de prestar depoimento no Congresso</t>
  </si>
  <si>
    <t>Rafael Moraes Moura e Lauriberto Pompeu</t>
  </si>
  <si>
    <t>2021-04-14_14h45 - Estadão - Ampliação da CPI da Covid levanta controvérsi.pdf</t>
  </si>
  <si>
    <t>Bloco governista define membros e completa composição da CPI da covid-19</t>
  </si>
  <si>
    <t>https://politica.estadao.com.br/noticias/geral,bloco-governista-define-membros-e-completa-composicao-da-cpi-da-covid-19,70003681306</t>
  </si>
  <si>
    <t>Marcos Rogério (DEM-RO) e Jorginho Mello (PL-SC) agora integram grupo de 11 titulares da comissão; composição acendeu alerta para o Planalto</t>
  </si>
  <si>
    <t>2021-04-14_15h33 - Estadão - Bloco governista define membros e completa co.pdf</t>
  </si>
  <si>
    <t>CPI da Covid será formada por 11 senadores titulares e sete suplentes</t>
  </si>
  <si>
    <t>https://www12.senado.leg.br/noticias/videos/2021/04/cpi-da-covid-sera-formada-por-11-senadores-titulares-e-sete-suplentes</t>
  </si>
  <si>
    <t>A Comissão Parlamentar de Inquérito (CPI) da Covid terá 11 senadores como membros titulares e sete senadores como suplentes. Assim que esses integrantes forem definidos, a CPI será instalada e, então, serão escolhidos o presidente e o vice-presidente dessa CPI.</t>
  </si>
  <si>
    <t>2021-04-14_15h47 - Jornal do Senado - CPI da Covid será formada por 11 senadores ti.pdf</t>
  </si>
  <si>
    <t>Bolsonaristas tentam criar CPI contra Doria na Alesp; PT e PSOL resistem</t>
  </si>
  <si>
    <t>https://politica.estadao.com.br/noticias/geral,bolsonaristas-tentam-criar-cpi-contra-doria-na-alesp-pt-e-psol-resistem,70003681360</t>
  </si>
  <si>
    <t>Deputados que apoiam o presidente Jair Bolsonaro querem investigar gastos do Estado durante a pandemia; até agora, reuniram 15 das 36 assinaturas necessárias para formalizar pedido</t>
  </si>
  <si>
    <t>2021-04-14_16h11 - Estadão - Bolsonaristas tentam criar CPI contra Doria n.pdf</t>
  </si>
  <si>
    <t>"CPI não será para crucificar ninguém", diz cotado para presidir comissão</t>
  </si>
  <si>
    <t>https://congressoemfoco.uol.com.br/temas/saude/cpi-nao-sera-para-crucificar-diz-cotado-para-presidencia/</t>
  </si>
  <si>
    <t>Cotado para presidir a CPI da Covid, o senador Omar Aziz, do PSD do Amazonas, defende que a comissão tenha perfil propositivo.</t>
  </si>
  <si>
    <t>Edson Sardinha</t>
  </si>
  <si>
    <t>2021-04-14_16h48 - Congresso em Foco - 'CPI não será para crucificar ninguém', diz c.pdf</t>
  </si>
  <si>
    <t>Governo empurra com a barriga para ganhar tempo em CPI, diz Renan</t>
  </si>
  <si>
    <t>https://congressoemfoco.uol.com.br/area/governo/governo-empurra-com-a-barriga-para-ganhar-tempo-em-cpi-diz-renan/</t>
  </si>
  <si>
    <t>2021-04-14_17h17 - Congresso em Foco - Governo empurra com a barriga para ganhar tem.pdf</t>
  </si>
  <si>
    <t>STF confirma liminar que mandou instalar CPI da Covid</t>
  </si>
  <si>
    <t>https://www12.senado.leg.br/noticias/materias/2021/04/14/stf-confirma-liminar-que-mandou-instalar-cpi-da-covid</t>
  </si>
  <si>
    <t>O Plenário do Supremo Tribunal Federal (STF) confirmou nesta quarta-feira (14) a decisão liminar que determinou a instalação da CPI da Covid no Senado . A liminar foi concedida na semana passada pelo ministro Luís Roberto Barroso, em resposta a mandado de segurança de autoria dos senadores Alessandro Vieira (Cidadania-SE) e Jorge Kajuru (Cidadania-GO), signatários da CPI.</t>
  </si>
  <si>
    <t>2021-04-14_17h27 - Jornal do Senado - STF confirma liminar que mandou instalar CPI .pdf</t>
  </si>
  <si>
    <t>Luiz do Carmo apresenta requerimento para adiar CPI da Covid para outubro</t>
  </si>
  <si>
    <t>https://www12.senado.leg.br/noticias/materias/2021/04/14/luiz-do-carmo-apresenta-requerimento-para-adiar-cpi-da-covid-para-outubro</t>
  </si>
  <si>
    <t>O senador Luiz do Carmo (MDB-GO) apresentou um requerimento para que a instalação da CPI da Covid seja adiada em seis meses — ou seja, para o mês de outubro. No documento ( RQS 1.358/2021 ), ele pede confirmação de que a CPI trabalhará apenas presencialmente, e, a partir disso, defende que o início das atividades aguarde uma melhora na situação da pandemia.</t>
  </si>
  <si>
    <t>2021-04-14_19h42 - Jornal do Senado - Luiz do Carmo apresenta requerimento para adi.pdf</t>
  </si>
  <si>
    <t>MDB tenta acordo para colocar Omar Aziz na presidência da CPI da Covid e Renan na relatoria</t>
  </si>
  <si>
    <t>https://politica.estadao.com.br/noticias/geral,mdb-tenta-acordo-para-colocar-omar-aziz-na-presidencia-da-cpi-da-covid-e-renan-na-relatoria,70003681636</t>
  </si>
  <si>
    <t>Ideia é que Randolfe Rodrigues (Rede-AP), autor do requerimento de instalação da Comissão, fique com a vice-presidência</t>
  </si>
  <si>
    <t>2021-04-14_19h59 - Estadão - MDB tenta acordo para colocar Omar Aziz na pr.pdf</t>
  </si>
  <si>
    <t>Partidos indicam membros para CPI da Covid</t>
  </si>
  <si>
    <t>https://www12.senado.leg.br/noticias/materias/2021/04/14/partidos-indicam-membros-para-cpi-da-covid</t>
  </si>
  <si>
    <t>Os blocos partidários do Senado apresentaram os nomes dos senadores indicados para compor a CPI da Covid. As indicações ainda precisam ser lidas em Plenário para serem confirmadas (e podem ser alteradas até que seja feita a leitura).</t>
  </si>
  <si>
    <t>2021-04-14_20h27 - Jornal do Senado - Partidos indicam membros para CPI da Covid.pdf</t>
  </si>
  <si>
    <t>Ameaças e arreganhos</t>
  </si>
  <si>
    <t>https://opiniao.estadao.com.br/noticias/notas-e-informacoes,ameacas-e-arreganhos,70003681533</t>
  </si>
  <si>
    <t>É cristalina a tentativa de Jair Bolsonaro de intimidar os demais Poderes – não só o STF, de onde partiu a ordem para instalar a CPI</t>
  </si>
  <si>
    <t>2021-04-15_03h00 - Estadão - Ameaças e arreganhos.pdf</t>
  </si>
  <si>
    <t>Ernesto Araújo entra na mira da oposição na CPI da Covid</t>
  </si>
  <si>
    <t>https://politica.estadao.com.br/blogs/coluna-do-estadao/ernesto-araujo-entra-na-mira-da-oposicao-na-cpi-da-covid/</t>
  </si>
  <si>
    <t>2021-04-15_05h00 - Estadão - Ernesto Araújo entra na mira da oposição na C.pdf</t>
  </si>
  <si>
    <t>Governo brasileiro turbinou pandemia ao ignorar circulação do vírus no País, diz estudo na ‘Science'</t>
  </si>
  <si>
    <t>https://saude.estadao.com.br/noticias/geral,governo-brasileiro-turbinou-pandemia-ao-ignorar-circulacao-do-virus-no-pais-diz-estudo-na-science,70003682264</t>
  </si>
  <si>
    <t>Trabalho aponta que falta de vigilância genômica favorece transmissão da doença e pode ser ameaça à saúde global</t>
  </si>
  <si>
    <t>Roberta Jansen</t>
  </si>
  <si>
    <t>2021-04-15_11h36 - Estadão - Governo brasileiro turbinou pandemia ao ignor.pdf</t>
  </si>
  <si>
    <t>Expresso: Estudo aponta falta de atitude do Governo brasileiro com a pandemia</t>
  </si>
  <si>
    <t>https://brasil.estadao.com.br/blogs/estadao-podcasts/expresso-estudo-aponta-falta-de-atitude-do-governo-brasileiro-com-a-pandemia/</t>
  </si>
  <si>
    <t>2021-04-15_13h32 - Estadão - Expresso: Estudo aponta falta de atitude do G.pdf</t>
  </si>
  <si>
    <t>Bolsonaro monta roteiro para enfrentar CPI, e cordel virtual diz que ‘O Nordeste acordou!’</t>
  </si>
  <si>
    <t>https://politica.estadao.com.br/noticias/geral,bolsonaro-monta-roteiro-para-enfrentar-cpi-e-cordel-virtual-diz-que-o-nordeste-acordou,70003682562</t>
  </si>
  <si>
    <t>Presidente vai intensificar viagens e fazer contraponto a Lula em estratégia que mostra o governo como vítima de perseguição</t>
  </si>
  <si>
    <t>Vera Rosa</t>
  </si>
  <si>
    <t>2021-04-15_15h34 - Estadão - Bolsonaro monta roteiro para enfrentar CPI, e.pdf</t>
  </si>
  <si>
    <t>Pacheco convoca sessões do Congresso e início da CPI da Covid fica para depois do feriado</t>
  </si>
  <si>
    <t>https://politica.estadao.com.br/noticias/geral,pacheco-convoca-sessoes-do-congresso-e-inicio-da-cpi-da-covid-fica-para-depois-do-feriado,70003682586</t>
  </si>
  <si>
    <t>No formato virtual, as reuniões do Congresso, que incluem deputados e senadores, têm tomado um dia inteiro, o que impede qualquer comissão de funcionar no mesmo período</t>
  </si>
  <si>
    <t>Lauriberto Pompeu e Daniel Weterman</t>
  </si>
  <si>
    <t>2021-04-15_15h47 - Estadão - Pacheco convoca sessões do Congresso e início.pdf</t>
  </si>
  <si>
    <t>Kassio rejeita pedido de Kajuru para mandar Senado instaurar impeachment de Alexandre de Moraes</t>
  </si>
  <si>
    <t>https://politica.estadao.com.br/blogs/fausto-macedo/kassio-rejeita-pedido-de-kajuru-para-mandar-senado-instaurar-impeachment-de-alexandre-de-moraes/</t>
  </si>
  <si>
    <t>Ministro afirmou que decisão de abrir procedimento de afastamento de autoridades tem teor político e é matéria interna do Congresso Nacional; na segunda, 12, Bolsonaro gargalhou ao descobrir que Nunes Marques foi sorteado relator de ação para agilizar impeachment de Moraes</t>
  </si>
  <si>
    <t>2021-04-15_19h47 - Estadão - Kassio rejeita pedido de Kajuru para mandar S.pdf</t>
  </si>
  <si>
    <t>Bolsonaro pede comparação com governo de Lula e apela a eleitores para que vejam 'futuro do Brasil'</t>
  </si>
  <si>
    <t>https://politica.estadao.com.br/noticias/geral,bolsonaro-pede-comparacao-com-governo-de-lula-e-apela-a-eleitores-para-que-vejam-futuro-do-brasil,70003683239</t>
  </si>
  <si>
    <t>Presidente repete que 'só Deus' o tira da cadeira no Planalto</t>
  </si>
  <si>
    <t>André Shalders e Rafael Beppu</t>
  </si>
  <si>
    <t>2021-04-16_00h13 - Estadão - Bolsonaro pede comparação com governo de Lula.pdf</t>
  </si>
  <si>
    <t>O som e a fúria em Brasília</t>
  </si>
  <si>
    <t>https://opiniao.estadao.com.br/noticias/espaco-aberto,o-som-e-a-furia-em-brasilia,70003682768</t>
  </si>
  <si>
    <t>Com um governo negacionista como o de Bolsonaro despontamos para o atraso</t>
  </si>
  <si>
    <t>Fernando Gabeira</t>
  </si>
  <si>
    <t>2021-04-16_03h00 - Estadão - O som e a fúria em Brasília.pdf</t>
  </si>
  <si>
    <t>Renan Calheiros: ‘Se intervier na CPI, o próprio governo vai ajudar a politizar a comissão’</t>
  </si>
  <si>
    <t>https://politica.estadao.com.br/noticias/geral,renan-calheiros-se-intervier-na-cpi-o-proprio-governo-vai-ajudar-a-politizar-a-comissao,70003683169</t>
  </si>
  <si>
    <t>Senador é cotado para ser relator da CPI da Covid na Casa e diz que presidente Bolsonaro 'piora as coisas'</t>
  </si>
  <si>
    <t>2021-04-16_05h00 - Estadão - Renan Calheiros, ‘Se intervier na CPI, o próp.pdf</t>
  </si>
  <si>
    <t>Governistas são minoria na CPI da Covid</t>
  </si>
  <si>
    <t>https://politica.estadao.com.br/noticias/geral,governistas-sao-minoria-na-cpi-da-covid,70003683190</t>
  </si>
  <si>
    <t>Apenas 4 dos 11 titulares são considerados aliados do Planalto; trabalhos do colegiado devem começar após o feriado de Tiradentes</t>
  </si>
  <si>
    <t>2021-04-16_05h00 - Estadão - Governistas são minoria na CPI da Covid.pdf</t>
  </si>
  <si>
    <t>CPI da Covid: as consequências de uma comissão com 18 homens e nenhuma mulher</t>
  </si>
  <si>
    <t>https://www1.folha.uol.com.br/poder/2021/04/cpi-da-covid-as-consequencias-de-uma-comissao-com-18-homens-e-nenhuma-mulher.shtml</t>
  </si>
  <si>
    <t>As investigações da Comissão Parlamentar de Inquérito (CPI) da Covid serão conduzidas exclusivamente por senadores homens</t>
  </si>
  <si>
    <t>2021-04-16_05h22 - FolhaSP - CPI da Covid, as consequências de uma comissã.pdf</t>
  </si>
  <si>
    <t>Não há dúvida da culpa do governo no desastre da pandemia, diz Tasso, membro da CPI da Covid</t>
  </si>
  <si>
    <t>https://www1.folha.uol.com.br/poder/2021/04/nao-ha-duvida-da-culpa-do-governo-no-desastre-da-pandemia-diz-tasso-membro-da-cpi-da-covid.shtml</t>
  </si>
  <si>
    <t>Para senador, é difícil que Bolsonaro alegue desconhecimento de decisões equivocadas ou omissões no combate à Covid</t>
  </si>
  <si>
    <t>Thiago Resende|Renato Machado</t>
  </si>
  <si>
    <t>2021-04-16_09h00 - FolhaSP - Não há dúvida da culpa do governo no desastre.pdf</t>
  </si>
  <si>
    <t>Acordo avança para Aziz presidir CPI e Renan ficar na relatoria, mas governo tenta barrar senador do MDB</t>
  </si>
  <si>
    <t>https://www1.folha.uol.com.br/poder/2021/04/acordo-para-omar-aziz-presidir-cpi-da-covid-e-renan-assumir-relatoria-avanca-no-senado.shtml</t>
  </si>
  <si>
    <t>Governistas, porém, iniciaram reação e pressionam para indicação de Marcos Rogério (DEM-RO) como relator</t>
  </si>
  <si>
    <t>2021-04-16_09h25 - FolhaSP - Acordo avança para Aziz presidir CPI e Renan .pdf</t>
  </si>
  <si>
    <t>A CPI da Covid, o presidente, governadores, prefeitos e a Constituição/88</t>
  </si>
  <si>
    <t>https://politica.estadao.com.br/blogs/fausto-macedo/a-cpi-da-covid-o-presidente-governadores-prefeitos-e-a-constituicao-88/</t>
  </si>
  <si>
    <t>2021-04-16_11h00 - Estadão - A CPI da Covid, o presidente, governadores, p.pdf</t>
  </si>
  <si>
    <t>Nome apoiado pelo Planalto, Omar Aziz deve presidir CPI da Covid; acordo prevê Renan como relator</t>
  </si>
  <si>
    <t>https://politica.estadao.com.br/noticias/geral,nome-apoiado-pelo-planalto-omar-aziz-deve-presidir-cpi-da-covid-acordo-preve-renan-como-relator,70003683612</t>
  </si>
  <si>
    <t>Definição dos cargos, que tem de ser referendada em eleição interna, é crucial para ditar os rumos da investigação </t>
  </si>
  <si>
    <t>2021-04-16_11h31 - Estadão - Nome apoiado pelo Planalto, Omar Aziz deve pr.pdf</t>
  </si>
  <si>
    <t>CPI não é caça às bruxas', diz à Folha senador favorito para presidir comissão da Covid</t>
  </si>
  <si>
    <t>https://www1.folha.uol.com.br/poder/2021/04/cpi-nao-e-caca-as-bruxas-diz-a-folha-senador-favorito-para-presidir-comissao-da-covid.shtml</t>
  </si>
  <si>
    <t>Para Omar Aziz (PSD-AM), comissão não pode iniciar os trabalhos com acusações prévias sobre Bolsonaro</t>
  </si>
  <si>
    <t>2021-04-16_12h52 - FolhaSP - 'CPI não é caça às bruxas', diz à Folha senad.pdf</t>
  </si>
  <si>
    <t>‘Não tem governo que não errou na pandemia’, diz Omar Aziz, que deve presidir CPI da Covid</t>
  </si>
  <si>
    <t>https://politica.estadao.com.br/noticias/geral,nao-tem-governo-que-nao-errou-na-pandemia-diz-omar-aziz-que-deve-presidir-cpi-da-covid,70003683720</t>
  </si>
  <si>
    <t>Senador que tem o apoio do Planalto para comandar a comissão relativizou a atuação do governo de Jair Bolsonaro no enfrentamento da pandemia</t>
  </si>
  <si>
    <t>2021-04-16_13h19 - Estadão - ‘Não tem governo que não errou na pandemia’, .pdf</t>
  </si>
  <si>
    <t>Governo faz pressão desumana para influir na CPI da Covid, diz Renan, favorito para relatoria</t>
  </si>
  <si>
    <t>https://www1.folha.uol.com.br/poder/2021/04/governo-faz-pressao-desumana-para-influir-na-cpi-da-covid-diz-renan-favorito-para-relatoria.shtml</t>
  </si>
  <si>
    <t>Senador afirma que primeiro passo da comissão é convocar técnicos e TCU, PF e Ministério Público para auxiliar trabalhos</t>
  </si>
  <si>
    <t>Julia Chaib|Bruno Boghossian</t>
  </si>
  <si>
    <t>2021-04-16_16h06 - FolhaSP - Governo faz pressão desumana para influir na .pdf</t>
  </si>
  <si>
    <t>Planalto cede e CPI da Covid terá Renan como relator</t>
  </si>
  <si>
    <t>https://politica.estadao.com.br/noticias/geral,mdb-ameaca-romper-acordo-com-governistas-para-presidencia-da-cpi-se-renan-nao-for-relator,70003684067</t>
  </si>
  <si>
    <t>Acordo definiu senador do MDB crítico ao governo na relatoria dos trabalhos da comissão; Omar Aziz (PSD-AM) será presidente e Randolfe Rodrigues (PSOL-AP), o vice</t>
  </si>
  <si>
    <t>2021-04-16_18h01 - Estadão - Planalto cede e CPI da Covid terá Renan como .pdf</t>
  </si>
  <si>
    <t>Sorte do governo Bolsonaro será selada na CPI da Covid; leia análise</t>
  </si>
  <si>
    <t>https://politica.estadao.com.br/noticias/geral,sorte-do-governo-bolsonaro-sera-selada-na-cpi-da-covid-leia-analise,70003684277</t>
  </si>
  <si>
    <t>Resultado da comissão, de maioria oposicionista, dependerá de dois atores-chaves, mas presidente poderá ser beneficiado</t>
  </si>
  <si>
    <t>Antônio Augusto de Queiroz*</t>
  </si>
  <si>
    <t>2021-04-16_21h48 - Estadão - Sorte do governo Bolsonaro será selada na CPI.pdf</t>
  </si>
  <si>
    <t>Legis-Ativo | Resumo da semana: CPI da Covid-19, ligação de Bolsonaro é divulgada, caso Flordelis, Orçamento 2021, saída de partido sem perda de mandato e muito mais!</t>
  </si>
  <si>
    <t>https://politica.estadao.com.br/blogs/legis-ativo/legis-ativo-resumo-da-semana-cpi-da-covid-19-ligacao-de-bolsonaro-e-divulgada-caso-flordelis-orcamento-2021-saida-de-partido-sem-perda-de-mandato-e-muito-mais/</t>
  </si>
  <si>
    <t>2021-04-17_02h05 - Estadão - Legis-Ativo - Resumo da semana, CPI da Covid-.pdf</t>
  </si>
  <si>
    <t>CPI da Covid-19 e o princípio federativo</t>
  </si>
  <si>
    <t>https://politica.estadao.com.br/blogs/fausto-macedo/cpi-da-covid-19-e-o-principio-federativo/</t>
  </si>
  <si>
    <t>2021-04-17_06h30 - Estadão - CPI da Covid-19 e o princípio federativo.pdf</t>
  </si>
  <si>
    <t>Indicados para comando da CPI da Covid, Aziz e Renan respondem por suspeita de desvio de verba pública</t>
  </si>
  <si>
    <t>https://www1.folha.uol.com.br/poder/2021/04/indicados-para-comando-da-cpi-da-covid-aziz-e-renan-respondem-por-suspeita-de-desvio-de-verba-publica.shtml</t>
  </si>
  <si>
    <t>Nome para presidir comissão é alvo de acusação de quando governou AM; provável relator foi acusado pela Lava Jato</t>
  </si>
  <si>
    <t>Marcelo Rocha</t>
  </si>
  <si>
    <t>2021-04-17_10h24 - FolhaSP - Indicados para comando da CPI da Covid, Aziz .pdf</t>
  </si>
  <si>
    <t>Na mira da CPI da Covid, Pazuello viaja com Bolsonaro para Goiás</t>
  </si>
  <si>
    <t>https://politica.estadao.com.br/blogs/fausto-macedo/na-mira-da-cpi-da-covid-pazuello-viaja-com-bolsonaro-para-goias/</t>
  </si>
  <si>
    <t>Pazuello deve ser nomeado para a Secretaria Especial de Modernização do Estado. Ministros do Tribunal de Contas da União (TCU) já sinalizaram que devem punir o ex-ministro da Saúde e seus auxiliares por omissões na gestão da pandemia</t>
  </si>
  <si>
    <t>2021-04-17_17h20 - Estadão - Na mira da CPI da Covid, Pazuello viaja com B.pdf</t>
  </si>
  <si>
    <t>CPI vai apurar papel de Bolsonaro na propagação intencional do vírus</t>
  </si>
  <si>
    <t>https://www1.folha.uol.com.br/colunas/bruno-boghossian/2021/04/cpi-vai-apurar-papel-de-bolsonaro-na-propagacao-intencional-do-virus.shtml</t>
  </si>
  <si>
    <t>Senadores citam incentivo à imunidade de rebanho como item a ser investigado</t>
  </si>
  <si>
    <t>2021-04-17_20h15 - FolhaSP - CPI vai apurar papel de Bolsonaro na propagaç.pdf</t>
  </si>
  <si>
    <t>Após STF mandar instalar CPI, cresce no Senado pressão para investigar e limitar ministros do tribunal</t>
  </si>
  <si>
    <t>https://www1.folha.uol.com.br/poder/2021/04/apos-stf-mandar-instalar-cpi-cresce-no-senado-pressao-para-investigar-e-limitar-ministros-do-tribunal.shtml</t>
  </si>
  <si>
    <t>Senadores viram ordem para criar comissão da Covid como interferência no Legislativo, e iniciativas que miram Supremo ganham força</t>
  </si>
  <si>
    <t>2021-04-17_20h15 - FolhaSP - Após STF mandar instalar CPI, cresce no Senad.pdf</t>
  </si>
  <si>
    <t>Em um trimestre de morte e mais vacina, recessão e CPI, política deve mudar</t>
  </si>
  <si>
    <t>https://www1.folha.uol.com.br/colunas/viniciustorres/2021/04/em-um-trimestre-de-morte-e-mais-vacina-recessao-e-cpi-politica-deve-mudar.shtml</t>
  </si>
  <si>
    <t>Bolsonaro jamais deixou de aparecer com 30% de ótimo/bom no Datafolha. Será neste tumulto outonal que sua popularidade vai descambar?</t>
  </si>
  <si>
    <t>2021-04-17_20h15 - FolhaSP - Em um trimestre de morte e mais vacina, reces.pdf</t>
  </si>
  <si>
    <t>CPI quer começar por Pazuello, vacinas, dados do TCU e remédios sem eficácia</t>
  </si>
  <si>
    <t>https://www1.folha.uol.com.br/poder/2021/04/cpi-quer-comecar-por-pazuello-vacinas-dados-do-tcu-e-remedios-sem-eficacia.shtml</t>
  </si>
  <si>
    <t>Os dois ex-ministros Ernesto Araújo e Fernando Azevedo também devem ser ouvidos e senadores ainda discutem convocar o atual ministro da Saúde</t>
  </si>
  <si>
    <t>Matheus Teixeira|Raquel Lopes|Daniel Carvalho</t>
  </si>
  <si>
    <t>2021-04-17_21h40 - FolhaSP - CPI quer começar por Pazuello, vacinas, dados.pdf</t>
  </si>
  <si>
    <t>CPI da Covid: inquérito ou palanque?</t>
  </si>
  <si>
    <t>https://www1.folha.uol.com.br/colunas/catarina-rochamonte/2021/04/cpi-da-covid-inquerito-ou-palanque.shtml</t>
  </si>
  <si>
    <t>Será desastrosa se usada para fins político-eleitoreiros</t>
  </si>
  <si>
    <t>2021-04-18_20h19 - FolhaSP - CPI da Covid, inquérito ou palanque!!.pdf</t>
  </si>
  <si>
    <t>CPI da Covid põe militares no foco das investigações</t>
  </si>
  <si>
    <t>https://politica.estadao.com.br/noticias/geral,cpi-da-covid-poe-militares-no-foco-das-investigacoes,70003685938</t>
  </si>
  <si>
    <t>Já na mira do TCU, os generais Eduardo Pazuello e Walter Braga Netto devem estar entre os primeiros a serem ouvidos pela comissão parlamentar no Senado</t>
  </si>
  <si>
    <t>Mateus Vargas e Vinícius Valfré</t>
  </si>
  <si>
    <t>2021-04-19_05h00 - Estadão - CPI da Covid põe militares no foco das invest.pdf</t>
  </si>
  <si>
    <t>Em minoria, governistas miram estados na CPI da Covid e apontam conflito de Renan na relatoria</t>
  </si>
  <si>
    <t>https://www1.folha.uol.com.br/poder/2021/04/em-minoria-governistas-miram-estados-na-cpi-da-covid-e-apontam-conflito-de-renan-na-relatoria.shtml</t>
  </si>
  <si>
    <t>Tropa de choque de Bolsonaro já usa #RenanSuspeito; senadores querem convocar Mandetta e Teich</t>
  </si>
  <si>
    <t>Daniel Carvalho|Raquel Lopes|Matheus Teixeira</t>
  </si>
  <si>
    <t>2021-04-19_07h14 - FolhaSP - Em minoria, governistas miram estados na CPI .pdf</t>
  </si>
  <si>
    <t>CPI planeja convocação de Guedes e outros 14 integrantes do governo</t>
  </si>
  <si>
    <t>https://congressoemfoco.uol.com.br/area/congresso-nacional/cpi-planeja-convocacao-de-guedes-e-outros-14-integrantes-do-governo/</t>
  </si>
  <si>
    <t>2021-04-19_10h23 - Congresso em Foco - CPI planeja convocação de Guedes e outros 14 .pdf</t>
  </si>
  <si>
    <t>CPI da Covid vai ouvir ministros, equipe de Pazuello, governadores e prefeito de Manaus</t>
  </si>
  <si>
    <t>https://politica.estadao.com.br/noticias/geral,cpi-da-covid-vai-ouvir-ministros-equipe-de-pazuello-governadores-e-prefeito-de-manaus,70003686314</t>
  </si>
  <si>
    <t>Roteiro inicial de trabalho inclui depoimentos de pelo menos seis titulares ou ex-ministros. Abertura de investigação deve ocorrer na quinta-feira ou na próxima semana; entenda os próximos passos da comissão</t>
  </si>
  <si>
    <t>Lauriberto Pompeu e Cássia Miranda</t>
  </si>
  <si>
    <t>2021-04-19_11h19 - Estadão - CPI da Covid vai ouvir ministros, equipe de P.pdf</t>
  </si>
  <si>
    <t>CPI da Covid: Saiba como Estados usaram o dinheiro federal na pandemia; 17 não detalham gastos</t>
  </si>
  <si>
    <t>https://politica.estadao.com.br/noticias/geral,cpi-da-covid-saiba-como-estados-usaram-o-dinheiro-federal-na-pandemia-17-nao-detalham-gastos,70003686536</t>
  </si>
  <si>
    <t>Parte do valor foi utilizado para pagar salários e custeio da máquina pública, o que foi permitido pelo Congresso</t>
  </si>
  <si>
    <t>Adriana Fernandes e Vinícius Valfré</t>
  </si>
  <si>
    <t>2021-04-19_14h10 - Estadão - CPI da Covid, Saiba como Estados usaram o din.pdf</t>
  </si>
  <si>
    <t>Cúpula da CPI da Covid quer investigação inicial nas quedas de Mandetta e Teich</t>
  </si>
  <si>
    <t>https://www1.folha.uol.com.br/poder/2021/04/cupula-da-cpi-da-covid-quer-investigacao-inicial-nas-quedas-de-mandetta-e-teich.shtml</t>
  </si>
  <si>
    <t>Futuro presidente do colegiado defende que ex-ministros da Saúde sejam os primeiros a depor; Senado marca sessão para a próxima semana</t>
  </si>
  <si>
    <t>2021-04-19_16h21 - FolhaSP - Cúpula da CPI da Covid quer investigação inic.pdf</t>
  </si>
  <si>
    <t>Carla Zambelli vai à Justiça para barrar Renan na relatoria da CPI da Covid</t>
  </si>
  <si>
    <t>https://politica.estadao.com.br/noticias/geral,zambelli-vai-a-justica-para-barrar-renan-na-relatoria-da-cpi-da-covid,70003686712</t>
  </si>
  <si>
    <t>Aliada de Bolsonaro, deputada tenta barrar nome de emedebista mesmo após Planalto ceder e fechar acordo por composição da comissão</t>
  </si>
  <si>
    <t>2021-04-19_17h01 - Estadão - Carla Zambelli vai à Justiça para barrar Rena.pdf</t>
  </si>
  <si>
    <t>Aliado de Bolsonaro invoca "laço sanguíneo" contra Renan em relatoria de CPI</t>
  </si>
  <si>
    <t>https://congressoemfoco.uol.com.br/area/congresso-nacional/aliado-de-bolsonaro-invoca-laco-sanguineo-contra-renan-em-relatoria-de-cpi/</t>
  </si>
  <si>
    <t>2021-04-19_18h00 - Congresso em Foco - Aliado de Bolsonaro invoca 'laço sanguíneo' c.pdf</t>
  </si>
  <si>
    <t>Barroso diz que liminar que mandou abrir CPI da Covid foi enviada ao plenário para que STF &amp;#039;falasse a uma só voz&amp;#039;</t>
  </si>
  <si>
    <t>https://politica.estadao.com.br/blogs/fausto-macedo/barroso-diz-que-liminar-que-mandou-abrir-cpi-da-covid-foi-enviada-ao-plenario-para-que-stf-falasse-a-uma-so-voz/</t>
  </si>
  <si>
    <t>Ministro voltou a defender alteração regimental para que decisões individuais sejam remetidas ao crivo dos 11 integrantes da Corte</t>
  </si>
  <si>
    <t>2021-04-19_18h41 - Estadão - Barroso diz que liminar que mandou abrir CPI .pdf</t>
  </si>
  <si>
    <t>Na mira da CPI da Covid, Araújo diz que sua atuação ‘não foi empecilho para nada’</t>
  </si>
  <si>
    <t>https://politica.estadao.com.br/noticias/geral,na-mira-da-cpi-da-covid-araujo-diz-que-sua-atuacao-nao-foi-empecilho-para-nada,70003686867</t>
  </si>
  <si>
    <t>Comissão vai analisar se atuação do ex-chanceler atrapalhou a compra de vacinas e insumos para o combate à pandemia</t>
  </si>
  <si>
    <t>2021-04-19_19h15 - Estadão - Na mira da CPI da Covid, Araújo diz que sua a.pdf</t>
  </si>
  <si>
    <t>Ex-ministro de Bolsonaro, deputado quer que Renan Calheiros seja impedido de relatar CPI da Covid</t>
  </si>
  <si>
    <t>https://www1.folha.uol.com.br/colunas/painel/2021/04/ex-ministro-de-bolsonaro-deputado-quer-que-renan-calheiros-seja-impedido-de-relatar-cpi-da-covid.shtml</t>
  </si>
  <si>
    <t>Marcelo Álvaro Antônio diz que ele não pode exercer função por ser pai de possível alvo de investigação</t>
  </si>
  <si>
    <t>2021-04-19_20h15 - FolhaSP - Ex-ministro de Bolsonaro, deputado quer que R.pdf</t>
  </si>
  <si>
    <t>Governo negocia cargos com senadores para tentar ter controle da CPI da Covid</t>
  </si>
  <si>
    <t>https://politica.estadao.com.br/noticias/geral,governo-tenta-ganhar-tempo-e-instalacao-da-cpi-da-covid-e-adiada,70003686988</t>
  </si>
  <si>
    <t>Planalto quer atender à pressão de parlamentares por emendas; primeira sessão foi adiada para terça-feira, 27</t>
  </si>
  <si>
    <t>2021-04-19_20h41 - Estadão - Governo negocia cargos com senadores para ten.pdf</t>
  </si>
  <si>
    <t>Com Renan, governo deve ‘sangrar’ em CPI</t>
  </si>
  <si>
    <t>https://politica.estadao.com.br/blogs/coluna-do-estadao/com-renan-governo-deve-sangrar-em-cpi/</t>
  </si>
  <si>
    <t>2021-04-20_05h00 - Estadão - Com Renan, governo deve ‘sangrar’ em CPI.pdf</t>
  </si>
  <si>
    <t>CPI da Covid-19: o que podemos esperar?</t>
  </si>
  <si>
    <t>https://politica.estadao.com.br/blogs/legis-ativo/cpi-da-covid-19-o-que-podemos-esperar/</t>
  </si>
  <si>
    <t>Vítor Sandes</t>
  </si>
  <si>
    <t>2021-04-20_08h32 - Estadão - CPI da Covid-19, o que podemos esperar!!.pdf</t>
  </si>
  <si>
    <t>Estratégia do governo para CPI ameaça senadores aliados do Planalto</t>
  </si>
  <si>
    <t>https://congressoemfoco.uol.com.br/area/governo/estrategia-do-governo-para-cpi-ameaca-respingar-em-aliados-do-planalto/</t>
  </si>
  <si>
    <t>2021-04-20_10h32 - Congresso em Foco - Estratégia do governo para CPI ameaça senador.pdf</t>
  </si>
  <si>
    <t>Senador da minoria governista na CPI da Covid critica articulação política de Bolsonaro</t>
  </si>
  <si>
    <t>https://www1.folha.uol.com.br/poder/2021/04/senador-da-minoria-governista-na-cpi-da-covid-critica-articulacao-politica-de-bolsonaro.shtml</t>
  </si>
  <si>
    <t>Marcos Rogério (DEM-RO) reclama de omissão do governo na negociação de cargos na colegiado</t>
  </si>
  <si>
    <t>2021-04-20_15h05 - FolhaSP - Senador da minoria governista na CPI da Covid.pdf</t>
  </si>
  <si>
    <t>Em reunião com empresários, Bolsonaro defende vacinação e diz não ter preocupação com CPI da Covid</t>
  </si>
  <si>
    <t>https://www1.folha.uol.com.br/mercado/2021/04/em-reuniao-com-empresarios-bolsonaro-defende-vacinacao-e-diz-nao-ter-preocupacao-com-cpi-da-covid.shtml</t>
  </si>
  <si>
    <t>Em mais um esforço para se reaproximar do mercado, presidente defendeu reformas estruturantes</t>
  </si>
  <si>
    <t>2021-04-20_15h52 - FolhaSP - Em reunião com empresários, Bolsonaro defende.pdf</t>
  </si>
  <si>
    <t>Ministra da articulação política rebate crítica de aliado sobre CPI da Covid</t>
  </si>
  <si>
    <t>https://politica.estadao.com.br/noticias/geral,apos-aliado-acusar-planalto-de-errar-na-cpi-da-covid-ministra-diz-que-foco-e-o-orcamento,70003687865</t>
  </si>
  <si>
    <t>Vice-líder do governo, senador Marcos Rogério (DEM) afirmou que Executivo 'errou' ao deixar comissão 'correr solta'; Estadão mostrou que Planalto negocia cargos com parlamentares para ter mais controle</t>
  </si>
  <si>
    <t>2021-04-20_16h51 - Estadão - Ministra da articulação política rebate críti.pdf</t>
  </si>
  <si>
    <t>A empresários, Bolsonaro diz não ter ‘medo de CPI’; tema ambiental gerou preocupações</t>
  </si>
  <si>
    <t>https://politica.estadao.com.br/noticias/geral,em-encontro-com-40-empresarios-bolsonaro-diz-nao-temer-cpi-e-reclama-de-abre-e-fecha-do-comercio,70003687904</t>
  </si>
  <si>
    <t>Reunião virtual foi promovida por Paulo Skaf, aliado do presidente; participantes viram tentativa de prestação de contas do governo</t>
  </si>
  <si>
    <t>2021-04-20_17h25 - Estadão - A empresários, Bolsonaro diz não ter ‘medo de.pdf</t>
  </si>
  <si>
    <t>Braga Netto diz que é preciso ‘respeitar projeto escolhido pela maioria dos brasileiros’</t>
  </si>
  <si>
    <t>https://politica.estadao.com.br/noticias/geral,braga-netto-diz-que-e-preciso-respeitar-projeto-escolhido-pela-maioria-dos-brasileiros,70003688019</t>
  </si>
  <si>
    <t>Em evento de troca de comando do Exército, ministro da Defesa disse que País precisa estar unido contra qualquer iniciativa de 'desestabilização institucional' que altere o 'equilíbrio entre os Poderes'</t>
  </si>
  <si>
    <t>2021-04-20_18h56 - Estadão - Braga Netto diz que é preciso ‘respeitar proj.pdf</t>
  </si>
  <si>
    <t>Para integrantes da CPI da Covid, ofício que orienta uso de cloroquina pode ser prova contra governo</t>
  </si>
  <si>
    <t>https://www1.folha.uol.com.br/poder/2021/04/para-integrantes-da-cpi-da-covid-oficio-que-orienta-uso-de-cloroquina-pode-ser-prova-contra-governo.shtml</t>
  </si>
  <si>
    <t>Documento da gestão Bolsonaro foi enviado à Fiocruz e ao Instituto Evandro Chagas e já está em mãos de futuro relator da comissão</t>
  </si>
  <si>
    <t>2021-04-20_20h15 - FolhaSP - Para integrantes da CPI da Covid, ofício que .pdf</t>
  </si>
  <si>
    <t>Revival</t>
  </si>
  <si>
    <t>https://politica.estadao.com.br/noticias/geral,revival,70003688332</t>
  </si>
  <si>
    <t>Decisão do Supremo tornou possível o revival, a mesma urna de dois anos atrás</t>
  </si>
  <si>
    <t>Rosângela Bittar</t>
  </si>
  <si>
    <t>2021-04-21_03h00 - Estadão - Revival.pdf</t>
  </si>
  <si>
    <t>CPI da Covid não será comissão de condenação de Bolsonaro, diz senador que vai presidir 1ª reunião</t>
  </si>
  <si>
    <t>https://www1.folha.uol.com.br/poder/2021/04/cpi-da-covid-nao-sera-comissao-de-condenacao-de-bolsonaro-diz-senador-que-vai-presidir-1a-reuniao.shtml</t>
  </si>
  <si>
    <t>Otto Alencar (PSD-BA), porém, critica governo no enfrentamento à pandemia e conduta do chefe do Executivo</t>
  </si>
  <si>
    <t>2021-04-21_16h15 - FolhaSP - CPI da Covid não será comissão de condenação .pdf</t>
  </si>
  <si>
    <t>Planejamento da vacinação foi improvisado', diz senador que vai comandar 1ª sessão da CPI da Covid</t>
  </si>
  <si>
    <t>https://politica.estadao.com.br/noticias/geral,planejamento-da-vacinacao-foi-improvisado-diz-senador-que-vai-comandar-1-sessao-da-cpi-da-covid,70003688873</t>
  </si>
  <si>
    <t>Além de dar início ao que pode se transformar na maior investigação contra o governo Bolsonaro, Otto Alencar deverá ter um papel decisivo no equilíbrio das forças dentro da CPI, já que integra a chamada ala independente</t>
  </si>
  <si>
    <t>2021-04-21_16h20 - Estadão - 'Planejamento da vacinação foi improvisado', .pdf</t>
  </si>
  <si>
    <t>Na mira da CPI, médico olavista ganha espaço no Ministério da Saúde e busca ‘nova cloroquina’</t>
  </si>
  <si>
    <t>https://saude.estadao.com.br/noticias/geral,na-mira-da-cpi-medico-olavista-ganha-espaco-no-ministerio-da-saude-e-busca-nova-cloroquina,70003688722</t>
  </si>
  <si>
    <t>Secretaria comandada por Hélio Angotti, responsável pelo acompanhamento de pesquisas em saúde e articulações com o complexo industrial do setor, é considerada estratégica pelo governo federal</t>
  </si>
  <si>
    <t>2021-04-21_20h00 - Estadão - Na mira da CPI, médico olavista ganha espaço .pdf</t>
  </si>
  <si>
    <t>Senadores da oposição não vão chamar Bolsonaro para depor na CPI da Covid</t>
  </si>
  <si>
    <t>https://www1.folha.uol.com.br/colunas/monicabergamo/2021/04/senadores-da-oposicao-nao-vao-chamar-bolsonaro-para-depor-na-cpi-da-covid.shtml</t>
  </si>
  <si>
    <t>Parlamentares entendem que tentativa pode esbarrar em um veto do STF</t>
  </si>
  <si>
    <t>2021-04-21_20h15 - FolhaSP - Senadores da oposição não vão chamar Bolsonar.pdf</t>
  </si>
  <si>
    <t>CPI da Covid deve cobrar explicações da Anvisa sobre demora na aprovação de vacinas</t>
  </si>
  <si>
    <t>https://www1.folha.uol.com.br/colunas/monicabergamo/2021/04/cpi-da-covid-deve-cobrar-explicacoes-da-anvisa-sobre-demora-na-aprovacao-de-vacinas.shtml</t>
  </si>
  <si>
    <t>Aquisição da Sputnik V esbarra em problemas com a agência reguladora brasileira</t>
  </si>
  <si>
    <t>2021-04-21_20h15 - FolhaSP - CPI da Covid deve cobrar explicações da Anvis.pdf</t>
  </si>
  <si>
    <t>Renan Calheiros e Twitter devem discutir proteção de CPI contra robôs e perfis falsos</t>
  </si>
  <si>
    <t>https://www1.folha.uol.com.br/colunas/monicabergamo/2021/04/renan-calheiros-e-twitter-devem-discutir-protecao-de-cpi-contra-robos-e-perfis-falsos.shtml</t>
  </si>
  <si>
    <t>Ideia é acompanhar reação da população às iniciativas da comissão e evitar informações mentirosas</t>
  </si>
  <si>
    <t>2021-04-21_20h16 - FolhaSP - Renan Calheiros e Twitter devem discutir prot.pdf</t>
  </si>
  <si>
    <t>Bolsonaro liga para Renan Filho em busca de aproximação com Renan Calheiros, relator da CPI da Covid</t>
  </si>
  <si>
    <t>https://politica.estadao.com.br/noticias/geral,bolsonaro-liga-para-renan-filho-em-busca-de-aproximacao-com-renan-calheiros-relator-da-cpi-da-covid,70003689686</t>
  </si>
  <si>
    <t>Gesto é movimento do Planalto para abrir algum tipo de canal com o relator da CPI, pai do governador de Alagoas, já que há preocupação que as investigações se concentrem nos erros cometidos pelo governo no combate à pandemia</t>
  </si>
  <si>
    <t>2021-04-22_11h38 - Estadão - Bolsonaro liga para Renan Filho em busca de a.pdf</t>
  </si>
  <si>
    <t>Bolsonaro quer Pazuello no Planalto para evitar explosão na CPI da Covid</t>
  </si>
  <si>
    <t>https://politica.estadao.com.br/noticias/geral,bolsonaro-quer-pazuello-no-planalto-para-evitar-explosao-na-cpi-da-covid,70003690068</t>
  </si>
  <si>
    <t>Ao deixar o cargo, ex-ministro disse ter sido ‘jurado de morte’ por contrariar interesses políticos</t>
  </si>
  <si>
    <t>2021-04-22_16h20 - Estadão - Bolsonaro quer Pazuello no Planalto para evit.pdf</t>
  </si>
  <si>
    <t>A cruz e a espada: a CPI da Covid e o orçamento público</t>
  </si>
  <si>
    <t>https://politica.estadao.com.br/blogs/legis-ativo/a-cruz-e-a-espada-a-cpi-da-covid-e-o-orcamento-publico/</t>
  </si>
  <si>
    <t>Graziella Testa</t>
  </si>
  <si>
    <t>2021-04-22_19h29 - Estadão - A cruz e a espada, a CPI da Covid e o orçamen.pdf</t>
  </si>
  <si>
    <t>Às vésperas de CPI, ex-chefe da Secom de Bolsonaro culpa 'incompetência e ineficiência' por atraso em vacina</t>
  </si>
  <si>
    <t>https://www1.folha.uol.com.br/poder/2021/04/as-vesperas-de-cpi-ex-chefe-da-secom-de-bolsonaro-culpa-incompetencia-e-ineficiencia-por-atraso-em-vacina.shtml</t>
  </si>
  <si>
    <t>Em entrevista à Veja, Wajngarten tenta isentar presidente e responsabilizar ministério que era comandado por Pazuello</t>
  </si>
  <si>
    <t>Tayguara Ribeiro</t>
  </si>
  <si>
    <t>2021-04-22_19h46 - FolhaSP - Às vésperas de CPI, ex-chefe da Secom de Bols.pdf</t>
  </si>
  <si>
    <t>Senador bolsonarista sugere a CPI ouvir ministro do STF e médico defensor de cloroquina</t>
  </si>
  <si>
    <t>https://politica.estadao.com.br/noticias/geral,senador-bolsonarista-sugere-a-cpi-ouvir-ministro-do-stf-e-medico-defensor-de-cloroquina,70003690417</t>
  </si>
  <si>
    <t>Eduardo Girão (Podemos-CE) propõe ‘roteiro alternativo’ para comissão, que deve ser instalada na terça-feira, 27</t>
  </si>
  <si>
    <t>2021-04-22_19h57 - Estadão - Senador bolsonarista sugere a CPI ouvir minis.pdf</t>
  </si>
  <si>
    <t>Governo tenta ganhar a guerra da CPI da Covid no tapetão</t>
  </si>
  <si>
    <t>https://www1.folha.uol.com.br/colunas/bruno-boghossian/2021/04/governo-tenta-ganhar-a-guerra-da-cpi-da-covid-no-tapetao.shtml</t>
  </si>
  <si>
    <t>Esforço mostra que Bolsonaro teme o que será revelado se a investigação correr solta</t>
  </si>
  <si>
    <t>2021-04-22_20h15 - FolhaSP - Governo tenta ganhar a guerra da CPI da Covid.pdf</t>
  </si>
  <si>
    <t>Bolsonaro busca diálogo com Renan, e senadores de CPI da Covid reclamam de pressões nas redes sociais</t>
  </si>
  <si>
    <t>https://www1.folha.uol.com.br/poder/2021/04/bolsonaro-busca-dialogo-com-renan-e-senadores-de-cpi-reclamam-de-pressoes-nas-redes.shtml</t>
  </si>
  <si>
    <t>Presidente telefonou ao filho de emedebista, enquanto bolsonaristas cobram investigação de governadores</t>
  </si>
  <si>
    <t>2021-04-22_20h15 - FolhaSP - Bolsonaro busca diálogo com Renan, e senadore.pdf</t>
  </si>
  <si>
    <t>Lira prioriza reforma administrativa, mas CPI da Covid no Senado ameaça tramitação</t>
  </si>
  <si>
    <t>https://www1.folha.uol.com.br/mercado/2021/04/lira-prioriza-reforma-administrativa-mas-cpi-da-covid-no-senado-ameaca-tramitacao.shtml</t>
  </si>
  <si>
    <t>Líder do governo no Congresso avalia que destinar parte da ação parlamentar para comissão pode atrasar proposta do governo</t>
  </si>
  <si>
    <t>2021-04-22_20h15 - FolhaSP - Lira prioriza reforma administrativa, mas CPI.pdf</t>
  </si>
  <si>
    <t>Não vou ser um Deltan Dallagnol', diz Renan Calheiros sobre investigação contra Bolsonaro na CPI</t>
  </si>
  <si>
    <t>https://www1.folha.uol.com.br/colunas/monicabergamo/2021/04/nao-vou-ser-um-deltan-dallagnol-dira-renan-calheiros-na-posse-da-cpi-da-covid.shtml</t>
  </si>
  <si>
    <t>Trechos exclusivos do depoimento de posse do senador, que será relator da comissão, mostram que ele dirá, em tom de ironia, que não pretende ser condenado como um juiz 'parcial' no futuro</t>
  </si>
  <si>
    <t>2021-04-22_20h16 - FolhaSP - 'Não vou ser um Deltan Dallagnol', diz Renan .pdf</t>
  </si>
  <si>
    <t>Bolsonaro diz que homenagem em Manaus prova ‘trabalho bem feito’ de Pazuello</t>
  </si>
  <si>
    <t>https://politica.estadao.com.br/noticias/geral,bolsonaro-diz-que-homenagem-em-manaus-prova-trabalho-bem-feito-de-pazuello,70003690544</t>
  </si>
  <si>
    <t>Presidente sai em defesa de ex-ministro da Saúde em transmissão nas redes socais; caos no sistema de saúde do Amazonas foi estopim para criação de CPI da Covid</t>
  </si>
  <si>
    <t>2021-04-22_21h38 - Estadão - Bolsonaro diz que homenagem em Manaus prova ‘.pdf</t>
  </si>
  <si>
    <t>Inauguração por Bolsonaro de obra inacabada no AM vira ato em desagravo a Pazuello, alvo da CPI da Covid</t>
  </si>
  <si>
    <t>https://www1.folha.uol.com.br/poder/2021/04/inauguracao-por-bolsonaro-de-obra-inacabada-no-am-vira-ato-em-desagravo-a-pazuello-alvo-da-cpi-da-covid.shtml</t>
  </si>
  <si>
    <t>No auge da pandemia do coronavírus, Bolsonaro inaugura centro de convenções para 10 mil pessoas em Manaus</t>
  </si>
  <si>
    <t>Fabiano Maisonnave|Eduardo Laviano|Ricardo Della Coletta</t>
  </si>
  <si>
    <t>2021-04-23_12h55 - FolhaSP - No auge da pandemia do coronavírus, Bolsonaro inaugura.pdf</t>
  </si>
  <si>
    <t>Vice-líder do governo diz que Planalto falhou ao não conseguir maioria na CPI da Covid</t>
  </si>
  <si>
    <t>https://politica.estadao.com.br/noticias/geral,vice-lider-do-governo-diz-que-planalto-falhou-ao-nao-conseguir-maioria-na-cpi-da-covid,70003691071</t>
  </si>
  <si>
    <t>Apesar da crítica à articulação bolsonarista, Jorginho Mello ironiza risco de 'inquisição' nas investigações</t>
  </si>
  <si>
    <t>2021-04-23_13h03 - Estadão - Vice-líder do governo diz que Planalto falhou.pdf</t>
  </si>
  <si>
    <t>Em Manaus, Bolsonaro provoca aglomeração e elogia Pazuello</t>
  </si>
  <si>
    <t>https://politica.estadao.com.br/noticias/geral,bolsonaro-provoca-aglomeracao-em-manaus-um-dia-apos-governador-de-amazonas-prever-3-onda,70003691142</t>
  </si>
  <si>
    <t>Presidente cumprimenta apoiadores, posa para fotos e faz uma espécie de ato de desagravo ao ex-ministro da Saúde; general, cuja gestão é questionada, ganhou novo cargo no Exército</t>
  </si>
  <si>
    <t>Mateus Vargas e Emily Benke</t>
  </si>
  <si>
    <t>2021-04-23_14h36 - Estadão - Em Manaus, Bolsonaro provoca aglomeração e el.pdf</t>
  </si>
  <si>
    <t>Aliados de Renan veem incriminação de Bolsonaro, e oposição quer convocar Wajngarten na CPI da Covid</t>
  </si>
  <si>
    <t>https://www1.folha.uol.com.br/poder/2021/04/aliados-de-renan-veem-incriminacao-de-bolsonaro-e-oposicao-quer-convocar-wajngarten-na-cpi-da-covid.shtml</t>
  </si>
  <si>
    <t>Para membros do colegiado, entrevista de ex-secretário de Comunicação reforça acusações contra governo na crise</t>
  </si>
  <si>
    <t>2021-04-23_20h15 - FolhaSP - Aliados de Renan veem incriminação de Bolsona.pdf</t>
  </si>
  <si>
    <t>Com Wajngarten, senadores da CPI acreditam que subalternos vão entregar superiores no governo Bolsonaro</t>
  </si>
  <si>
    <t>https://www1.folha.uol.com.br/colunas/monicabergamo/2021/04/senadores-veem-falas-de-wajngarten-como-prenuncio-de-que-o-barco-bolsonarista-pode-rachar.shtml</t>
  </si>
  <si>
    <t>Ex-secretário de Comunicação responsabilizou o Ministério da Saúde pela falta de vacinas no Brasil</t>
  </si>
  <si>
    <t>2021-04-23_20h16 - FolhaSP - Com Wajngarten, senadores da CPI acreditam qu.pdf</t>
  </si>
  <si>
    <t>CPI da Covid: Maioria dos senadores diz que governo errou na condução da pandemia</t>
  </si>
  <si>
    <t>https://politica.estadao.com.br/noticias/geral,cpi-da-covid-maioria-dos-senadores-diz-que-governo-errou-na-conducao-da-pandemia,70003691424</t>
  </si>
  <si>
    <t>Seis dos 11 parlamentares que integram a comissão parlamentar de inquérito se dizem já convencidos de que a gestão Bolsonaro errou na condução da crise sanitária</t>
  </si>
  <si>
    <t>André Shalders, Lauriberto Pompeu e Daniel Weterman</t>
  </si>
  <si>
    <t>2021-04-24_05h00 - Estadão - CPI da Covid, Maioria dos senadores diz que g.pdf</t>
  </si>
  <si>
    <t>Renan diz que governo está "apavorado" com sua relatoria na CPI</t>
  </si>
  <si>
    <t>https://congressoemfoco.uol.com.br/area/governo/relatoria-cpi-da-covid-renan-calheiros-ciro-nogueira/</t>
  </si>
  <si>
    <t>2021-04-24_10h16 - Congresso em Foco - Renan diz que governo está 'apavorado' com su.pdf</t>
  </si>
  <si>
    <t>CPI da Covid quer investigar CFM e planos de saúde por propagação de 'tratamento precoce'</t>
  </si>
  <si>
    <t>https://www1.folha.uol.com.br/poder/2021/04/cpi-da-covid-quer-investigar-cfm-e-planos-de-saude-por-propagacao-de-tratamento-precoce.shtml</t>
  </si>
  <si>
    <t>Conselho Federal de Medicina entrou na mira de comissão no Senado por liberar médicos para prescrever remédio sem eficácia</t>
  </si>
  <si>
    <t>2021-04-24_20h15 - FolhaSP - CPI da Covid quer investigar CFM e planos de .pdf</t>
  </si>
  <si>
    <t>CPI da Covid tem de investigar desde já o risco de faltar vacina no ano que vem</t>
  </si>
  <si>
    <t>https://www1.folha.uol.com.br/colunas/viniciustorres/2021/04/cpi-da-covid-tem-de-investigar-desde-ja-o-risco-de-faltar-vacina-no-ano-que-vem.shtml</t>
  </si>
  <si>
    <t>A fim de evitar desastre novo, é preciso desde já planejar o ritmo de fabricação e compra de imunizantes</t>
  </si>
  <si>
    <t>2021-04-24_20h15 - FolhaSP - CPI da Covid tem de investigar desde já o ris.pdf</t>
  </si>
  <si>
    <t>Com CPI perto de ser instalada, Casa Civil manda ministérios informarem quais ações tomaram contra a Covid</t>
  </si>
  <si>
    <t>https://www1.folha.uol.com.br/colunas/painel/2021/04/com-cpi-perto-de-ser-instalada-casa-civil-manda-ministerios-informarem-quais-acoes-tomaram-contra-a-covid.shtml</t>
  </si>
  <si>
    <t>Órgão quer receber informações de qualquer medida que tenha sido adotada, de vacinas a equipamentos</t>
  </si>
  <si>
    <t>2021-04-24_20h15 - FolhaSP - Com CPI perto de ser instalada, Casa Civil ma.pdf</t>
  </si>
  <si>
    <t>CPI da Covid deve chamar cientistas e médicos críticos do governo</t>
  </si>
  <si>
    <t>https://politica.estadao.com.br/noticias/geral,cpi-da-covid-deve-chamar-cientistas-e-medicos-criticos-do-governo,70003692079</t>
  </si>
  <si>
    <t>Entre os nomes cotados estão Natália Pasternak, Átila Iamarino, Margareth Dalcolmo e Miguel Nicolelis</t>
  </si>
  <si>
    <t>2021-04-25_05h00 - Estadão - CPI da Covid deve chamar cientistas e médicos.pdf</t>
  </si>
  <si>
    <t>Entenda como a CPI da Covid pode contribuir para responsabilizar Bolsonaro por falas e postura na pandemia</t>
  </si>
  <si>
    <t>https://www1.folha.uol.com.br/poder/2021/04/entenda-como-a-cpi-da-covid-pode-contribuir-para-responsabilizar-bolsonaro-por-falas-e-postura-na-pandemia.shtml</t>
  </si>
  <si>
    <t>Comissão no Senado não é órgão julgador, mas tem capacidade de reunir elementos e gerar ambiente para impeachment</t>
  </si>
  <si>
    <t>Renata Galf</t>
  </si>
  <si>
    <t>2021-04-25_15h08 - FolhaSP - Entenda como a CPI da Covid pode contribuir p.pdf</t>
  </si>
  <si>
    <t>Bolsonaro acirra discurso, e senadores veem tentativa de insuflar base às vésperas de CPI da Covid</t>
  </si>
  <si>
    <t>https://www1.folha.uol.com.br/poder/2021/04/bolsonaro-acirra-discurso-e-senadores-veem-tentativa-de-insuflar-base-as-vesperas-de-cpi-da-covid.shtml</t>
  </si>
  <si>
    <t>Enquanto presidente defende Pazuello e métodos alvo da comissão, Planalto aciona ministérios para reunir informações e rebater focos de apuração</t>
  </si>
  <si>
    <t>2021-04-25_20h15 - FolhaSP - Bolsonaro acirra discurso, e senadores veem t.pdf</t>
  </si>
  <si>
    <t>Lira diz que Congresso não é delegacia e que CPI da Covid neste momento é perda de tempo</t>
  </si>
  <si>
    <t>https://www1.folha.uol.com.br/poder/2021/04/lira-diz-que-congresso-nao-e-delegacia-e-que-cpi-da-covid-neste-momento-e-perda-de-tempo.shtml</t>
  </si>
  <si>
    <t>Presidente da Câmara afirma que pedidos de impeachment contra Bolsonaro serão analisados no tempo adequado</t>
  </si>
  <si>
    <t>2021-04-26_07h24 - FolhaSP - Lira diz que Congresso não é delegacia e que .pdf</t>
  </si>
  <si>
    <t>Grupo de governadores deve pedir afastamento de subprocuradora de apuração sobre mau uso de verbas na pandemia</t>
  </si>
  <si>
    <t>https://www1.folha.uol.com.br/colunas/painel/2021/04/grupo-de-governadores-deve-pedir-afastamento-de-subprocuradora-de-apuracao-sobre-mau-uso-de-verbas-na-pandemia.shtml</t>
  </si>
  <si>
    <t>Lindora Araújo entrou na mira dos governadores após encaminhar oficio em que sugere desvio do dinheiro a ser utilizado na saúde</t>
  </si>
  <si>
    <t>2021-04-26_07h43 - FolhaSP - Grupo de governadores deve pedir afastamento .pdf</t>
  </si>
  <si>
    <t>Bolsonaro diz não se preocupar nem com CPI nem com Lula e cobra de governadores que não estiquem a corda</t>
  </si>
  <si>
    <t>https://www1.folha.uol.com.br/poder/2021/04/bolsonaro-diz-nao-se-preocupar-com-cpi-e-lula-e-cobra-governadores-para-nao-esticarem-a-corda.shtml</t>
  </si>
  <si>
    <t>Presidente de novo ameaça usar Forças Armadas para impedir adoção de medidas restritivas contra Covid</t>
  </si>
  <si>
    <t>João Pedro Pitombo</t>
  </si>
  <si>
    <t>2021-04-26_09h47 - FolhaSP - Bolsonaro diz não se preocupar nem com CPI ne.pdf</t>
  </si>
  <si>
    <t>Lira diz que CPI é "perda de tempo" e vai priorizar reformas</t>
  </si>
  <si>
    <t>https://congressoemfoco.uol.com.br/area/congresso-nacional/lira-cpi-reforma/</t>
  </si>
  <si>
    <t>Thaís Moura</t>
  </si>
  <si>
    <t>2021-04-26_11h41 - Congresso em Foco - Lira diz que CPI é 'perda de tempo' e vai pri.pdf</t>
  </si>
  <si>
    <t>Às vésperas de CPI, PGR denuncia governador do AM por supostos crimes em compra de respiradores</t>
  </si>
  <si>
    <t>https://www1.folha.uol.com.br/equilibrioesaude/2021/04/as-vesperas-de-cpi-pgr-denuncia-governador-do-am-por-supostos-crimes-em-compra-de-respiradores.shtml</t>
  </si>
  <si>
    <t>Wilson Lima (PSC) defendeu regularidade de seus atos na administração do estado</t>
  </si>
  <si>
    <t>2021-04-26_15h21 - FolhaSP - Às vésperas de CPI, PGR denuncia governador d.pdf</t>
  </si>
  <si>
    <t>RENAN IRONIZA NOVA ESTRATÉGIA DO GOVERNO EM CPI: “MELHOR QUE TENTAR INTERFERIR”</t>
  </si>
  <si>
    <t>https://congressoemfoco.uol.com.br/area/governo/renan-ironiza-nova-estrategia-do-governo-em-cpi-melhor-que-tentar-interferir/</t>
  </si>
  <si>
    <t>Considerado o grande favorito para relatar a CPI da Covid, o senador Renan Calheiros (MDB-AL) ironizou a estratégia do governo de listar os 23 pontos relacionados à pandemia que mais preocupam o Palácio do Planalto com o decorrer das investigações. Em entrevista ao Congresso em Foco, o emedebista disse que é melhor o governo traçar</t>
  </si>
  <si>
    <t>ANA KRÜGER |EDSON SARDINHA</t>
  </si>
  <si>
    <t>2021-04-26_16h06 - Congresso em Foco - Renan Ironiza Estratégia do Governo.pdf</t>
  </si>
  <si>
    <t>Juiz federal do DF impede nomeação de Renan para relatoria da CPI da Covid</t>
  </si>
  <si>
    <t>https://www1.folha.uol.com.br/poder/2021/04/juiz-federal-do-df-impede-nomeacao-de-renan-para-relatoria-da-cpi-da-covid.shtml</t>
  </si>
  <si>
    <t>Decisão temporária ocorre após ação de deputada bolsonarista; senador diz que medida é 'esdrúxula' e que vai recorrer</t>
  </si>
  <si>
    <t>Matheus Teixeira|Marcelo Rocha|Gustavo Uribe|Julia Chaib</t>
  </si>
  <si>
    <t>2021-04-26_16h18 - FolhaSP - Juiz federal do DF impede nomeação de Renan p.pdf</t>
  </si>
  <si>
    <t>Pacheco diz que Senado não vai cumprir decisão de juiz do DF sobre impedir Renan Calheiros de relatar CPI</t>
  </si>
  <si>
    <t>https://www1.folha.uol.com.br/colunas/painel/2021/04/pacheco-diz-que-senado-nao-vai-cumprir-decisao-de-juiz-do-df-sobre-impedir-renan-calheiros-de-relatar-cpi.shtml</t>
  </si>
  <si>
    <t>Presidente da Casa vê incompetência de Justiça do Distrito do Federal para dar liminar sobre o tema</t>
  </si>
  <si>
    <t>2021-04-26_19h03 - FolhaSP - Pacheco diz que Senado não vai cumprir decisã.pdf</t>
  </si>
  <si>
    <t>Na véspera da CPI, governador é denunciado por desvios na pandemia</t>
  </si>
  <si>
    <t>https://congressoemfoco.uol.com.br/area/justica/mp-denuncia-governador-amazonas-desvios-covid/</t>
  </si>
  <si>
    <t>Na véspera da instalação da CPI da Covid no Senado Federal, a Procuradoria-Geral da República denunciou o governador do Amazonas, Wilson Lima.</t>
  </si>
  <si>
    <t>2021-04-26_19h32 - Congresso em Foco - Na véspera da CPI, governador é denunciado po.pdf</t>
  </si>
  <si>
    <t>"Por que tanto medo?", diz Renan sobre decisão que o impede de relatar CPI</t>
  </si>
  <si>
    <t>https://congressoemfoco.uol.com.br/area/congresso-nacional/por-que-tanto-medo-diz-renan-sobre-decisao-que-o-impede-de-relatar-cpi/</t>
  </si>
  <si>
    <t>2021-04-26_20h10 - Congresso em Foco - 'Por que tanto medo!!', diz Renan sobre decisã.pdf</t>
  </si>
  <si>
    <t>Da cloroquina à vacina, confrontos de Bolsonaro na pandemia devem ser alvo de CPI da Covid no Senado</t>
  </si>
  <si>
    <t>https://www1.folha.uol.com.br/poder/2021/04/da-cloroquina-a-vacina-confrontos-de-bolsonaro-na-pandemia-devem-ser-alvo-de-cpi.shtml</t>
  </si>
  <si>
    <t>Comissão pode embasar eventual responsabilização de membros do governo e do próprio presidente</t>
  </si>
  <si>
    <t>2021-04-26_20h15 - FolhaSP - Da cloroquina à vacina, confrontos de Bolsona.pdf</t>
  </si>
  <si>
    <t>CPI da Covid no Senado estreia sob embate judicial e tenta focar atraso em vacinas</t>
  </si>
  <si>
    <t>https://www1.folha.uol.com.br/poder/2021/04/cpi-da-covid-estreia-sob-embate-judicial-e-tenta-focar-atraso-em-vacinas.shtml</t>
  </si>
  <si>
    <t>Após ação de deputada bolsonarista, liminar barra Renan na relatoria, mas presidente do Senado diz que decisão não será cumprida</t>
  </si>
  <si>
    <t>Julia Chaib|Renato Machado|Matheus Teixeira</t>
  </si>
  <si>
    <t>2021-04-26_20h15 - FolhaSP - CPI da Covid no Senado estreia sob embate jud.pdf</t>
  </si>
  <si>
    <t>Renan Calheiros e Pacheco restringem acesso do público às suas contas no Twitter</t>
  </si>
  <si>
    <t>https://www1.folha.uol.com.br/colunas/painel/2021/04/renan-calheiros-e-pacheco-restringem-acesso-do-publico-as-suas-contas-no-twitter.shtml</t>
  </si>
  <si>
    <t>Senadores tornaram suas páginas privadas e agora somente seguidores podem ver publicações</t>
  </si>
  <si>
    <t>2021-04-26_20h15 - FolhaSP - Renan Calheiros e Pacheco restringem acesso d.pdf</t>
  </si>
  <si>
    <t>Oposição na Câmara vai coletar assinaturas e quer CPI para investigar Ricardo Salles</t>
  </si>
  <si>
    <t>https://www1.folha.uol.com.br/colunas/painel/2021/04/oposicao-na-camara-vai-coletar-assinaturas-e-quer-cpi-para-investigar-ricardo-salles.shtml</t>
  </si>
  <si>
    <t>Parlamentares acreditam que depoimento de Alexandre Saraiva em audiência pública reforça a necessidade de investigação</t>
  </si>
  <si>
    <t>2021-04-26_20h15 - FolhaSP - Oposição na Câmara vai coletar assinaturas e .pdf</t>
  </si>
  <si>
    <t>Com CPI, Planalto atua por submersão de Pazuello e narrativa de escassez mundial para falta de vacinas</t>
  </si>
  <si>
    <t>https://www1.folha.uol.com.br/poder/2021/04/com-cpi-planalto-atua-por-submersao-de-pazuello-e-narrativa-de-escassez-mundial-para-falta-de-vacinas.shtml</t>
  </si>
  <si>
    <t>Governo prepara cartilha de reação a críticas de senadores; imagem de Pazuello sem máscara causou irritação entre assessores do presidente</t>
  </si>
  <si>
    <t>Gustavo Uribe|Ricardo Della Coletta</t>
  </si>
  <si>
    <t>2021-04-26_20h15 - FolhaSP - Com CPI, Planalto atua por submersão de Pazue.pdf</t>
  </si>
  <si>
    <t>Pacheco diz que escolha de relator da CPI 'não admite interferência de um juiz'</t>
  </si>
  <si>
    <t>https://politica.estadao.com.br/noticias/geral,pacheco-diz-que-escolha-de-relator-da-cpi-nao-admite-interferencia-de-um-juiz,70003694954</t>
  </si>
  <si>
    <t>Decisão judicial que tira Renan Calheiros da relatoria da CPI foi tomada no âmbito de uma ação popular movida pela deputada Carla Zambelli, aliada do presidente Jair Bolsonaro</t>
  </si>
  <si>
    <t>2021-04-26_23h02 - Estadão - Pacheco diz que escolha de relator da CPI 'nã.pdf</t>
  </si>
  <si>
    <t>Entenda a CPI da Covid e seus poderes e veja a lista de senadores que compõem a comissão</t>
  </si>
  <si>
    <t>https://www1.folha.uol.com.br/poder/2021/04/entenda-como-funciona-uma-cpi-e-os-poderes-da-comissao-que-investigara-acoes-na-pandemia-da-covid.shtml</t>
  </si>
  <si>
    <t>Além de apurar ações e omissões do governo Bolsonaro, comissão trata de repasses de verbas federais para estados e municípios</t>
  </si>
  <si>
    <t>2021-04-26_23h15 - FolhaSP - Além de apurar ações e omissões do governo Bolsonaro.pdf</t>
  </si>
  <si>
    <t>Na CPI, guerra é guerra</t>
  </si>
  <si>
    <t>https://politica.estadao.com.br/noticias/geral,na-cpi-guerra-e-guerra,70003694866</t>
  </si>
  <si>
    <t>Bolsonaro quer impor roteiro, desqualificar Calheiros e dar Pazuello aos leões, mas os fatos o condenam</t>
  </si>
  <si>
    <t>2021-04-27_03h00 - Estadão - Na CPI, guerra é guerra.pdf</t>
  </si>
  <si>
    <t>Monitor da CPI da Covid: entenda as investigações</t>
  </si>
  <si>
    <t>https://www.estadao.com.br/infograficos/politica,monitor-da-cpi-da-covid-siga-as-investigacoes-do-senado,1165610</t>
  </si>
  <si>
    <t>Comissão instalada no Senado vai levantar erros e acertos na atuação da gestão Bolsonaro e de governos locais ao longo da pandemia do coronavírus</t>
  </si>
  <si>
    <t>Texto: Adriana Ferraz e Thiago Faria / Design: Bruno Ponceano</t>
  </si>
  <si>
    <t>2021-04-27_05h00 - Estadão - Monitor da CPI da Covid, entenda as investiga.pdf</t>
  </si>
  <si>
    <t>Renan vira pesadelo para o Planalto na CPI</t>
  </si>
  <si>
    <t>https://politica.estadao.com.br/blogs/coluna-do-estadao/renan-vira-pesadelo-para-o-planalto-na-cpi/</t>
  </si>
  <si>
    <t>2021-04-27_05h00 - Estadão - Renan vira pesadelo para o Planalto na CPI.pdf</t>
  </si>
  <si>
    <t>CPI da Covid começa com Planalto sob ataque e ameaças de Bolsonaro</t>
  </si>
  <si>
    <t>https://politica.estadao.com.br/noticias/geral,cpi-da-covid-comeca-com-planalto-sob-ataque-e-ameacas-de-bolsonaro,70003694903</t>
  </si>
  <si>
    <t>Sem maioria no colegiado, governo indica que partirá para o confronto contra grupo de sete senadores considerados independentes e de oposição; presidente engrossa tom contra governadores</t>
  </si>
  <si>
    <t>Rafael Moraes Moura, Daniel Weterman, Marcelo de Moraes e Lauriberto Pompeu</t>
  </si>
  <si>
    <t>2021-04-27_05h00 - Estadão - CPI da Covid começa com Planalto sob ataque e.pdf</t>
  </si>
  <si>
    <t>‘Notícia No Seu Tempo’: Juiz interfere em CPI da Covid e barra Renan como relator</t>
  </si>
  <si>
    <t>https://brasil.estadao.com.br/blogs/estadao-podcasts/noticia-no-seu-tempo-juiz-interfere-em-cpi-da-covid-e-barra-renan-como-relator/</t>
  </si>
  <si>
    <t>2021-04-27_05h00 - Estadão - ‘Notícia No Seu Tempo’, Juiz interfere em CPI.pdf</t>
  </si>
  <si>
    <t>CPI da Covid tem potencial explosivo contra o Planalto; leia análise</t>
  </si>
  <si>
    <t>https://politica.estadao.com.br/noticias/geral,cpi-da-covid-tem-potencial-explosivo-contra-o-planalto-leia-analise,70003694881</t>
  </si>
  <si>
    <t>Comissão nem foi instalada, mas os movimentos de aquecimento prometem; Bolsonaro já mostrou que vai para o confronto e saiu em defesa de Pazuello</t>
  </si>
  <si>
    <t>Rubens Figueiredo*</t>
  </si>
  <si>
    <t>2021-04-27_05h00 - Estadão - CPI da Covid tem potencial explosivo contra o.pdf</t>
  </si>
  <si>
    <t>Provável presidente da CPI da Covid diz que indicará Renan relator apesar de decisão judicial</t>
  </si>
  <si>
    <t>https://www1.folha.uol.com.br/poder/2021/04/provavel-presidente-da-cpi-da-covid-diz-que-indicara-renan-relator-apesar-de-decisao-judicial.shtml</t>
  </si>
  <si>
    <t>Após indicação de Omar Aziz (PSD-AM), novo relator vai apresentar plano de trabalho para a comissão</t>
  </si>
  <si>
    <t>Julia Chaib</t>
  </si>
  <si>
    <t>2021-04-27_05h43 - FolhaSP - Provável presidente da CPI da Covid diz que i.pdf</t>
  </si>
  <si>
    <t>Senado entra com recurso para derrubar decisão que barra Renan Calheiros na CPI da Covid</t>
  </si>
  <si>
    <t>https://www1.folha.uol.com.br/colunas/painel/2021/04/senado-entra-com-recurso-para-derrubar-decisao-que-barra-renan-calheiros-na-cpi-da-covid.shtml</t>
  </si>
  <si>
    <t>Nova decisão é aguardada para antes do início da sessão, programada para às 10h</t>
  </si>
  <si>
    <t>2021-04-27_06h28 - FolhaSP - Senado entra com recurso para derrubar decisã.pdf</t>
  </si>
  <si>
    <t>TRF derruba liminar contra nomeação de Renan para relatoria da CPI da Covid</t>
  </si>
  <si>
    <t>https://www1.folha.uol.com.br/colunas/monicabergamo/2021/04/trf-derruba-liminar-contra-nomeacao-de-renan-para-relatoria-da-cpi-da-covid.shtml</t>
  </si>
  <si>
    <t>Desembargador afirma que interferência do Judiciário na comissão pode apresentar risco à ordem pública</t>
  </si>
  <si>
    <t>Mônica Bergamo|Bianka Vieira</t>
  </si>
  <si>
    <t>2021-04-27_08h10 - FolhaSP - TRF derruba liminar contra nomeação de Renan .pdf</t>
  </si>
  <si>
    <t>Omar Aziz ignora decisão de juiz e diz que entregará relatoria da CPI a Renan</t>
  </si>
  <si>
    <t>https://congressoemfoco.uol.com.br/area/governo/omar-aziz-ignora-decisao-de-juiz-e-diz-que-entregara-relatoria-da-cpi-a-renan/</t>
  </si>
  <si>
    <t>2021-04-27_09h16 - Congresso em Foco - Omar Aziz ignora decisão de juiz e diz que en.pdf</t>
  </si>
  <si>
    <t>Senado recorre contra decisão que barrou Renan na relatoria da CPI da Covid</t>
  </si>
  <si>
    <t>https://politica.estadao.com.br/blogs/fausto-macedo/senado-recorre-contra-decisao-que-barrou-renan-na-relatoria-da-cpi-da-covid-19/</t>
  </si>
  <si>
    <t>2021-04-27_10h01 - Estadão - Senado recorre contra decisão que barrou Rena.pdf</t>
  </si>
  <si>
    <t>Em derrota para Bolsonaro, CPI da Covid é instalada com minoria governista e Renan na relatoria</t>
  </si>
  <si>
    <t>https://www1.folha.uol.com.br/poder/2021/04/em-derrota-para-bolsonaro-cpi-da-covid-e-instalada-com-minoria-governista-e-renan-na-relatoria.shtml</t>
  </si>
  <si>
    <t>Aliados de Bolsonaro tentaram por diversas vezes impedir a nomeação de senador alagoano na função</t>
  </si>
  <si>
    <t>Renato Machado|Julia Chaib|Raquel Lopes|Constança Rezende</t>
  </si>
  <si>
    <t>2021-04-27_10h40 - FolhaSP - Em derrota para Bolsonaro, CPI da Covid é ins.pdf</t>
  </si>
  <si>
    <t>TRF-1 suspende decisão de juiz e mantém Renan na relatoria da CPI</t>
  </si>
  <si>
    <t>https://politica.estadao.com.br/blogs/coluna-do-estadao/trf-1-suspende-decisao-de-juiz-e-mantem-renan-na-relatoria-da-cpi/</t>
  </si>
  <si>
    <t>2021-04-27_10h52 - Estadão - TRF-1 suspende decisão de juiz e mantém Renan.pdf</t>
  </si>
  <si>
    <t>Desembargador viu &amp;#039;interferência&amp;#039; indevida do Judiciário em decisão que vetou Renan na relatoria da CPI da Covid</t>
  </si>
  <si>
    <t>https://politica.estadao.com.br/blogs/fausto-macedo/desembargador-viu-interferencia-indevida-do-judiciario-em-decisao-que-vetou-renan-na-relatoria-da-cpi-da-covid/</t>
  </si>
  <si>
    <t>Francisco de Assis Betti, do Tribunal Regional Federal da 1ª Região, em Brasília, considerou que houve violação ao princípio da separação dos Poderes e anulou parecer de primeira instância</t>
  </si>
  <si>
    <t>2021-04-27_11h10 - Estadão - Desembargador viu &amp;#039;interferência&amp;#039; i.pdf</t>
  </si>
  <si>
    <t>Pacheco foi ingrato com Bolsonaro ao instalar CPI, diz Flávio</t>
  </si>
  <si>
    <t>https://congressoemfoco.uol.com.br/temas/midia/pacheco-foi-ingrato-com-bolsonaro-ao-instalar-cpi-diz-flavio/</t>
  </si>
  <si>
    <t>2021-04-27_11h46 - Congresso em Foco - Pacheco foi ingrato com Bolsonaro ao instalar.pdf</t>
  </si>
  <si>
    <t>Relator da CPI da Covid, Renan dá recado ao Planalto, ataca negacionismo e cobra punição a culpados</t>
  </si>
  <si>
    <t>https://www1.folha.uol.com.br/poder/2021/04/relator-da-cpi-da-covid-renan-da-recado-ao-planalto-ataca-negacionismo-e-cobra-punicao-a-culpados.shtml</t>
  </si>
  <si>
    <t>Senador disse que comissão não será inquisição e aproveitou para também fazer críticas à Operação Lava Jato</t>
  </si>
  <si>
    <t>Renato Machado|Raquel Lopes|Julia Chaib</t>
  </si>
  <si>
    <t>2021-04-27_12h14 - FolhaSP - Relator da CPI da Covid, Renan dá recado ao P.pdf</t>
  </si>
  <si>
    <t>Com Omar Aziz na presidência e Renan na relatoria, CPI da Pandemia é instalada</t>
  </si>
  <si>
    <t>https://www12.senado.leg.br/noticias/materias/2021/04/27/com-omar-aziz-na-presidencia-e-renan-na-relatoria-cpi-da-pandemia-e-instalada</t>
  </si>
  <si>
    <t>A comissão parlamentar de inquérito (CPI) que vai investigar as ações do governo e o uso de verbas federais na pandemia de covid-19 elegeu seu presidente nesta terça-feira (27). Os trabalhos serão comandados pelo senador Omar Aziz (PSD-AM), que indicou Renan Calheiros (MDB-AL) para a relatoria. O vice-presidente eleito é Randolfe Rodrigues (Rede-AP).</t>
  </si>
  <si>
    <t>2021-04-27_12h31 - Jornal do Senado - Com Omar Aziz na presidência e Renan na relat.pdf</t>
  </si>
  <si>
    <t>A CPI da Covid será um sucesso?</t>
  </si>
  <si>
    <t>https://www1.folha.uol.com.br/colunas/helioschwartsman/2021/04/a-cpi-da-covid-sera-um-sucesso.shtml</t>
  </si>
  <si>
    <t>Se fixarmos o objetivo no impeachment, receio que a resposta seja não</t>
  </si>
  <si>
    <t>2021-04-27_13h00 - FolhaSP - A CPI da Covid será um sucesso!!.pdf</t>
  </si>
  <si>
    <t>Eliane sobre CPI: “Como dizia Ulisses Guimarães: a gente sabe como começa, não como acaba”</t>
  </si>
  <si>
    <t>https://brasil.estadao.com.br/blogs/estadao-podcasts/eliane-sobre-cpi-como-dizia-ulisses-guimaraes-a-gente-sabe-como-comeca-nao-como-acaba/</t>
  </si>
  <si>
    <t>2021-04-27_13h10 - Estadão - Eliane sobre CPI, “Como dizia Ulisses Guimarã.pdf</t>
  </si>
  <si>
    <t>Para defender o pai na CPI da Covid, Flávio Bolsonaro ataca Renan e chama Pacheco de 'ingrato'</t>
  </si>
  <si>
    <t>https://politica.estadao.com.br/noticias/geral,para-defender-o-pai-na-cpi-da-covid-flavio-bolsonaro-ataca-renan-e-chama-pacheco-de-ingrato,70003695508</t>
  </si>
  <si>
    <t>Senador não faz parte da comissão, mas auxiliou tentativa de obstruir instalação do colegiado</t>
  </si>
  <si>
    <t>Vinícius Valfré e Daniel Weterman</t>
  </si>
  <si>
    <t>2021-04-27_13h23 - Estadão - Para defender o pai na CPI da Covid, Flávio B.pdf</t>
  </si>
  <si>
    <t>Aliado de Bolsonaro, Ciro Nogueira vota por acordo com Renan na relatoria da CPI da Covid</t>
  </si>
  <si>
    <t>https://politica.estadao.com.br/noticias/geral,aliado-de-bolsonaro-ciro-nogueira-vota-por-acordo-com-renan-na-relatoria-da-cpi-da-covid,70003695525</t>
  </si>
  <si>
    <t>Senador foi único governista a apoiar eleição de Omar Aziz presidente da comissão, o que levou à confirmação do relator</t>
  </si>
  <si>
    <t>2021-04-27_13h32 - Estadão - Aliado de Bolsonaro, Ciro Nogueira vota por a.pdf</t>
  </si>
  <si>
    <t>Flávio ataca Pacheco e, para barrar CPI, defende regras sanitárias contra Covid descumpridas por Bolsonaro</t>
  </si>
  <si>
    <t>https://www1.folha.uol.com.br/poder/2021/04/flavio-ataca-pacheco-e-para-barrar-cpi-defende-regras-sanitarias-contra-covid-descumpridas-por-bolsonaro.shtml</t>
  </si>
  <si>
    <t>Senador diz que presidente do Senado foi 'ingrato' e diz que ele está sendo 'irresponsável' diante do risco do vírus</t>
  </si>
  <si>
    <t>Raquel Lopes</t>
  </si>
  <si>
    <t>2021-04-27_13h33 - FolhaSP - Flávio ataca Pacheco e, para barrar CPI, defe.pdf</t>
  </si>
  <si>
    <t>Flávio Bolsonaro diz que CPI é irresponsável porque causa aglomeração</t>
  </si>
  <si>
    <t>https://congressoemfoco.uol.com.br/temas/saude/flavio-bolsonaro-diz-que-cpi-e-irresponsavel-porque-causa-aglomeracao/</t>
  </si>
  <si>
    <t>2021-04-27_13h50 - Congresso em Foco - Flávio Bolsonaro diz que CPI é irresponsável .pdf</t>
  </si>
  <si>
    <t>Ignorada pelo Senado e derrubada por tribunal, decisão judicial que barrava Renan é absurda, dizem especialistas</t>
  </si>
  <si>
    <t>https://www1.folha.uol.com.br/poder/2021/04/ignorada-pelo-senado-e-derrubada-por-tribunal-decisao-judicial-que-barrava-renan-e-absurda-dizem-especialistas.shtml</t>
  </si>
  <si>
    <t>Liminar de juiz representava intromissão indevida do Judiciário no Legislativo, avaliam professores do direito</t>
  </si>
  <si>
    <t>Géssica Brandino|Renata Galf</t>
  </si>
  <si>
    <t>2021-04-27_13h59 - FolhaSP - Ignorada pelo Senado e derrubada por tribunal.pdf</t>
  </si>
  <si>
    <t>Em discurso após indicação para relatoria da CPI da Covid, Renan critica bolsonaristas e lavajatistas</t>
  </si>
  <si>
    <t>https://politica.estadao.com.br/blogs/fausto-macedo/em-discurso-apos-indicacao-para-relatoria-da-cpi-da-covid-renan-critica-bolsonaristas-e-lavajatistas/</t>
  </si>
  <si>
    <t>Senador reagiu a tentativas capitaneadas por apoiadores do governo para atrasar início dos trabalhos da comissão e aproveitou para maldizer os métodos da Operação Lava Jato: &amp;quot;Não arquitetaremos teses sem provas ou powerpoints contra quem quer que seja&amp;quot;</t>
  </si>
  <si>
    <t>2021-04-27_14h05 - Estadão - Em discurso após indicação para relatoria da .pdf</t>
  </si>
  <si>
    <t>CPI da Pandemia: faz sentido envolver estados e municípios?</t>
  </si>
  <si>
    <t>https://politica.estadao.com.br/blogs/legis-ativo/cpi-da-pandemia-faz-sentido-envolver-estados-e-municipios/</t>
  </si>
  <si>
    <t>Bruno Souza da Silva</t>
  </si>
  <si>
    <t>2021-04-27_14h49 - Estadão - CPI da Pandemia, faz sentido envolver estados.pdf</t>
  </si>
  <si>
    <t>Senadora adverte Flávio Bolsonaro sobre declaração machista na CPI da Covid</t>
  </si>
  <si>
    <t>https://politica.estadao.com.br/noticias/geral,senadora-adverte-flavio-bolsonaro-sobre-declaracao-machista-na-cpi-da-covid,70003695587</t>
  </si>
  <si>
    <t>Filho do presidente criticou ‘desinteresse’ das parlamentares na comissão; assista</t>
  </si>
  <si>
    <t>2021-04-27_14h50 - Estadão - Senadora adverte Flávio Bolsonaro sobre decla.pdf</t>
  </si>
  <si>
    <t>Vacinas, testes, 'covidário', fake news; entenda 23 acusações previstas pelo governo na CPI</t>
  </si>
  <si>
    <t>https://www1.folha.uol.com.br/poder/2021/04/vacinas-testes-covidario-fake-news-entenda-23-acusacoes-previstas-pelo-governo-na-cpi.shtml</t>
  </si>
  <si>
    <t>Gestão Bolsonaro solicitou a ministérios informações que possam ser usadas em defesa na comissão</t>
  </si>
  <si>
    <t>2021-04-27_16h22 - FolhaSP - Vacinas, testes, 'covidário', fake news; ente.pdf</t>
  </si>
  <si>
    <t>Aras não vê crime de Bolsonaro em diálogo com Kajuru sobre CPI da Covid</t>
  </si>
  <si>
    <t>https://politica.estadao.com.br/blogs/fausto-macedo/aras-nao-ve-crime-de-bolsonaro-em-dialogo-com-kajuru-sobre-cpi-da-covid/</t>
  </si>
  <si>
    <t>Aliado de Bolsonaro, Aras avaliou que o chefe do Executivo &amp;#039;manifestou sua perspectiva pessoal de que seria mais prudente ampliar o escopo da investigação&amp;#039; da comissão</t>
  </si>
  <si>
    <t>2021-04-27_17h05 - Estadão - Aras não vê crime de Bolsonaro em diálogo com.pdf</t>
  </si>
  <si>
    <t>Aliada de Bolsonaro tem ligação com juiz que tentou tirar Renan da relatoria da CPI da Covid</t>
  </si>
  <si>
    <t>https://www1.folha.uol.com.br/poder/2021/04/aliada-de-bolsonaro-tem-ligacao-com-juiz-que-tentou-tirar-renan-da-relatoria-da-cpi.shtml</t>
  </si>
  <si>
    <t>Juíza Maria do Carmo, a 'tia Carminha', votou para livrar Charles Moraes de acusação por desvio de recursos</t>
  </si>
  <si>
    <t>2021-04-27_17h33 - FolhaSP - Aliada de Bolsonaro tem ligação com juiz que .pdf</t>
  </si>
  <si>
    <t>Fila de pacientes na Bahia não zerou por causa de CPI; número estava em queda desde março</t>
  </si>
  <si>
    <t>https://politica.estadao.com.br/blogs/estadao-verifica/fila-de-pacientes-na-bahia-nao-zerou-por-causa-de-cpi-numero-estava-em-queda-desde-marco/</t>
  </si>
  <si>
    <t>Mensagens nas redes sociais afirmam que pessoas intubadas conseguiram vagas em hospitais por causa de criação de comissão no Senado; dados epidemiológicos mostram que número de doentes esperando realocação já vinha caindo</t>
  </si>
  <si>
    <t>Alessandra Monnerat</t>
  </si>
  <si>
    <t>2021-04-27_19h56 - Estadão - Fila de pacientes na Bahia não zerou por caus.pdf</t>
  </si>
  <si>
    <t>CPI da Covid recebe em 1º dia ao menos 173 requerimentos, que miram convocações e devassa em Manaus e vacinas</t>
  </si>
  <si>
    <t>https://www1.folha.uol.com.br/poder/2021/04/cpi-da-covid-recebe-em-1o-dia-ao-menos-173-requerimentos-que-miram-convocacoes-e-devassa-em-manaus-e-vacinas.shtml</t>
  </si>
  <si>
    <t>Pedidos ainda precisam ser aprovados pela maioria dos senadores da comissão no Senado</t>
  </si>
  <si>
    <t>Constança Rezende|Raquel Lopes</t>
  </si>
  <si>
    <t>2021-04-27_20h15 - FolhaSP - CPI da Covid recebe em 1º dia ao menos 173 re.pdf</t>
  </si>
  <si>
    <t>Entenda os repasses a estados e municípios na pandemia e as suspeitas que estão no alvo da CPI</t>
  </si>
  <si>
    <t>https://www1.folha.uol.com.br/poder/2021/04/entenda-os-repasses-a-estados-e-municipios-na-pandemia-e-as-suspeitas-que-estao-no-alvo-da-cpi.shtml</t>
  </si>
  <si>
    <t>Desde abril de 2020, Polícia Federal fez quase 80 operações contra desvios de recursos no combate à Covid</t>
  </si>
  <si>
    <t>José Marques</t>
  </si>
  <si>
    <t>2021-04-27_20h15 - FolhaSP - Entenda os repasses a estados e municípios na.pdf</t>
  </si>
  <si>
    <t>Planalto perde 1ª batalha, e Bolsonaro vê CPI da Covid como palanque político para desgastá-lo</t>
  </si>
  <si>
    <t>https://politica.estadao.com.br/noticias/geral,planalto-perde-1-batalha-e-bolsonaro-ve-cpi-como-palanque-politico-para-desgasta-lo,70003696110</t>
  </si>
  <si>
    <t>Governo fez de tudo para tirar Renan Calheiros da relatoria, mas senador assume cargo na comissão; ex-ministro da Saúde Luiz Henrique Mandetta é convocado a falar</t>
  </si>
  <si>
    <t>2021-04-27_21h36 - Estadão - Planalto perde 1ª batalha, e Bolsonaro vê CPI.pdf</t>
  </si>
  <si>
    <t>Bolsonaristas cutucam Renan com vara curta</t>
  </si>
  <si>
    <t>https://politica.estadao.com.br/blogs/neumanne/bolsonaristas-cutucam-renam-com-vara-curta/</t>
  </si>
  <si>
    <t>Senador alagoano deixou juiz Moraes e deputada Zambelli falando sozinhos na pretensão de evitarem que ele relatasse a CPI da Covid e, ao tentarem livrar a cara de Bolsonaro, o deixaram mal</t>
  </si>
  <si>
    <t>2021-04-27_21h58 - Estadão - Bolsonaristas cutucam Renan com vara curta.pdf</t>
  </si>
  <si>
    <t>Acuado pela CPI da Covid, Bolsonaro recorre a líder do centrão para tentar arrefecer ânimos de Renan</t>
  </si>
  <si>
    <t>https://www1.folha.uol.com.br/poder/2021/04/acuado-pela-cpi-da-covid-bolsonaro-recorre-a-lider-do-centrao-para-tentar-arrefecer-animos-de-renan.shtml</t>
  </si>
  <si>
    <t>Segundo um aliado do presidente, voto de Ciro Nogueira para eleger Omar Aziz no comando da CPI foi acertado com Planalto</t>
  </si>
  <si>
    <t>Daniel Carvalho|Gustavo Uribe</t>
  </si>
  <si>
    <t>2021-04-28_07h17 - FolhaSP - Acuado pela CPI da Covid, Bolsonaro recorre a.pdf</t>
  </si>
  <si>
    <t>Bolsonaro volta a contestar foco de CPI da Covid, distorce tratamento com cloroquina e descarta se vacinar agora</t>
  </si>
  <si>
    <t>https://www1.folha.uol.com.br/poder/2021/04/bolsonaro-volta-a-contestar-foco-de-cpi-da-covid-distorce-tratamento-com-cloroquina-e-descarta-se-vacinar-agora.shtml</t>
  </si>
  <si>
    <t>Em críticas a medidas restritivas, presidente disse que artigo 5º da Constituição está 'estuprado'</t>
  </si>
  <si>
    <t>Daniel Carvalho|Natália Cancian</t>
  </si>
  <si>
    <t>2021-04-28_08h28 - FolhaSP - Bolsonaro volta a contestar foco de CPI da Co.pdf</t>
  </si>
  <si>
    <t>No 1.º dia, CPI já tem pedido para convocação de Guedes, embaixadores e auxiliar de Pazuello</t>
  </si>
  <si>
    <t>https://politica.estadao.com.br/noticias/geral,cpi-da-covid-pode-convocar-guedes-ex-ministros-da-saude-e-prefeitos-entenda-os-proximos-passos,70003696595</t>
  </si>
  <si>
    <t>Maioria de requerimentos mira governo Bolsonaro; aliados do presidente querem acesso a apurações contra governadores nos Estados</t>
  </si>
  <si>
    <t>2021-04-28_09h26 - Estadão - No 1.º dia, CPI já tem pedido para convocação.pdf</t>
  </si>
  <si>
    <t>Senadores aliados de Bolsonaro recorrem ao Supremo para tirar Renan da relatoria da CPI da Covid</t>
  </si>
  <si>
    <t>https://www1.folha.uol.com.br/poder/2021/04/senadores-aliados-de-bolsonaro-recorrem-ao-supremo-para-tirar-renan-da-relatoria-da-cpi-da-covid.shtml</t>
  </si>
  <si>
    <t>Grupo de três parlamentares pediu ainda que Jader Barbalho (MDB-PA) seja impedido de participar de comissão</t>
  </si>
  <si>
    <t>2021-04-28_10h01 - FolhaSP - Senadores aliados de Bolsonaro recorrem ao Su.pdf</t>
  </si>
  <si>
    <t>Pandemia delas. CPI deles</t>
  </si>
  <si>
    <t>https://politica.estadao.com.br/blogs/fausto-macedo/pandemia-delas-cpi-deles/</t>
  </si>
  <si>
    <t>2021-04-28_10h50 - Estadão - Pandemia delas. CPI deles.pdf</t>
  </si>
  <si>
    <t>Senadores aliados de Bolsonaro vão ao Supremo para tirar Renan da CPI da Covid</t>
  </si>
  <si>
    <t>https://politica.estadao.com.br/blogs/fausto-macedo/senadores-governistas-vao-ao-supremo-para-retirar-renan-da-cpi-da-covid-19/</t>
  </si>
  <si>
    <t>Caso o pedido principal não seja acatado pelo Supremo, os senadores Jorginho Mello (PL-SC), Marcos Rogério (DEM-RO) e Eduardo Girão (Podemos-CE) querem que a corte declare o &amp;#039;impedimento&amp;#039; de Renan e casse sua indicação para a relatoria da comissão</t>
  </si>
  <si>
    <t>2021-04-28_11h37 - Estadão - Senadores aliados de Bolsonaro vão ao Supremo.pdf</t>
  </si>
  <si>
    <t>Bolsonaro diz que CPI é ‘carnaval fora de época’ e descarta se vacinar por enquanto</t>
  </si>
  <si>
    <t>https://politica.estadao.com.br/noticias/geral,bolsonaro-diz-que-cpi-e-carnaval-fora-de-epoca-e-descarta-se-vacinar-por-enquanto,70003696780</t>
  </si>
  <si>
    <t>Em conversa com apoiadores na manhã desta quarta-feira, 27, o presidente cobrou o colegiado que investigue prefeitos e governadores</t>
  </si>
  <si>
    <t>2021-04-28_12h26 - Estadão - Bolsonaro diz que CPI é ‘carnaval fora de épo.pdf</t>
  </si>
  <si>
    <t>Eliane sobre falas desnecessárias: “O governo continua alimentando a CPI”</t>
  </si>
  <si>
    <t>https://brasil.estadao.com.br/blogs/estadao-podcasts/eliane-sobre-falas-desnecessarias-o-governo-continua-alimentando-a-cpi/</t>
  </si>
  <si>
    <t>2021-04-28_13h08 - Estadão - Eliane sobre falas desnecessárias, “O governo.pdf</t>
  </si>
  <si>
    <t>Expresso: CPI sem paz, Comissão é comparada a &amp;#039;carnaval fora de época&amp;#039; por Bolsonaro</t>
  </si>
  <si>
    <t>https://brasil.estadao.com.br/blogs/estadao-podcasts/expresso-cpi-sem-paz-comissao-e-comparada-a-carnaval-fora-de-epoca-por-bolsonaro/</t>
  </si>
  <si>
    <t>2021-04-28_13h26 - Estadão - Expresso, CPI sem paz, Comissão é comparada a.pdf</t>
  </si>
  <si>
    <t>Senador quer ouvir Marco Aurélio na CPI da Covid</t>
  </si>
  <si>
    <t>https://politica.estadao.com.br/blogs/fausto-macedo/senador-bolsononarista-quer-ouvir-marco-aurelio-na-cpi-da-covid/</t>
  </si>
  <si>
    <t>Eduardo Girão apresentou requerimento para que ministro do Supremo Tribunal Federal preste depoimento sobre o alcance da decisão, referendada em plenário, que reconheceu a competência concorrente de governadores e prefeitos na gestão da pandemia; decano diz que integrantes do tribunal não podem ser convocados em comissões parlamentares</t>
  </si>
  <si>
    <t>2021-04-28_13h39 - Estadão - Senador quer ouvir Marco Aurélio na CPI da Co.pdf</t>
  </si>
  <si>
    <t>Lewandowski é relator de ação de aliados de Bolsonaro para barrar Renan Calheiros da CPI da Covid</t>
  </si>
  <si>
    <t>https://politica.estadao.com.br/blogs/fausto-macedo/lewandowski-e-relator-de-acao-de-aliados-de-bolsonaro-para-barrar-renan-calheiros-da-cpi-da-covid/</t>
  </si>
  <si>
    <t>Parlamentares afirmam que indicação do emedebista, que é pai de governador de Alagoas, pode tornar a comissão ‘eivada de desconfianças’</t>
  </si>
  <si>
    <t>2021-04-28_15h19 - Estadão - Lewandowski é relator de ação de aliados de B.pdf</t>
  </si>
  <si>
    <t>A trapaça da CPI da Covid</t>
  </si>
  <si>
    <t>https://politica.estadao.com.br/noticias/geral,a-trapaca-da-cpi-da-covid,70003696981</t>
  </si>
  <si>
    <t>Não há nada a ser explicado nessa comissão: governadores e prefeitos estão exatamente no centro do escândalo; até uma criança sabe quais são os Estados onde mais se roubou, inclusive oxigênio</t>
  </si>
  <si>
    <t>J.R. Guzzo</t>
  </si>
  <si>
    <t>2021-04-28_15h22 - Estadão - A trapaça da CPI da Covid.pdf</t>
  </si>
  <si>
    <t>Oposição quer ouvir Drauzio na CPI; governistas pedem Doria</t>
  </si>
  <si>
    <t>https://congressoemfoco.uol.com.br/area/governo/cpi-covid-drauzio-varella-joao-doria/</t>
  </si>
  <si>
    <t>2021-04-28_19h09 - Congresso em Foco - Oposição quer ouvir Drauzio na CPI; governist.pdf</t>
  </si>
  <si>
    <t>CPI da Covid ouvirá Mandetta e Teich na terça, Pazuello na quarta e Queiroga na quinta, diz presidente da comissão</t>
  </si>
  <si>
    <t>https://www1.folha.uol.com.br/poder/2021/04/pazuello-sera-ouvido-na-proxima-quarta-feira-anuncia-presidente-da-cpi-da-covid.shtml</t>
  </si>
  <si>
    <t>Requerimentos de convocação serão votados nesta quinta-feira pela comissão de inquérito</t>
  </si>
  <si>
    <t>2021-04-28_19h34 - FolhaSP - CPI da Covid ouvirá Mandetta e Teich na terça.pdf</t>
  </si>
  <si>
    <t>Carta aos membros da CPI da Covid</t>
  </si>
  <si>
    <t>https://www1.folha.uol.com.br/opiniao/2021/04/carta-aos-membros-da-cpi-da-covid.shtml</t>
  </si>
  <si>
    <t>Pesam sobre vossos ombros responsabilidades que ficarão na memória do país</t>
  </si>
  <si>
    <t>Margarida Bulhões Pedreira Genevois|José Carlos Dias|André Singer|Margarida Bulhões Pedreira Genevois|José Carlos Dias|André Singer</t>
  </si>
  <si>
    <t>2021-04-28_20h15 - FolhaSP - Carta aos membros da CPI da Covid.pdf</t>
  </si>
  <si>
    <t>CPI pode convocar Fernando Azevedo e Silva para explicar produção de cloroquina pelo Exército</t>
  </si>
  <si>
    <t>https://www1.folha.uol.com.br/colunas/monicabergamo/2021/04/cpi-pode-convocar-fernando-azevedo-e-silva-para-explicar-producao-de-cloroquina-pelo-exercito.shtml</t>
  </si>
  <si>
    <t>Foram gastos R$ 1,1 milhão de recursos públicos com a empreitada</t>
  </si>
  <si>
    <t>2021-04-28_20h15 - FolhaSP - CPI pode convocar Fernando Azevedo e Silva pa.pdf</t>
  </si>
  <si>
    <t>Governo e aliados de Renan pedem moderação em CPI, e senador avalia baixar o tom</t>
  </si>
  <si>
    <t>https://www1.folha.uol.com.br/poder/2021/04/governo-e-aliados-de-renan-pedem-moderacao-em-cpi-e-senador-avalia-baixar-o-tom.shtml</t>
  </si>
  <si>
    <t>Relator recebe recomendações e fala em calibrar discurso, mas há quem duvide; Planalto escala líder do centrão para arrefecer ânimos</t>
  </si>
  <si>
    <t>Julia Chaib|Renato Machado|Daniel Carvalho|Gustavo Uribe|Matheus Teixeira</t>
  </si>
  <si>
    <t>2021-04-28_20h15 - FolhaSP - Governo e aliados de Renan pedem moderação em.pdf</t>
  </si>
  <si>
    <t>Entenda a crise da Covid no Amazonas e os sinais de negligência do governo que serão investigados na CPI</t>
  </si>
  <si>
    <t>https://www1.folha.uol.com.br/poder/2021/04/entenda-a-crise-da-covid-no-amazonas-e-os-sinais-de-negligencia-do-governo-que-serao-investigados-na-cpi.shtml</t>
  </si>
  <si>
    <t>Questionamentos à atuação da gestão Bolsonaro diante de falta de oxigênio e mortes impulsionam comissão no Senado</t>
  </si>
  <si>
    <t>Vinicius Sassine</t>
  </si>
  <si>
    <t>2021-04-28_20h15 - FolhaSP - Entenda a crise da Covid no Amazonas e os sin.pdf</t>
  </si>
  <si>
    <t>Fornecedores de produtos de saúde calculam impactos da CPI da Covid</t>
  </si>
  <si>
    <t>https://www1.folha.uol.com.br/colunas/painelsa/2021/04/fornecedores-de-produtos-de-saude-calculam-impactos-da-cpi-da-covid.shtml</t>
  </si>
  <si>
    <t>Alguns já buscam advogados e especialistas para eventuais danos de imagem</t>
  </si>
  <si>
    <t>Joana Cunha</t>
  </si>
  <si>
    <t>2021-04-28_20h16 - FolhaSP - Fornecedores de produtos de saúde calculam im.pdf</t>
  </si>
  <si>
    <t>Bolsonaro estrebuchou, mas a CPI começou</t>
  </si>
  <si>
    <t>https://politica.estadao.com.br/blogs/neumanne/bolsonaro-estrebuchou-mas-a-cpi-comecou/</t>
  </si>
  <si>
    <t>Esperneio dos bolsonaristas contra indicação de Renan como relator do inquérito do Senado sobre a covid provoca, ao que parece, mais disposição do senador para criar transtornos para o governo</t>
  </si>
  <si>
    <t>2021-04-28_21h53 - Estadão - Bolsonaro estrebuchou, mas a CPI começou.pdf</t>
  </si>
  <si>
    <t>https://politica.estadao.com.br/blogs/neumanne/cpi-da-covid-poe-fogo-no-parquinho-2/</t>
  </si>
  <si>
    <t>Guedes disse que a China criou o novo coronavírus e coronavac é menos eficaz que a &amp;quot;americana&amp;quot; Pfizer e Ramos contou que tomou vacina contra covid-19 &amp;quot;escondido&amp;quot; em reunião de conselho em palácio</t>
  </si>
  <si>
    <t>2021-04-28_22h28 - Estadão - CPI da Covid põe fogo no parquinho.pdf</t>
  </si>
  <si>
    <t>Requerimentos de senadores governistas na CPI foram feitos no Planalto</t>
  </si>
  <si>
    <t>https://politica.estadao.com.br/noticias/geral,requerimentos-de-senadores-governistas-na-cpi-foram-feitos-no-planalto,70003697505</t>
  </si>
  <si>
    <t>Assessora da Secretaria da Presidência é indicada como autora de pedidos de Ciro Nogueira e Jorginho Mello, aliados de Bolsonaro; pasta é ligada a ministra indicada pelo Centrão</t>
  </si>
  <si>
    <t>2021-04-28_22h34 - Estadão - Requerimentos de senadores governistas na CPI.pdf</t>
  </si>
  <si>
    <t>Cúpula da CPI da Covid define roteiro para Pazuello ser ouvido na semana que vem</t>
  </si>
  <si>
    <t>https://politica.estadao.com.br/noticias/geral,cupula-da-cpi-da-covid-define-roteiro-para-pazuello-ser-ouvido-na-semana-que-vem,70003697621</t>
  </si>
  <si>
    <t>Mandetta será o primeiro a prestar depoimento; cronograma de trabalho irá à votação nesta quinta-feira</t>
  </si>
  <si>
    <t>2021-04-29_00h00 - Estadão - Cúpula da CPI da Covid define roteiro para Pa.pdf</t>
  </si>
  <si>
    <t>Defesa do governo na CPI da Covid mobiliza milícias digitais</t>
  </si>
  <si>
    <t>https://politica.estadao.com.br/noticias/geral,cpi-da-covid-ativa-milicias-digitais-a-favor-do-governo,70003697536</t>
  </si>
  <si>
    <t>Senadores da comissão dizem ter sido alvo de uma campanha orquestrada de ataques virtuais; parlamentares recebem ‘dossiês’ apócrifos contra críticos do Planalto</t>
  </si>
  <si>
    <t>Vinícius Valfré, Marcelo de Moraes e Lauriberto Pompeu</t>
  </si>
  <si>
    <t>2021-04-29_05h00 - Estadão - Defesa do governo na CPI da Covid mobiliza mi.pdf</t>
  </si>
  <si>
    <t>Primeira sessão de trabalho da CPI da Covid tem bate-boca e convocação de ex-ministros da Saúde de Bolsonaro</t>
  </si>
  <si>
    <t>https://www1.folha.uol.com.br/poder/2021/04/primeira-sessao-de-trabalho-da-cpi-da-covid-tem-bate-boca-e-convocacao-de-ex-ministros-da-saude-de-bolsonaro.shtml</t>
  </si>
  <si>
    <t>Também foram convocados atual ministro Marcelo Queiroga e diretor-presidente da Anvisa, Antonio Barra Torres</t>
  </si>
  <si>
    <t>2021-04-29_08h02 - FolhaSP - Primeira sessão de trabalho da CPI da Covid t.pdf</t>
  </si>
  <si>
    <t>CPI aprova convocação de ministros da Saúde e pedidos de informação</t>
  </si>
  <si>
    <t>https://congressoemfoco.uol.com.br/temas/saude/cpi-covid-plano-trabalho/</t>
  </si>
  <si>
    <t>2021-04-29_08h35 - Congresso em Foco - CPI aprova convocação de ministros da Saúde e.pdf</t>
  </si>
  <si>
    <t>Após ataque de Flávio, bancada feminina enviará senadoras para CPI da Covid</t>
  </si>
  <si>
    <t>https://politica.estadao.com.br/noticias/geral,apos-ataque-de-flavio-bancada-feminina-enviara-senadoras-para-cpi-da-covid,70003697975</t>
  </si>
  <si>
    <t>Eliziane Gama acusou Flávio de ter se manifestado de forma machista ao criticar o que ele definiu como 'desinteresse' das parlamentares na comissão</t>
  </si>
  <si>
    <t>2021-04-29_10h58 - Estadão - Após ataque de Flávio, bancada feminina envia.pdf</t>
  </si>
  <si>
    <t>Em nova derrota para o Planalto, CPI da Covid convoca Queiroga e ex-ministros da Saúde</t>
  </si>
  <si>
    <t>https://politica.estadao.com.br/noticias/geral,em-nova-derrota-para-o-planalto-cpi-da-covid-convoca-de-queiroga-e-ex-ministros-da-saude,70003697989</t>
  </si>
  <si>
    <t>Colegiado aprovou requerimentos para ouvir Marcelo Queiroga, atual ministro, e seus antecessores no governo Bolsonaro: Eduardo Pazuello, Nelson Teich e Luiz Henrique Mandetta; todos devem prestar esclarecimentos semana que vem</t>
  </si>
  <si>
    <t>Daniel Weterman e Anne Warth</t>
  </si>
  <si>
    <t>2021-04-29_11h36 - Estadão - Em nova derrota para o Planalto, CPI da Covid.pdf</t>
  </si>
  <si>
    <t>Lewandowski rejeita pedido de senadores governistas e mantém Renan na relatoria da CPI da Covid</t>
  </si>
  <si>
    <t>https://www1.folha.uol.com.br/poder/2021/04/lewandowski-rejeita-pedido-de-senadores-governistas-e-mantem-renan-na-relatoria-da-cpi-da-covid.shtml</t>
  </si>
  <si>
    <t>Aliados de Bolsonaro afirmavam que o senador não deveria ser o relator da comissão por ser pai do governador de Alagoas</t>
  </si>
  <si>
    <t>2021-04-29_12h25 - FolhaSP - Lewandowski rejeita pedido de senadores gover.pdf</t>
  </si>
  <si>
    <t>De caixão vazio a chip da vacina: as fake news que a CPI quer investigar</t>
  </si>
  <si>
    <t>https://congressoemfoco.uol.com.br/area/governo/de-caixao-vazio-a-chip-da-vacina-as-fake-news-que-a-cpi-quer-investigar/</t>
  </si>
  <si>
    <t>2021-04-29_12h27 - Congresso em Foco - De caixão vazio a chip da vacina, as fake new.pdf</t>
  </si>
  <si>
    <t>Sem representantes na CPI, senadoras fazem escala para acompanhar trabalhos</t>
  </si>
  <si>
    <t>https://congressoemfoco.uol.com.br/tipo/videos/sem-representantes-na-cpi-senadoras-fazem-escala-para-acompanhar-trabalhos/</t>
  </si>
  <si>
    <t>2021-04-29_12h44 - Congresso em Foco - Sem representantes na CPI, senadoras fazem es.pdf</t>
  </si>
  <si>
    <t>Brasil chega a 400 mil mortos por covid-19 com risco de terceira onda à vista</t>
  </si>
  <si>
    <t>https://saude.estadao.com.br/noticias/geral,brasil-bate-400-mil-mortos-por-covid-19-com-risco-de-terceira-onda-a-vista,70003698061</t>
  </si>
  <si>
    <t>Reabertura precipitada e novas variantes do coronavírus preocupam cientistas</t>
  </si>
  <si>
    <t>Fabiana Cambricoli</t>
  </si>
  <si>
    <t>2021-04-29_12h56 - Estadão - Brasil chega a 400 mil mortos por covid-19 co.pdf</t>
  </si>
  <si>
    <t>Brasil chega a 400 mil mortos por Covid com inépcia do governo federal</t>
  </si>
  <si>
    <t>https://www1.folha.uol.com.br/equilibrioesaude/2021/04/brasil-chega-a-400-mil-mortos-por-covid-com-inepcia-do-governo-federal.shtml</t>
  </si>
  <si>
    <t>Com atrasos e desinformação, mais de 100 mil brasileiros morrem em 36 dias; ritmo de óbitos dobrou em 2021</t>
  </si>
  <si>
    <t>Phillippe Watanabe|Dhiego Maia</t>
  </si>
  <si>
    <t>2021-04-29_12h56 - FolhaSP - Com atrasos e desinformação, mais de 100 mil brasileiros morrem.pdf</t>
  </si>
  <si>
    <t>Lewandowski nega pedido para tirar Renan Calheiros da CPI da Covid</t>
  </si>
  <si>
    <t>https://politica.estadao.com.br/blogs/coluna-do-estadao/lewandowski-nega-pedido-para-tirar-renan-calheiros-da-cpi-da-covid/</t>
  </si>
  <si>
    <t>2021-04-29_15h07 - Estadão - Lewandowski nega pedido para tirar Renan Calh.pdf</t>
  </si>
  <si>
    <t>Lula vê CPI da Covid como 'joia da coroa' para desgastar Bolsonaro até 2022</t>
  </si>
  <si>
    <t>https://politica.estadao.com.br/noticias/geral,lula-ve-cpi-da-covid-como-joia-da-coroa-para-desgastar-bolsonaro-ate-2022,70003698243</t>
  </si>
  <si>
    <t>Ofensiva contra Planalto prevê que comissão vire 'combo' e ressuscite denúncias de fake news</t>
  </si>
  <si>
    <t>2021-04-29_15h09 - Estadão - Lula vê CPI da Covid como 'joia da coroa' par.pdf</t>
  </si>
  <si>
    <t>Lewandowski nega pedido de senadores governistas para tirar Renan da CPI da Covid</t>
  </si>
  <si>
    <t>https://politica.estadao.com.br/blogs/fausto-macedo/lewandowski-nega-pedido-de-senadores-governistas-para-tirar-renan-da-cpi-da-covid/</t>
  </si>
  <si>
    <t>Ministro considerou que caso se trata de discussão interna do Senado e, por isso, não cabe atuação do Judiciário</t>
  </si>
  <si>
    <t>2021-04-29_15h11 - Estadão - Lewandowski nega pedido de senadores governis.pdf</t>
  </si>
  <si>
    <t>Plano de Renan para CPI mira vacinas, cloroquina e estratégia de comunicação do governo Bolsonaro</t>
  </si>
  <si>
    <t>https://www1.folha.uol.com.br/poder/2021/04/plano-de-renan-para-cpi-mira-vacinas-cloroquina-e-estrategia-de-comunicacao-do-governo-bolsonaro.shtml</t>
  </si>
  <si>
    <t>Documento elaborado por relator afirma que é preciso avaliar se poder público agiu para minimizar 'perdas'</t>
  </si>
  <si>
    <t>Renato Machado|Julia Chaib|Constança Rezende|Raquel Lopes</t>
  </si>
  <si>
    <t>2021-04-29_16h45 - FolhaSP - Plano de Renan para CPI mira vacinas, cloroqu.pdf</t>
  </si>
  <si>
    <t>Não estamos preocupados com CPI e trabalhamos a todo vapor, diz Bolsonaro no dia em que país atinge 400 mil mortes</t>
  </si>
  <si>
    <t>https://www1.folha.uol.com.br/poder/2021/04/nao-estamos-preocupados-com-cpi-e-trabalhamos-a-todo-vapor-diz-bolsonaro-no-dia-em-que-pais-atinge-400-mil-mortes.shtml</t>
  </si>
  <si>
    <t>Sem citar a quantidade de óbitos, presidente falou que 'chegou a um número enorme de mortes agora aqui'</t>
  </si>
  <si>
    <t>2021-04-29_18h12 - FolhaSP - Não estamos preocupados com CPI e trabalhamos.pdf</t>
  </si>
  <si>
    <t>CPI tem de ser contraponto ao negacionismo e adotar narrativa que salve vidas, diz líder do MDB</t>
  </si>
  <si>
    <t>https://www1.folha.uol.com.br/poder/2021/04/cpi-tem-de-ser-contraponto-ao-negacionismo-e-adotar-narrativa-que-salve-vidas-diz-lider-do-mdb.shtml</t>
  </si>
  <si>
    <t>Senador Eduardo Braga (AM) afirma que comissão deve ser didática e afirma que investigar estados sem provas é perseguição</t>
  </si>
  <si>
    <t>2021-04-29_20h15 - FolhaSP - CPI tem de ser contraponto ao negacionismo e .pdf</t>
  </si>
  <si>
    <t>CPI não vai dar em nada para Bolsonaro, diz senador Ciro Nogueira a empresários e banqueiros</t>
  </si>
  <si>
    <t>https://www1.folha.uol.com.br/colunas/monicabergamo/2021/04/cpi-nao-vai-dar-em-nada-para-bolsonaro-diz-senador-ciro-nogueira-a-empresarios-e-banqueiros.shtml</t>
  </si>
  <si>
    <t>Integrante da comissão e defensor do governo, ele garantiu em encontro reservado que não haverá impeachment</t>
  </si>
  <si>
    <t>2021-04-29_20h16 - FolhaSP - CPI não vai dar em nada para Bolsonaro, diz s.pdf</t>
  </si>
  <si>
    <t>Articulação do Planalto para CPI tem disputa entre ministros e deixa minoria governista sem munição</t>
  </si>
  <si>
    <t>https://www1.folha.uol.com.br/poder/2021/04/articulacao-do-planalto-para-cpi-da-covid-tem-disputa-entre-ministros-e-deixa-senadores-sem-municao.shtml</t>
  </si>
  <si>
    <t>Parlamentares têm recebido informações trocadas sobre quem coordena a operação no governo federal sobre a comissão</t>
  </si>
  <si>
    <t>Daniel Carvalho|Ricardo Della Coletta</t>
  </si>
  <si>
    <t>2021-04-30_07h27 - FolhaSP - Articulação do Planalto para CPI tem disputa .pdf</t>
  </si>
  <si>
    <t>O general que obedecia</t>
  </si>
  <si>
    <t>https://www1.folha.uol.com.br/colunas/demetriomagnoli/2021/04/o-general-que-obedecia.shtml</t>
  </si>
  <si>
    <t>CPI deve analisar atos de Pazuello, mas sem fingir que ninguém emitia as ordens</t>
  </si>
  <si>
    <t>2021-04-30_20h15 - FolhaSP - O general que obedecia.pdf</t>
  </si>
  <si>
    <t>Saiba quais são os principais alvos da CPI da Covid e o que pesa contra eles</t>
  </si>
  <si>
    <t>https://www1.folha.uol.com.br/poder/2021/04/entenda-quem-sao-os-principais-alvos-da-cpi-da-covid-e-o-que-pesa-contra-eles.shtml</t>
  </si>
  <si>
    <t>Além do desgaste político para Bolsonaro, comissão apura ações de Pazuello, Ernesto Araújo, Wajngarten, Guedes e Azevedo</t>
  </si>
  <si>
    <t>2021-04-30_20h15 - FolhaSP - Saiba quais são os principais alvos da CPI da.pdf</t>
  </si>
  <si>
    <t>CPI mira discursos do governo e levanta 200 falas negacionistas de Bolsonaro</t>
  </si>
  <si>
    <t>https://www1.folha.uol.com.br/poder/2021/04/cpi-mira-discursos-do-governo-e-levanta-200-falas-negacionistas-de-bolsonaro.shtml</t>
  </si>
  <si>
    <t>Documento obtido pela Folha contém frases do presidente em que critica o isolamento social e propagandeia hidroxicloroquina</t>
  </si>
  <si>
    <t>2021-04-30_20h15 - FolhaSP - CPI mira discursos do governo e levanta 200 f.pdf</t>
  </si>
  <si>
    <t>CPI da autodestruição</t>
  </si>
  <si>
    <t>https://www1.folha.uol.com.br/colunas/alvaro-costa-e-silva/2021/04/cpi-da-autodestruicao.shtml</t>
  </si>
  <si>
    <t>Para disfarçar derrota do governo, Bolsonaro volta a preocupar-se com o beijo gay</t>
  </si>
  <si>
    <t>2021-04-30_20h15 - FolhaSP - CPI da autodestruição.pdf</t>
  </si>
  <si>
    <t>TV Senado interrompe transmissão da CPI em depoimento de Mandetta</t>
  </si>
  <si>
    <t>https://congressoemfoco.uol.com.br/temas/saude/tv-senado-interrompe-transmissao-da-cpi-no-comeco-do-depoimento-de-mandetta/</t>
  </si>
  <si>
    <t>2021-05-04_12h09 - Congresso em Foco - TV Senado interrompe transmissão da CPI em de.pdf</t>
  </si>
  <si>
    <t>Fábio Faria se confunde e manda para Mandetta pergunta feita na CPI</t>
  </si>
  <si>
    <t>https://congressoemfoco.uol.com.br/area/congresso-nacional/fabio-faria-se-confunde-e-manda-para-mandetta-pergunta-feita-na-cpi/</t>
  </si>
  <si>
    <t>2021-05-04_14h25 - Congresso em Foco - Fábio Faria se confunde e manda para Mandetta.pdf</t>
  </si>
  <si>
    <t>Senador governista quer médicos defensores da cloroquina na CPI</t>
  </si>
  <si>
    <t>https://congressoemfoco.uol.com.br/temas/saude/senador-governista-quer-medicos-defensores-da-cloroquina-na-cpi/</t>
  </si>
  <si>
    <t>2021-05-05_08h50 - Congresso em Foco - Senador governista quer médicos defensores da.pdf</t>
  </si>
  <si>
    <t>Teich afirma que deixou cargo por falta de autonomia e divergência sobre cloroquina</t>
  </si>
  <si>
    <t>https://www12.senado.leg.br/noticias/materias/2021/05/05/falta-de-autonomia-e-divergencia-sobre-cloroquina-o-levaram-a-sair-do-ministerio-afirma-teich</t>
  </si>
  <si>
    <t>Segundo ex-ministro da Saúde do governo Bolsonaro a comparecer à CPI da Pandemia, Nelson Teich depôs durante seis horas aos senadores nesta quarta-feira (5). Na condição de testemunha, o médico oncologista deu detalhes sobre sua saída do Ministério após apenas 29 dias no cargo; sobre seu posicionamento em relação à cloroquina e sobre seu relacionamento com o general Eduardo Pazuello, que lhe sucedeu no comando da pasta.</t>
  </si>
  <si>
    <t>2021-05-05_17h18 - Jornal do Senado - Teich afirma que deixou cargo por falta de au.pdf</t>
  </si>
  <si>
    <t>Ministro admite que governo não contratou quantidade de vacinas anunciada</t>
  </si>
  <si>
    <t>https://www12.senado.leg.br/noticias/materias/2021/05/06/ministro-admite-que-governo-nao-contratou-quantidade-de-vacinas-anunciada</t>
  </si>
  <si>
    <t>Em depoimento à CPI da Pandemia nesta quinta-feira (6), o ministro da Saúde, Marcelo Queiroga, admitiu que foi divulgado um número superestimado de vacinas já contratadas contra a covid-19. Em peças de propaganda, a pasta dizia ter comprado mais de 560 milhões de doses.</t>
  </si>
  <si>
    <t>2021-05-06_17h08 - Jornal do Senado - Ministro admite que governo não contratou qua.pdf</t>
  </si>
  <si>
    <t>Na CPI, senadores veem indícios de erros do governo; governistas reclamam de indução</t>
  </si>
  <si>
    <t>https://www12.senado.leg.br/noticias/materias/2021/05/06/senadores-avaliam-semana-da-cpi-da-pandemia-como-positiva</t>
  </si>
  <si>
    <t>Os senadores avaliaram de forma positiva a primeira semana de oitivas da CPI da Pandemia. Foram ouvidos os ex-ministros da Saúde Henrique Mandetta e Nelson Teich, na terça (4) e na quarta-feira (5), respectivamente. O titular da pasta, Marcelo Queiroga, também foi ouvido pela CPI na quinta-feira (6), em uma audiência que durou cerca de 10 horas.</t>
  </si>
  <si>
    <t>Da Agência Senado</t>
  </si>
  <si>
    <t>2021-05-06_22h13 - Jornal do Senado - Na CPI, senadores veem indícios de erros do g.pdf</t>
  </si>
  <si>
    <t>Deputados veem golpismo e medo da CPI em pressão por voto impresso</t>
  </si>
  <si>
    <t>https://congressoemfoco.uol.com.br/area/governo/deputados-veem-golpismo-e-medo-da-cpi-em-pressao-por-voto-impresso/</t>
  </si>
  <si>
    <t>2021-05-07_08h55 - Congresso em Foco - Deputados veem golpismo e medo da CPI em pres.pdf</t>
  </si>
  <si>
    <t>Quem tem medo da CPI?</t>
  </si>
  <si>
    <t>https://congressoemfoco.uol.com.br/area/governo/a-cpi-e-o-imprevisivel-no-caminho-de-bolsonaro/</t>
  </si>
  <si>
    <t>André Sathler</t>
  </si>
  <si>
    <t>2021-05-07_09h12 - Congresso em Foco - Quem tem medo da CPI!!.pdf</t>
  </si>
  <si>
    <t>“Não enche o saco”, diz Bolsonaro sobre CPI que investiga uso de cloroquina</t>
  </si>
  <si>
    <t>https://congressoemfoco.uol.com.br/area/congresso-nacional/nao-enche-o-saco-diz-bolsonaro-sobre-cpi-que-investiga-uso-de-cloroquina/</t>
  </si>
  <si>
    <t>Marília Sena</t>
  </si>
  <si>
    <t>2021-05-07_15h43 - Congresso em Foco - “Não enche o saco”, diz Bolsonaro sobre CPI q.pdf</t>
  </si>
  <si>
    <t>O foco da CPI precisa ser a ação do governo federal contra a vacinação</t>
  </si>
  <si>
    <t>https://congressoemfoco.uol.com.br/blogs-e-opiniao/forum/o-foco-da-cpi-precisa-ser-a-acao-do-governo-federal-contra-a-vacinacao/</t>
  </si>
  <si>
    <t>2021-05-09_08h00 - Congresso em Foco - O foco da CPI precisa ser a ação do governo f.pdf</t>
  </si>
  <si>
    <t>385 vídeos de canais bolsonaristas sumiram do YouTube desde início da CPI</t>
  </si>
  <si>
    <t>https://congressoemfoco.uol.com.br/temas/midia/videos-canais-bolsonaristas-youtube/</t>
  </si>
  <si>
    <t>2021-05-09_09h23 - Congresso em Foco - 385 vídeos de canais bolsonaristas sumiram do.pdf</t>
  </si>
  <si>
    <t>Pazuello pode ser preso se não falar a verdade à CPI, pressiona Randolfe</t>
  </si>
  <si>
    <t>https://congressoemfoco.uol.com.br/area/governo/pazuello-pode-ser-preso-se-nao-falar-a-verdade-a-cpi-pressiona-randolfe/</t>
  </si>
  <si>
    <t>2021-05-10_13h06 - Congresso em Foco - Pazuello pode ser preso se não falar a verdad.pdf</t>
  </si>
  <si>
    <t>Barra Torres diz à CPI que Anvisa buscou 50 países antes de negar Sputnik</t>
  </si>
  <si>
    <t>https://congressoemfoco.uol.com.br/temas/saude/cpi-antonio-barra-torres-anvisa/</t>
  </si>
  <si>
    <t>2021-05-11_08h27 - Congresso em Foco - Barra Torres diz à CPI que Anvisa buscou 50 p.pdf</t>
  </si>
  <si>
    <t>CPI pode reconvocar ministro Queiroga e investigar fala sobre 'guerra química'</t>
  </si>
  <si>
    <t>https://www12.senado.leg.br/noticias/materias/2021/05/11/cpi-pode-reconvocar-ministro-queiroga-e-investigar-fala-sobre-guerra-quimica</t>
  </si>
  <si>
    <t>A CPI da Pandemia poderá reconvocar o ministro da Saúde, Marcelo Queiroga. Ele prestou depoimento na semana passada , mas um requerimento do senador Humberto Costa (PT-PE) sugere que o ministro volte a ser ouvido.</t>
  </si>
  <si>
    <t>2021-05-11_09h43 - Jornal do Senado - CPI pode reconvocar ministro Queiroga e inves.pdf</t>
  </si>
  <si>
    <t>Alcance de pedidos de informação a estados e municípios gera polêmica na CPI</t>
  </si>
  <si>
    <t>https://www12.senado.leg.br/noticias/materias/2021/05/12/alcance-de-pedidos-de-informacao-a-estados-e-municipios-gera-polemica-na-cpi</t>
  </si>
  <si>
    <t>O alcance dos pedidos de informações sobre transferência de recursos federais para estados e municípios gerou debate no início da reunião da CPI da Pandemia, nesta quarta-feira (12). Alguns requerimentos com esse objetivo já foram aprovados pelo colegiado, mas segundo parecer da Consultoria Legislativa do Senado, apresentado pelo senador Humberto Costa (PT-PE), os pedidos deveriam ser refeitos para atender somente ao objeto da comissão se limitando a informações sobre repasses de recursos federais ligados ao enfrentamento da covid-19. Segundo o senador, algumas solicitações ultrapassam esse objetivo. Já os governistas defenderam a ampla investigação.</t>
  </si>
  <si>
    <t>2021-05-12_11h39 - Jornal do Senado - Alcance de pedidos de informação a estados e .pdf</t>
  </si>
  <si>
    <t>"Moleque": Renan e Flávio Bolsonaro discutem após CPI; assista</t>
  </si>
  <si>
    <t>https://congressoemfoco.uol.com.br/area/congresso-nacional/moleque-renan-e-flavio-bolsonaro-discutem-apos-cpi-assista/</t>
  </si>
  <si>
    <t>2021-05-12_17h31 - Congresso em Foco - 'Moleque', Renan e Flávio Bolsonaro discutem .pdf</t>
  </si>
  <si>
    <t>Omar Aziz envia depoimento de Wajngarten na CPI ao MP</t>
  </si>
  <si>
    <t>https://congressoemfoco.uol.com.br/temas/judiciario/cpi-omar-aziz-mp-wajngarten/</t>
  </si>
  <si>
    <t>2021-05-12_19h18 - Congresso em Foco - Omar Aziz envia depoimento de Wajngarten na C.pdf</t>
  </si>
  <si>
    <t>Ex-secretário Fabio Wajngarten nega responsabilidade sobre campanha 'O Brasil Não Pode Parar'</t>
  </si>
  <si>
    <t>https://www12.senado.leg.br/noticias/videos/2021/05/ex-secretario-fabio-wajngarten-nega-responsabilidade-sobre-campanha-o-brasil-nao-pode-parar</t>
  </si>
  <si>
    <t>O assunto foi amplamente questionado pelos senadores da CPI da Pandemia durante depoimento do ex-secretário de Comunicação Social Fabio Wajngarten. O vídeo "O Brasil Não Pode Parar" foi divulgado pelo governo em março de 2020 contra as medidas de isolamento. Wajngarten afirmou não ter sido responsável pela campanha e que estava afastado das funções nesse período por estar com covid.</t>
  </si>
  <si>
    <t>2021-05-13_09h26 - Jornal do Senado - Ex-secretário Fabio Wajngarten nega responsab.pdf</t>
  </si>
  <si>
    <t>Na CPI, Pfizer confirma que governo brasileiro não respondeu a ofertas</t>
  </si>
  <si>
    <t>https://congressoemfoco.uol.com.br/area/congresso-nacional/ao-vivo-carlos-murillo-executivo-da-pfizer-depoe-a-cpi-da-covid/</t>
  </si>
  <si>
    <t>2021-05-13_10h17 - Congresso em Foco - Na CPI, Pfizer confirma que governo brasileir.pdf</t>
  </si>
  <si>
    <t>"Bolsonaro foi a Alagoas em evidente provocação à CPI", diz Renan Calheiros</t>
  </si>
  <si>
    <t>https://congressoemfoco.uol.com.br/area/congresso-nacional/bolsonaro-foi-a-alagoas-em-evidente-provocacao-a-cpi-diz-renan-calheiros/</t>
  </si>
  <si>
    <t>2021-05-13_12h21 - Congresso em Foco - 'Bolsonaro foi a Alagoas em evidente provocaç.pdf</t>
  </si>
  <si>
    <t>Renan diz que CPI não vai se intimidar e critica 'pregadores do ódio'</t>
  </si>
  <si>
    <t>https://www12.senado.leg.br/noticias/materias/2021/05/13/renan-diz-que-cpi-nao-vai-se-intimidar-e-critica-pregadores-do-odio</t>
  </si>
  <si>
    <t>Na abertura da reunião desta quinta-feira (13) da CPI da Pandemia, o relator da comissão, Renan Calheiros (MDB-AL), ressaltou a importância da investigação, dizendo que o objetivo dos senadores é averiguar responsabilidades, sem se intimidar.</t>
  </si>
  <si>
    <t>2021-05-13_12h28 - Jornal do Senado - Renan diz que CPI não vai se intimidar e crit.pdf</t>
  </si>
  <si>
    <t>Advogado envia habeas corpus ao STF para proteger Pazuello de CPI. Veja íntegra</t>
  </si>
  <si>
    <t>https://congressoemfoco.uol.com.br/area/justica/cpi-da-covid-advogado-envia-habeas-corpus-ao-stf-para-proteger-pazuello/</t>
  </si>
  <si>
    <t>Thais Rodrigues</t>
  </si>
  <si>
    <t>2021-05-13_17h18 - Congresso em Foco - Advogado envia habeas corpus ao STF para prot.pdf</t>
  </si>
  <si>
    <t>Bolsonaristas já chamaram de "covarde" e "bandido" quem ficou calado em CPI</t>
  </si>
  <si>
    <t>https://congressoemfoco.uol.com.br/area/congresso-nacional/covarde-e-bandido-aliados-de-bolsonaro-calado-em-cpi/</t>
  </si>
  <si>
    <t>2021-05-14_14h45 - Congresso em Foco - Bolsonaristas já chamaram de 'covarde' e 'ban.pdf</t>
  </si>
  <si>
    <t>Semana tem Pazuello e Ernesto Araújo na CPI. Veja mais destaques</t>
  </si>
  <si>
    <t>https://congressoemfoco.uol.com.br/area/congresso-nacional/semana-tem-pazuello-e-ernesto-araujo-na-cpi-veja-mais-destaques/</t>
  </si>
  <si>
    <t>2021-05-17_10h11 - Congresso em Foco - Semana tem Pazuello e Ernesto Araújo na CPI. .pdf</t>
  </si>
  <si>
    <t>CPI da Pandemia recebe novos requerimentos nesta segunda-feira</t>
  </si>
  <si>
    <t>https://www12.senado.leg.br/noticias/materias/2021/05/17/cpi-da-pandemia-recebe-novos-requerimentos-nesta-segunda-feira</t>
  </si>
  <si>
    <t>A CPI da Pandemia recebeu novos requerimentos na manhã desta segunda-feira (17). O senador Humberto Costa (PT-PE) protocolou pedidos de convocação do vereador do Rio de Janeiro Carlos Bolsonaro (Republicanos-RJ) e do assessor do Palácio do Planalto Filipe Martins. Filipe também é alvo de pedido de convocação de outro requerimento, do senador Alessandro Vieira (Cidadania-SE). A CPI ainda não tem data para votar esses requerimentos.</t>
  </si>
  <si>
    <t>2021-05-17_14h48 - Jornal do Senado - CPI da Pandemia recebe novos requerimentos ne.pdf</t>
  </si>
  <si>
    <t>Senadores da CPI querem convocação e quebra de sigilos de Carlos Bolsonaro</t>
  </si>
  <si>
    <t>https://congressoemfoco.uol.com.br/area/governo/requerimento-cpi-da-covid-carlos-bolsonaro/</t>
  </si>
  <si>
    <t>2021-05-17_17h33 - Congresso em Foco - Senadores da CPI querem convocação e quebra d.pdf</t>
  </si>
  <si>
    <t>CPI: dois depoentes devem estar protegidos por habeas corpus esta semana</t>
  </si>
  <si>
    <t>https://www12.senado.leg.br/noticias/materias/2021/05/17/cpi-dois-depoimentos-desta-semana-devem-ter-habeas-corpus</t>
  </si>
  <si>
    <t>Dois dos três depoimentos marcados para esta semana na CPI da Pandemia deverão ocorrer com habeas corpus preventivo — um, para o general Eduardo Pazuello, já foi garantido. A secretária de Gestão do Trabalho e da Educação na Saúde do Ministério da Saúde, Mayra Pinheiro, pediu ao Supremo Tribunal Federal (STF) que ela tenha o direito de ficar em silêncio e de não produzir provas contra si ao depor na comissão. Até a publicação desta matéria, o STF não havia divulgado sua decisão. O depoimento de Mayra Pinheiro, conhecida como defensora da cloroquina no tratamento contra a covid-19, está marcado para a próxima quinta-feira (20).</t>
  </si>
  <si>
    <t>2021-05-17_18h10 - Jornal do Senado - CPI- dois depoentes devem estar protegidos po.pdf</t>
  </si>
  <si>
    <t>CPI recebeu nos últimos dias diversas respostas a requerimentos de informação</t>
  </si>
  <si>
    <t>https://www12.senado.leg.br/noticias/materias/2021/05/17/cpi-recebeu-nos-ultimos-dias-diversas-respostas-a-requerimentos-de-informacao</t>
  </si>
  <si>
    <t>Foram protocoladas, nesta segunda-feira (17), na CPI da Pandemia, diversas respostas de órgãos e entes públicos a pedidos de informação de senadores aprovados nas últimas semanas. O governo do Distrito Federal, por exemplo, enviou documentação de mais de mil páginas à comissão sobre questões relativas ao enfrentamento da pandemia.</t>
  </si>
  <si>
    <t>2021-05-17_18h45 - Jornal do Senado - CPI recebeu nos últimos dias diversas respost.pdf</t>
  </si>
  <si>
    <t>Ernesto Araújo mente na CPI e diz que não fez declarações contra a China</t>
  </si>
  <si>
    <t>https://congressoemfoco.uol.com.br/area/mundo-cat/cpi-da-covid-vai-pressionar-ernesto-araujo-por-ataques-a-china/</t>
  </si>
  <si>
    <t>Em depoimento à CPI da Covid, Ernesto Araújo negou que tivesse emitido ataques contra a China e foi acusado pelos senadores de mentir durante depoimento.</t>
  </si>
  <si>
    <t>2021-05-18_07h55 - Congresso em Foco - Ernesto Araújo mente na CPI e diz que não fez.pdf</t>
  </si>
  <si>
    <t>CPI pede à PF para investigar ameaças contra integrantes da comissão</t>
  </si>
  <si>
    <t>https://congressoemfoco.uol.com.br/tipo/videos/randolfe-diz-que-membros-da-cpi-da-covid-receberam-ameacas-por-mensagens/</t>
  </si>
  <si>
    <t>2021-05-18_10h01 - Congresso em Foco - CPI pede à PF para investigar ameaças contra .pdf</t>
  </si>
  <si>
    <t>CPI da Pandemia ouve ex-ministro Eduardo Pazuello nesta quarta</t>
  </si>
  <si>
    <t>https://www12.senado.leg.br/noticias/videos/2021/05/cpi-da-pandemia-ouve-ex-ministro-eduardo-pazuello-nesta-quarta</t>
  </si>
  <si>
    <t>Está previsto para esta quarta-feira (19) o depoimento do ex-ministro da Saúde Eduardo Pazuello à CPI da Pandemia. Entre os questionamentos que devem ser feitos pelos senadores está a demora nas negociações com a Pfizer para a contratação de vacinas. Com habeas corpus, o ex-ministro poderá deixar de responder a perguntas que possam incriminá-lo.</t>
  </si>
  <si>
    <t>2021-05-18_10h02 - Jornal do Senado - CPI da Pandemia ouve ex-ministro Eduardo Pazu.pdf</t>
  </si>
  <si>
    <t>CPI pode investigar 'ministério paralelo' e quebrar sigilos de Carlos Bolsonaro</t>
  </si>
  <si>
    <t>https://www12.senado.leg.br/noticias/materias/2021/05/18/cpi-pode-investigar-ministerio-paralelo-e-quebrar-sigilos-de-carlos-bolsonaro</t>
  </si>
  <si>
    <t>A CPI da Pandemia deve investigar a existência de um possível “ministério paralelo da saúde”, que teria atuado junto ao governo federal na defesa de medicamentos sem eficácia comprovada contra a covid-19. Um conjunto de requerimentos apresentados nesta semana prevê a convocação e a quebra de sigilo do empresário Carlos Wizard e do vereador Carlos Bolsonaro (Republicanos-RJ), filho do presidente da República, Jair Bolsonaro.</t>
  </si>
  <si>
    <t>2021-05-18_10h21 - Jornal do Senado - CPI pode investigar 'ministério paralelo' e q.pdf</t>
  </si>
  <si>
    <t>CPI aprova convocação de ex-secretário executivo do Ministério da Saúde</t>
  </si>
  <si>
    <t>https://www12.senado.leg.br/noticias/materias/2021/05/18/cpi-aprova-convocacao-de-ex-secretario-executivo-do-ministerio-da-saude</t>
  </si>
  <si>
    <t>A CPI da Pandemia abriu a reunião desta terça-feira (18) com a aprovação da convocação de dois nomes ligados ao Ministério da Saúde: o ex-secretário executivo Elcio Franco Filho e o atual s ecretário de Ciência, Tecnologia, Inovação e Insumos Estratégicos, Hélio Angotti Neto. Também foram aprovados pedidos de informações a órgãos e integrantes do governo.</t>
  </si>
  <si>
    <t>2021-05-18_10h42 - Jornal do Senado - CPI aprova convocação de ex-secretário execut.pdf</t>
  </si>
  <si>
    <t>Após adiamento e habeas corpus, Pazuello depõe à CPI da Pandemia nesta quarta</t>
  </si>
  <si>
    <t>https://www12.senado.leg.br/noticias/materias/2021/05/18/apos-adiamento-e-habeas-corpus-pazuello-depoe-a-cpi-da-pandemia-nesta-quarta</t>
  </si>
  <si>
    <t>Após remarcação de seu depoimento à CPI da Pandemia e obtenção de habeas corpus no Supremo Tribunal Federal (STF) para ficar em silêncio em perguntas que possam produzir provas contra si, o ex-ministro da Saúde Eduardo Pazuello depõe nesta quarta-feira (19) à comissão, a partir das 9h.</t>
  </si>
  <si>
    <t>2021-05-18_10h45 - Jornal do Senado - Após adiamento e habeas corpus, Pazuello depõ.pdf</t>
  </si>
  <si>
    <t>Veja as novas convocações da CPI da Pandemia</t>
  </si>
  <si>
    <t>https://www12.senado.leg.br/noticias/videos/2021/05/veja-as-novas-convocacoes-da-cpi-da-pandemia</t>
  </si>
  <si>
    <t>O ex-secretário executivo do Ministério da Saúde Antonio Elcio Franco Filho e o atual secretário de Ciência, Tecnologia, Inovação e Insumos Estratégicos do Ministério da Saúde, Hélio Angotti Neto, foram convocados para depor na CPI da Pandemia. O colegiado aprovou também novos pedidos de informação nesta terça-feira (18).</t>
  </si>
  <si>
    <t>2021-05-18_12h16 - Jornal do Senado - Veja as novas convocações da CPI da Pandemia.pdf</t>
  </si>
  <si>
    <t>Ex-ministro Ernesto Araújo nega ter feito declarações 'antichinesas'</t>
  </si>
  <si>
    <t>https://www12.senado.leg.br/noticias/videos/2021/05/ex-ministro-ernesto-araujo-nega-ter-feito-declaracoes-antichinesas</t>
  </si>
  <si>
    <t>Ao responder questionamento do relator da CPI da Pandemia, senador Renan Calheiros (MDB-AL),  sobre impacto de ações e pronunciamentos contra a China, o ex-ministro das Relações Exteriores Ernesto Araújo afirmou que não fez nenhuma declaração que possa se classificar como "antichinesa".</t>
  </si>
  <si>
    <t>2021-05-18_13h55 - Jornal do Senado - Ex-ministro Ernesto Araújo nega ter feito dec.pdf</t>
  </si>
  <si>
    <t>Araújo confirma ajuda para importação de insumos para cloroquina</t>
  </si>
  <si>
    <t>https://www12.senado.leg.br/noticias/videos/2021/05/araujo-confirma-ajuda-para-importacao-de-insumos-para-cloroquina</t>
  </si>
  <si>
    <t>O ex-ministro das Relações Exteriores, Ernesto Araújo, afirmou que em março de 2020 havia expectativa da eficácia do uso de cloroquina no Brasil e no mundo para o tratamento da covid-19. Ele também confirmou autenticidade de mensagem para importação dos medicamentos da Índia.</t>
  </si>
  <si>
    <t>2021-05-18_14h13 - Jornal do Senado - Araújo confirma ajuda para importação de insu.pdf</t>
  </si>
  <si>
    <t>Ernesto Araújo nega que sua atuação prejudicou compra de vacinas</t>
  </si>
  <si>
    <t>https://www12.senado.leg.br/noticias/materias/2021/05/18/ernesto-araujo-nega-que-sua-atuacao-prejudicou-compra-de-vacinas</t>
  </si>
  <si>
    <t>Questionado por senadores durante audiência na CPI da Pandemia, nesta terça-feira (18), o ex-ministro das Relações Exteriores Ernesto Araújo negou que a condução da diplomacia brasileira durante sua gestão tenha prejudicado o processo de aquisição de vacinas e insumos para o Brasil — principalmente os provenientes da China. Entre os parlamentares que criticaram a atuação de Ernesto Araújo estão o presidente da CPI, senador Omar Aziz (PSD-AM), e a presidente da Comissão de Relações Exteriores do Senado (CRE), Kátia Abreu (PP-TO).</t>
  </si>
  <si>
    <t>2021-05-18_16h36 - Jornal do Senado - Ernesto Araújo nega que sua atuação prejudico.pdf</t>
  </si>
  <si>
    <t>Girão acusa CPI de ignorar desvios de recursos nos estados e municípios</t>
  </si>
  <si>
    <t>https://www12.senado.leg.br/noticias/materias/2021/05/18/girao-acusa-cpi-de-ignorar-desvios-de-recursos-nos-estados-e-municipios</t>
  </si>
  <si>
    <t>Em pronunciamento nesta terça-feira (18), o senador Eduardo Girão (Podemos-CE) criticou os trabalhos da CPI da Pandemia. Segundo ele, a comissão vem ignorando as irregularidades que teriam ocorrido em estados e municípios por suposto desvio de verbas federais. Ele declarou que há muitos indícios de desvios nesses entes federativos.</t>
  </si>
  <si>
    <t>Da Rádio Senado</t>
  </si>
  <si>
    <t>2021-05-18_18h09 - Jornal do Senado - Girão acusa CPI de ignorar desvios de recurso.pdf</t>
  </si>
  <si>
    <t>Ernesto Araújo confirma pedido de insumos à Índia para produção de cloroquina</t>
  </si>
  <si>
    <t>https://www12.senado.leg.br/noticias/materias/2021/05/18/ernesto-araujo-confirma-pedido-de-insumos-a-india-para-producao-de-cloroquina</t>
  </si>
  <si>
    <t>Durante depoimento à CPI da Pandemia nesta terça-feira (18), o ex-ministro das Relações Exteriores Ernesto Araújo confirmou que o Itamaraty enviou ao governo da Índia telegrama pedindo a liberação de insumos que seriam usados na produção de cloroquina no Brasil. Segundo o ex-chanceler, o Ministério das Relações Exteriores não atuava sozinho na condução das estratégias contra a covid-19 — o pedido de intermediação junto ao governo indiano teria partido, segundo ele, do Ministério da Saúde. Além disso, após ser questionado pelo relator da CPI, senador Renan Calheiros (MDB-AL), Ernesto Araújo declarou que o presidente Jair Bolsonaro teria conversado com ele sobre o assunto.</t>
  </si>
  <si>
    <t>2021-05-18_19h17 - Jornal do Senado - Ernesto Araújo confirma pedido de insumos à Í.pdf</t>
  </si>
  <si>
    <t>Depoimento de Ernesto reforça importância de ouvir Pazuello, dizem senadores</t>
  </si>
  <si>
    <t>https://www12.senado.leg.br/noticias/materias/2021/05/18/cpi-da-pandemia-depoimento-de-ernesto-reforca-a-importancia-de-ouvir-pazuello-dizem-senadores</t>
  </si>
  <si>
    <t>O depoimento do ex-chanceler Ernesto Araújo à CPI da Pandemia nesta terça-feira (18) reforça a suspeita quanto à existência de um comando paralelo no combate à covid-19, em contraste com as orientações do próprio Ministério da Saúde. Essa foi a avaliação do comando da CPI, a qual difere da opinião de senadores governistas, para quem a oposição tentar criar um "crime inexistente".</t>
  </si>
  <si>
    <t>2021-05-18_19h28 - Jornal do Senado - Depoimento de Ernesto reforça importância de .pdf</t>
  </si>
  <si>
    <t>Kajuru defende Kátia Abreu de ataques do ex-ministro Ernesto Araújo</t>
  </si>
  <si>
    <t>https://www12.senado.leg.br/noticias/materias/2021/05/18/kajuru-defende-katia-abreu-de-ataques-do-ex-ministro-ernesto-araujo</t>
  </si>
  <si>
    <t>O senador Jorge Kajuru (Podemos-GO) acusou o ex-ministro das Relações Exteriores Ernesto Araújo de “agredir covardemente” a senadora Kátia Abreu (PP-TO) nesta terça-feira (18). O ex-chanceler voltou a afirmar, durante depoimento na CPI da Pandemia, que a senadora atuou em favor da China para a implementação da tecnologia 5G no Brasil. Ernesto Araújo fez a declaração quando Kátia Abreu não estava mais presente na reunião da CPI.</t>
  </si>
  <si>
    <t>2021-05-18_19h56 - Jornal do Senado - Kajuru defende Kátia Abreu de ataques do ex-m.pdf</t>
  </si>
  <si>
    <t>Secretária do Ministério da Saúde deporá sem habeas corpus na CPI da Pandemia</t>
  </si>
  <si>
    <t>https://www12.senado.leg.br/noticias/materias/2021/05/18/secretaria-do-ministerio-da-saude-depora-sem-habeas-corpus-na-cpi-da-pandemia</t>
  </si>
  <si>
    <t>O Supremo Tribunal Federal (STF) negou habeas corpus preventivo para a secretária de Gestão do Trabalho e da Educação na Saúde do Ministério da Saúde, Mayra Pinheiro, que prestará depoimento nesta quinta-feira (20) à CPI da Pandemia. A decisão foi do ministro Ricardo Lewandowski.</t>
  </si>
  <si>
    <t>2021-05-18_20h49 - Jornal do Senado - Secretária do Ministério da Saúde deporá sem .pdf</t>
  </si>
  <si>
    <t>De oxigênio a vacinas: 10 pontos que Pazuello terá que responder na CPI</t>
  </si>
  <si>
    <t>https://congressoemfoco.uol.com.br/area/governo/de-oxigenio-a-vacinas-10-pontos-que-pazuello-tera-que-responder-na-cpi/</t>
  </si>
  <si>
    <t>Ex-ministro Pazuello é considerado uma das testemunhas mais aguardadas da CPI da Covid. A gestão do general foi a mais longa da pandemia.</t>
  </si>
  <si>
    <t>2021-05-18_21h32 - Congresso em Foco - De oxigênio a vacinas, 10 pontos que Pazuello.pdf</t>
  </si>
  <si>
    <t>Ernesto Araújo nega ter feito declarações contra a China e é contestado na CPI da Pandemia</t>
  </si>
  <si>
    <t>https://www12.senado.leg.br/noticias/videos/2021/05/ernesto-araujo-nega-ter-feito-declaracoes-contra-a-china-e-e-contestado-na-cpi-da-pandemia</t>
  </si>
  <si>
    <t>O ex-ministro das Relações Exteriores Ernesto Araújo depôs nesta terça (18) na CPI da Pandemia. O diplomata negou que tenha agido com hostilidade contra a China. O presidente da CPI, senador Omar Aziz (PSD-AM), contestou. O ex-ministro afirmou ainda que o Ministério da Saúde solicitou ajuda ao Itamaraty para obtenção de insumos no exterior para fabricação de cloroquina.</t>
  </si>
  <si>
    <t>2021-05-18_21h38 - Jornal do Senado - Ernesto Araújo nega ter feito declarações con.pdf</t>
  </si>
  <si>
    <t>Ex-ministro Ernesto Araújo responde sobre possíveis falhas na busca por vacinas</t>
  </si>
  <si>
    <t>https://www12.senado.leg.br/noticias/videos/2021/05/ex-ministro-ernesto-araujo-responde-sobre-possiveis-falhas-na-busca-por-vacinas</t>
  </si>
  <si>
    <t>Sétimo convocado a depor da CPI da Pandemia, o ex-ministro das Relações Exteriores Ernesto Araújo respondeu nesta terça-feira (18) a questionamentos de senadores sobre desavenças com a China e possíveis falhas do ministério na busca e aquisição de vacinas contra a covid-19.</t>
  </si>
  <si>
    <t>2021-05-19_08h51 - Jornal do Senado - Ex-ministro Ernesto Araújo responde sobre pos.pdf</t>
  </si>
  <si>
    <t>Izalci destaca que CPI deve apurar utilização de recursos federais por estados e municípios</t>
  </si>
  <si>
    <t>https://www12.senado.leg.br/noticias/videos/2021/05/izalci-destaca-que-e-preciso-apurar-utilizacao-de-recursos-federais-na-cpi-da-pandemia</t>
  </si>
  <si>
    <t>Em avaliação dos trabalhos da CPI da Pandemia, na manhã desta quarta-fei9ra (19), o senador Izalci Lucas afirmou  que há indícios de irregularidades em todo o país. Segundo ele, é preciso aprofundar a investigação sobre desvios de recursos em estados em municípios.</t>
  </si>
  <si>
    <t>2021-05-19_09h51 - Jornal do Senado - Izalci destaca que CPI deve apurar utilização.pdf</t>
  </si>
  <si>
    <t>CPI ouve secretária do Ministério da Saúde sobre defesa da cloroquina nesta quinta</t>
  </si>
  <si>
    <t>https://www12.senado.leg.br/noticias/materias/2021/05/19/cpi-ouve-secretaria-do-ministerio-da-saude-sobre-defesa-da-cloroquina-nesta-quinta</t>
  </si>
  <si>
    <t>A CPI da Pandemia ouve nesta quinta-feira (20), às 9h, a secretária de Gestão do Trabalho e da Educação na Saúde do Ministério da Saúde, Mayra Pinheiro. A convocação da médica, defensora do uso da cloroquina como “tratamento precoce” contra a covid-19, foi sugerida por quatro requerimentos apresentados à comissão.</t>
  </si>
  <si>
    <t>2021-05-19_10h29 - Jornal do Senado - CPI ouve secretária do Ministério da Saúde so.pdf</t>
  </si>
  <si>
    <t>Governistas tumultuam CPI durante questionamento sobre compras de vacinas</t>
  </si>
  <si>
    <t>https://congressoemfoco.uol.com.br/tipo/videos/governistas-tumultuam-cpi-durante-questionamento-sobre-compras-de-vacinasimento-sobre-compras-de-vacinas/</t>
  </si>
  <si>
    <t>2021-05-19_12h34 - Congresso em Foco - Governistas tumultuam CPI durante questioname.pdf</t>
  </si>
  <si>
    <t>Ministério da Saúde emitiu nota sobre uso da cloroquina com base no CFM, afirma Pazuello</t>
  </si>
  <si>
    <t>https://www12.senado.leg.br/noticias/videos/2021/05/ministerio-da-saude-emitiu-nota-sobre-uso-da-cloroquina-com-base-no-cfm-afirma-pazuello</t>
  </si>
  <si>
    <t>O ex-ministro Eduardo Pazuello afirmou, em depoimento à CPI da Pandemia, que o Ministério da Saúde emitiu um a nota informativa, seguindo o Conselho Federal de Medicina,  para orientar médicos com relação ao uso da cloroquina . O ex-ministro ainda disse que não autorizou distribuição de medicamento sem prescrição.</t>
  </si>
  <si>
    <t>2021-05-19_12h50 - Jornal do Senado - Ministério da Saúde emitiu nota sobre uso da .pdf</t>
  </si>
  <si>
    <t>Pazuello diz que não foi alertado sobre iminência da crise de oxigênio no AM</t>
  </si>
  <si>
    <t>https://www12.senado.leg.br/noticias/videos/2021/05/pazuello-diz-que-nao-foi-alertado-sobre-iminencia-da-crise-de-oxigenio-no-am</t>
  </si>
  <si>
    <t>Durante a audiência pública desta quarta-feira (19) na CPi da Pandemia, o ex-ministro da Saúde Eduardo Pazuello disse que o Ministério da Saúde não foi alertado a tempo pelo governo do Amazonas sobre a iminência da falta de oxigênio para pacientes com covid-19, e que isso teria impedido uma ação mais eficiente do ministério.</t>
  </si>
  <si>
    <t>2021-05-19_14h57 - Jornal do Senado - Pazuello diz que não foi alertado sobre iminê.pdf</t>
  </si>
  <si>
    <t>Senadores questionam Pazuello sobre falta de oxigênio em Manaus</t>
  </si>
  <si>
    <t>https://www12.senado.leg.br/noticias/materias/2021/05/19/senadores-questionam-pazuello-sobre-falta-de-oxigenio-em-manaus</t>
  </si>
  <si>
    <t>Senadores rebateram nesta quarta-feira (19) a fala do ex-ministro da Saúde Eduardo Pazuello, que disse só ter tomado conhecimento dos riscos de desabastecimento de oxigênio em Manaus na noite de 10 de janeiro. E que a falta de cilindros no estado só teria durado três dias. A discussão sobre o colapso no fornecimento de oxigênio para os pacientes de covid-19 no Amazonas ocorreu durante o depoimento de Pazuello à CPI da Pandemia.</t>
  </si>
  <si>
    <t>2021-05-19_16h18 - Jornal do Senado - Senadores questionam Pazuello sobre falta de .pdf</t>
  </si>
  <si>
    <t>CPI pode quebrar sigilos de Pazuello e superintendente</t>
  </si>
  <si>
    <t>https://www12.senado.leg.br/noticias/materias/2021/05/19/cpi-pode-quebrar-sigilos-de-pazuello-e-superintendente</t>
  </si>
  <si>
    <t>O vice-presidente da CPI da Pandemia, senador Randolfe Rodrigues (Rede-AP), pediu em requerimento a quebra dos sigilos bancário, fiscal e de comunicações do ex-ministro da Saúde Eduardo Pazuello. A medida tem a ver com denúncias de que o Ministério teria usado a pandemia como pretexto para contratar obras sem licitação.</t>
  </si>
  <si>
    <t>2021-05-19_17h27 - Jornal do Senado - CPI pode quebrar sigilos de Pazuello e superi.pdf</t>
  </si>
  <si>
    <t>Pazuello nega interferência de Bolsonaro contra compra da CoronaVac</t>
  </si>
  <si>
    <t>https://www12.senado.leg.br/noticias/materias/2021/05/19/pazuello-nega-interferencia-de-bolsonaro-contra-compra-da-coronavac</t>
  </si>
  <si>
    <t>Ao dar explicações sobre a aquisição de vacinas, o ex-ministro da Saúde Eduardo Pazuello afirmou, nesta quarta-feira (19), à CPI da Pandemia, que o presidente Jair Bolsonaro nunca ordenou que ele desfizesse qualquer acordo com o Instituto Butantan, produtor no Brasil da vacina chinesa CoronaVac.</t>
  </si>
  <si>
    <t>2021-05-19_18h28 - Jornal do Senado - Pazuello nega interferência de Bolsonaro cont.pdf</t>
  </si>
  <si>
    <t>Colapso em Manaus: senadores apontam contradições na fala de Pazuello</t>
  </si>
  <si>
    <t>https://www12.senado.leg.br/noticias/materias/2021/05/19/colapso-em-manaus-senadores-apontam-contradicoes-na-fala-de-pazuello</t>
  </si>
  <si>
    <t>A falta de oxigênio em Manaus (AM) no mês de janeiro foi um dos assuntos sobre o qual o ex-ministro da Saúde Eduardo Pazuello foi mais confrontado pelos senadores nesta quarta-feira (19) na CPI da Pandemia. O presidente da comissão, senador Omar Aziz (PSD-AM), afirmou ter em mãos um documento oficial do Ministério da Saúde que contrariava a versão dada pelo ex-ministro em seu depoimento. Aziz disse que, segundo o documento, o governador do Amazonas, Wilson Lima (PSC), teria alertado o Ministério já no dia 7 de janeiro a respeito da falta de oxigênio.</t>
  </si>
  <si>
    <t>2021-05-19_18h36 - Jornal do Senado - Colapso em Manaus- senadores apontam contradi.pdf</t>
  </si>
  <si>
    <t>Pazuello nega que o Ministério da Saúde tenha incentivado o uso de cloroquina</t>
  </si>
  <si>
    <t>https://www12.senado.leg.br/noticias/materias/2021/05/19/pazuello-nega-que-o-ministerio-da-saude-tenha-incentivado-o-uso-de-cloroquina</t>
  </si>
  <si>
    <t>Pressionado por senadores, nesta quarta-feira (19), sobre a promoção do uso de cloroquina no combate à covid-19, o ex-ministro da Saúde Eduardo Pazuello explicou que o órgão apenas publicou uma "nota informativa", em conformidade com o Conselho Federal de Medicina (CFM), para orientar os médicos. Segundo ele, o documento dizia que, se o profissional resolvesse prescrever o medicamento off-label (fora da bula), deveria ter atenção máxima em relação à dosagem de segurança. A nota, de acordo o ex-ministro, não recomendava ou incentivava o uso da substância.</t>
  </si>
  <si>
    <t>2021-05-19_19h24 - Jornal do Senado - Pazuello nega que o Ministério da Saúde tenha.pdf</t>
  </si>
  <si>
    <t>CPI poderá ter acareações para falas de Pazuello, dizem Randolfe e Renan</t>
  </si>
  <si>
    <t>https://congressoemfoco.uol.com.br/area/governo/acareacoes-na-cpi-da-covid/</t>
  </si>
  <si>
    <t>2021-05-19_19h27 - Congresso em Foco - CPI poderá ter acareações para falas de Pazue.pdf</t>
  </si>
  <si>
    <t>Depoimento de Pazuello na CPI da Pandemia continua nesta quinta-feira</t>
  </si>
  <si>
    <t>https://www12.senado.leg.br/noticias/materias/2021/05/19/depoimento-de-pazuello-na-cpi-da-pandemia-continua-nesta-quinta-feira</t>
  </si>
  <si>
    <t>A CPI da Pandemia vai retomar na quinta-feira (20), a partir das 9h30, o depoimento do ex-ministro da Saúde Eduardo Pazuello. Depois de mais de sete horas de questionamentos nesta quarta-feira (19), a reunião da comissão teve de ser suspensa devido às votações no Plenário do Senado. O presidente da CPI, senador Omar Aziz (PSD-AM), avisou que ainda estão inscritos 24 senadores para fazer perguntas ao ex-ministro.</t>
  </si>
  <si>
    <t>2021-05-19_19h47 - Jornal do Senado - Depoimento de Pazuello na CPI da Pandemia con.pdf</t>
  </si>
  <si>
    <t>Antes de retomar depoimento de Pazuello, CPI deve votar 27 requerimentos</t>
  </si>
  <si>
    <t>https://www12.senado.leg.br/noticias/materias/2021/05/19/antes-de-retomar-depoimento-de-pazuello-cpi-deve-votar-27-requerimentos</t>
  </si>
  <si>
    <t>Antes de dar continuidade ao depoimento do ex-ministro da Saúde Eduardo Pazuello, a CPI da Pandemia deve votar, na manhã desta quinta-feira (20) uma série de requerimentos. Entre os 27 pedidos na pauta estão a convocação do empresário Carlos Wizard, apontado como integrante de um suposto conselho paralelo de saúde, além de executivos da empresa White Martins, que fornece oxigênio para hospitais. A reunião está marcada para as 9 horas.</t>
  </si>
  <si>
    <t>2021-05-19_20h14 - Jornal do Senado - Antes de retomar depoimento de Pazuello, CPI .pdf</t>
  </si>
  <si>
    <t>Em CPI, senador ataca Consórcio Nordeste e São Paulo. Governadores reagem</t>
  </si>
  <si>
    <t>https://congressoemfoco.uol.com.br/tipo/videos/cpi-senador-ataca-consorcio-nordeste-e-sao-paulo-governadores-reagem/</t>
  </si>
  <si>
    <t>2021-05-20_13h54 - Congresso em Foco - Em CPI, senador ataca Consórcio Nordeste e Sã.pdf</t>
  </si>
  <si>
    <t>"Corporação de mentirosos", diz Otto sobre aliados do Planalto na CPI</t>
  </si>
  <si>
    <t>https://congressoemfoco.uol.com.br/area/congresso-nacional/corporacao-de-mentirosos-diz-otto-sobre-aliados-do-planalto-na-cpi/</t>
  </si>
  <si>
    <t>2021-05-20_18h52 - Congresso em Foco - 'Corporação de mentirosos', diz Otto sobre al.pdf</t>
  </si>
  <si>
    <t>Relator da CPI acusa Pazuello de mentir no depoimento</t>
  </si>
  <si>
    <t>https://www12.senado.leg.br/noticias/videos/2021/05/relator-da-cpi-acusa-pazuello-de-mentir-no-depoimento</t>
  </si>
  <si>
    <t>Na parte da tarde da audiência com o ex-ministro da Saúde Eduardo Pazuello, nesta quinta-feira (20), o relator da CPI da Pandemia, Renan Calheiros (MDB-AL), acusou o depoente de mentir flagrantemente 14 vezes durante o depoimento. Renan sugeriu a contratação de uma empresa de checagem de fatos. O ex-ministro disse que não recomendou prescrição de medicamentos sem eficácia comprovada e que não se influenciou pela opinião do presidente da República, Jair Bolsonaro.</t>
  </si>
  <si>
    <t>2021-05-20_20h25 - Jornal do Senado - Relator da CPI acusa Pazuello de mentir no de.pdf</t>
  </si>
  <si>
    <t>Pazuello e Ernesto Araújo: veja como foi a semana na CPI da Pandemia</t>
  </si>
  <si>
    <t>https://www12.senado.leg.br/noticias/videos/2021/05/pazuello-e-ernesto-araujo-veja-como-foi-a-semana-na-cpi-da-pandemia</t>
  </si>
  <si>
    <t>Na quarta semana em funcionamento, a CPI da Pandemia ouviu o depoimento dos ex-ministros da Saúde, Eduardo Pazuello, e das Relações Exteriores, Ernesto Araújo. Veja alguns dos pontos questionados pelos senadores.</t>
  </si>
  <si>
    <t>2021-05-21_10h47 - Jornal do Senado - Pazuello e Ernesto Araújo- veja como foi a se.pdf</t>
  </si>
  <si>
    <t>CPI ouve na terça secretária do Ministério da Saúde que defende cloroquina</t>
  </si>
  <si>
    <t>https://www12.senado.leg.br/noticias/materias/2021/05/21/cpi-ouve-na-terca-secretaria-do-ministerio-da-saude-que-defende-cloroquina</t>
  </si>
  <si>
    <t>A secretária de Gestão do Trabalho e da Educação na Saúde do Ministério da Saúde, Mayra Pinheiro, é a próxima testemunha a ser ouvida pela CPI da Pademia. O depoimento está marcado para terça-feira (25), às 9h.</t>
  </si>
  <si>
    <t>2021-05-21_10h50 - Jornal do Senado - CPI ouve na terça secretária do Ministério da.pdf</t>
  </si>
  <si>
    <t>Com 188 convocações pendentes, CPI da Pandemia vota requerimentos na quarta</t>
  </si>
  <si>
    <t>https://www12.senado.leg.br/noticias/materias/2021/05/21/com-188-convocacoes-pendentes-cpi-da-pandemia-vota-requerimentos-na-quarta</t>
  </si>
  <si>
    <t>A CPI da Pandemia se reúne na quarta-feira (26) para votar um conjunto de requerimentos que devem nortear os próximos passos da investigação. A pauta de votações ainda não foi divulgada pelo presidente Omar Aziz (PSD-AM). Mas, até a manhã desta sexta-feira (21), a comissão acumulava 343 pedidos pendentes de apreciação . Desse total, 188 requerimentos sugerem a convocação de testemunhas.</t>
  </si>
  <si>
    <t>2021-05-21_11h09 - Jornal do Senado - Com 188 convocações pendentes, CPI da Pandemi.pdf</t>
  </si>
  <si>
    <t>Base do governo impulsiona Twitter e menções sobre CPI chegam a 10 milhões</t>
  </si>
  <si>
    <t>https://congressoemfoco.uol.com.br/temas/midia/mencoes-cpi-twitter/</t>
  </si>
  <si>
    <t>Sandy Mendes</t>
  </si>
  <si>
    <t>2021-05-21_16h06 - Congresso em Foco - Base do governo impulsiona Twitter e menções .pdf</t>
  </si>
  <si>
    <t>DataSenado: maioria da população diz que a vacinação está lenta</t>
  </si>
  <si>
    <t>https://www12.senado.leg.br/noticias/materias/2021/05/21/datasenado-maioria-da-populacao-diz-que-a-vacinacao-esta-lenta</t>
  </si>
  <si>
    <t>O Instituto DataSenado publicou nova pesquisa nesta semana mostrando que a maioria da população brasileira acha que a vacinação contra a covid-19 está lenta no Brasil. O documento mostra também as primeiras impressões dos brasileiros sobre as investigações da CPI da Pandemia (também chamada de CPI da Covid por parte da imprensa).</t>
  </si>
  <si>
    <t>2021-05-21_16h09 - Jornal do Senado - DataSenado- maioria da população diz que a va.pdf</t>
  </si>
  <si>
    <t>Pazuello pode ter nova convocação na CPI a pedido de senador</t>
  </si>
  <si>
    <t>https://congressoemfoco.uol.com.br/area/congresso-nacional/pazuello-pode-ter-nova-convocacao-na-cpi-a-pedido-de-senador/</t>
  </si>
  <si>
    <t>2021-05-21_16h36 - Congresso em Foco - Pazuello pode ter nova convocação na CPI a pe.pdf</t>
  </si>
  <si>
    <t>DataSenado: 65% dos cidadãos sabem da existência da CPI da Pandemia</t>
  </si>
  <si>
    <t>https://www12.senado.leg.br/noticias/videos/2021/05/datasenado-65-dos-cidadaos-sabem-da-existencia-da-cpi-da-pandemia</t>
  </si>
  <si>
    <t>73% dos brasileiros que conhecem a CPI da Pandemia acompanham os trabalhos da comissão parlamentar de inquérito. Para a maior parte da população, a vacinação contra a covid-19 tem caminhado em ritmo lento.</t>
  </si>
  <si>
    <t>2021-05-21_19h12 - Jornal do Senado - DataSenado- 65% dos cidadãos sabem da existên.pdf</t>
  </si>
  <si>
    <t>STF garante direito à "capitã cloroquina" de ficar em silêncio durante CPI</t>
  </si>
  <si>
    <t>https://congressoemfoco.uol.com.br/area/justica/stf-mayra-pinheiro-silencio-cpi-da-covid/</t>
  </si>
  <si>
    <t>2021-05-21_20h59 - Congresso em Foco - STF garante direito à 'capitã cloroquina' de .pdf</t>
  </si>
  <si>
    <t>CPI acumula mais de 300 requerimentos. Senadores votam pedidos na quarta</t>
  </si>
  <si>
    <t>https://congressoemfoco.uol.com.br/area/congresso-nacional/cpi-acumula-mais-de-300-requerimentos/</t>
  </si>
  <si>
    <t>2021-05-22_15h39 - Congresso em Foco - CPI acumula mais de 300 requerimentos. Senado.pdf</t>
  </si>
  <si>
    <t>Senadores querem convocar Arthur Weintraub na CPI por "assessoria extraoficial"</t>
  </si>
  <si>
    <t>https://congressoemfoco.uol.com.br/area/governo/senador-quer-convocar-arthur-weintraub-na-cpi-por-assessoria-extraoficial/</t>
  </si>
  <si>
    <t>2021-05-23_10h58 - Congresso em Foco - Senadores querem convocar Arthur Weintraub na.pdf</t>
  </si>
  <si>
    <t>CPI pode reconvocar Pazuello; senadores criticam presença em ato pró-Bolsonaro</t>
  </si>
  <si>
    <t>https://www12.senado.leg.br/noticias/materias/2021/05/24/cpi-pode-reconvocar-pazuello-senadores-criticam-participacao-em-ato-pro-bolsonaro</t>
  </si>
  <si>
    <t>A participação do ex-ministro da Saúde Eduardo Pazuello em ato público em favor do presidente Jair Bolsonaro no domingo (23), no Rio de Janeiro, chamou atenção de integrantes da CPI da Pandemia e reforçou o desejo de reconvocar o general. À imprensa, o presidente da comissão parlamentar de inquérito, Omar Aziz (PSD-AM), já disse que há requerimento para ouvi-lo novamente, que deve ser apreciado pelo colegiado na quarta-feira (26).</t>
  </si>
  <si>
    <t>2021-05-24_11h25 - Jornal do Senado - CPI pode reconvocar Pazuello; senadores criti.pdf</t>
  </si>
  <si>
    <t>Pazuello deve prestar novo depoimento na CPI da Pandemia</t>
  </si>
  <si>
    <t>https://www12.senado.leg.br/noticias/videos/2021/05/pazuello-deve-prestar-novo-depoimento-na-cpi-da-pandemia</t>
  </si>
  <si>
    <t>Nesta semana, a CPI da Pandemia completa um mês e avalia divulgar um relatório preliminar dos trabalhos. Oito depoentes já foram ouvidos pelo colegiado. A comissão deve votar requerimentos nesta quarta-feira (24). Entre eles, a reconvocação do ex-ministro da Saúde, Eduardo Pazuello.</t>
  </si>
  <si>
    <t>2021-05-24_15h17 - Jornal do Senado - Pazuello deve prestar novo depoimento na CPI .pdf</t>
  </si>
  <si>
    <t>Ida de Mayra Pinheiro à CPI atrasa negociação com médicos residentes</t>
  </si>
  <si>
    <t>https://congressoemfoco.uol.com.br/area/governo/ida-de-mayra-pinheiro-a-cpi-atrasa-negociacao-com-residentes-medicos/</t>
  </si>
  <si>
    <t>2021-05-25_07h53 - Congresso em Foco - Ida de Mayra Pinheiro à CPI atrasa negociação.pdf</t>
  </si>
  <si>
    <t>CPI deve votar convocação de governadores e prefeitos na quarta-feira</t>
  </si>
  <si>
    <t>https://www12.senado.leg.br/noticias/materias/2021/05/25/cpi-deve-votar-convocacao-de-governadores-e-prefeitos-na-quarta-feira</t>
  </si>
  <si>
    <t>A CPI da Pandemia deve votar nesta quarta-feira (26) a convocação de nove governadores e 12 prefeitos e ex-prefeitos para depor sobre suspeitas de desvio de recursos para o combate ao coronavírus em estados e capitais. A lista dos gestores ainda não foi divulgada. Mas o presidente da comissão, senador Omar Aziz (PSD-AM), já anunciou em uma rede social que o colegiado deve apreciar mais de 200 requerimentos.</t>
  </si>
  <si>
    <t>2021-05-25_09h52 - Jornal do Senado - CPI deve votar convocação de governadores e p.pdf</t>
  </si>
  <si>
    <t>CPI da Pandemia ouve diretor do Instituto Butantan nesta quinta-feira</t>
  </si>
  <si>
    <t>https://www12.senado.leg.br/noticias/materias/2021/05/25/cpi-da-pandemia-ouve-diretor-do-instituto-butantan-nesta-quinta-feira</t>
  </si>
  <si>
    <t>Diretor do Instituto Butantan — o primeiro centro a fornecer vacina anticovid à população brasileira —, Dimas Covas será ouvido nesta quinta-feira (27) pela CPI da Pandemia. O requerimento de convocação é assinado pelo senador Alessandro Vieira (Cidadania-SE).</t>
  </si>
  <si>
    <t>2021-05-25_10h26 - Jornal do Senado - CPI da Pandemia ouve diretor do Instituto But.pdf</t>
  </si>
  <si>
    <t>CPI da Pandemia tem 100 gigabytes de documentos sigilosos, afirma Omar Aziz</t>
  </si>
  <si>
    <t>https://www12.senado.leg.br/noticias/videos/2021/05/cpi-da-pandemia-tem-100-gigabytes-de-documentos-sigilosos-afirma-omar-aziz</t>
  </si>
  <si>
    <t>O presidente da CPI da Pandemia, senador Omar Aziz (PSD-AM),  informou que já foram autuados na comissão 300 gigabytes de documentos, sendo 100 gigabytes de dados sigilosos. "É a CPI do Senado Federal que em menos de um mês mais tem recebido documentos", afirmou. Omar pediu cautela aos parlamentares e servidores com a documentação e destacou punição para vazamento de informações.</t>
  </si>
  <si>
    <t>2021-05-25_10h28 - Jornal do Senado - CPI da Pandemia tem 100 gigabytes de document.pdf</t>
  </si>
  <si>
    <t>Houve extração indevida de dados do TrateCov, afirma Mayra Pinheiro</t>
  </si>
  <si>
    <t>https://www12.senado.leg.br/noticias/videos/2021/05/houve-extracao-indevida-de-dados-do-tratecov-afirma-mayra-pinheiro</t>
  </si>
  <si>
    <t>Em resposta ao relator da CPI da Pandemia, Renan Calheiros (PMDB-AL), a secretária do Ministério da Saúde Mayra Pinheiro disse que o jornalista Rodrigo Menegatti foi identificado pela Polícia Federal como o responsável pelo crime contra a plataforma TrateCov. Ela informou ainda que o jornalista não conseguiu hackear o aplicativo, e o que houve foi uma "extração indevida de dados".</t>
  </si>
  <si>
    <t>2021-05-25_12h21 - Jornal do Senado - Houve extração indevida de dados do TrateCov,.pdf</t>
  </si>
  <si>
    <t>CPI da Pandemia vota convocação de prefeitos e governadores nesta quarta</t>
  </si>
  <si>
    <t>https://www12.senado.leg.br/noticias/videos/2021/05/cpi-da-pandemia-vota-convocacao-de-prefeitos-e-governadores-nesta-quarta</t>
  </si>
  <si>
    <t>O presidente da C PI da Pandemia , senador Omar Aziz (PSD-AM),  afirmou que nesta quarta-feira (26) serão votados requerimentos para convocar nove governadores e 12 prefeitos de estados ou cidades onde houve operações da Polícia Federal para apurar possíveis desvios de recursos destinados ao combate à covid-19.</t>
  </si>
  <si>
    <t>2021-05-25_13h17 - Jornal do Senado - CPI da Pandemia vota convocação de prefeitos .pdf</t>
  </si>
  <si>
    <t>Mayra Pinheiro defende cloroquina e diz que ministério tem autonomia em relação à OMS</t>
  </si>
  <si>
    <t>https://www12.senado.leg.br/noticias/materias/2021/05/25/mayra-pinheiro-defende-cloroquina-e-diz-que-ministerio-tem-autonomia-em-relacao-a-oms</t>
  </si>
  <si>
    <t>A secretária do Ministério da Saúde Mayra Pinheiro afirmou à CPI da Pandemia que, na qualidade de médica, mantém a orientação do uso de cloroquina e "de todos os recursos possíveis para salvar vidas". A adoção do medicamento contra a covid-19 foi um dos principais temas abordados pelos senadores no depoimento desta terça-feira (25) na comissão parlamentar de inquérito (CPI) do Senado.</t>
  </si>
  <si>
    <t>2021-05-25_13h52 - Jornal do Senado - Mayra Pinheiro defende cloroquina e diz que m.pdf</t>
  </si>
  <si>
    <t>“Pênis na Fiocruz” viraliza nas redes após áudio de Mayra Pinheiro em CPI</t>
  </si>
  <si>
    <t>https://congressoemfoco.uol.com.br/area/congresso-nacional/havia-um-penis-na-porta-da-fiocruz-diz-mayra-pinheiro-em-audio-na-cpi/</t>
  </si>
  <si>
    <t>Júlia Schiaffarino</t>
  </si>
  <si>
    <t>2021-05-25_17h00 - Congresso em Foco - “Pênis na Fiocruz” viraliza nas redes após áu.pdf</t>
  </si>
  <si>
    <t>Eduardo Girão defende equilíbrio nos trabalhos da CPI da Pandemia</t>
  </si>
  <si>
    <t>https://www12.senado.leg.br/noticias/materias/2021/05/25/eduardo-girao-defende-equilibrio-nos-trabalhos-da-cpi-da-pandemia</t>
  </si>
  <si>
    <t>Em pronunciamento nesta terça-feira (25), o senador Eduardo Girão (Podemos-CE) afirmou que a quarta-feira (26) será um dia decisivo na CPI da Pandemia. Isso porque o colegiado deve analisar diversos requerimentos de convocação de autoridades e outras pessoas para prestarem esclarecimentos sobre possíveis irregularidades no uso de dinheiro que a União destinou a estados e municípios para o enfrentamento da covid-19.</t>
  </si>
  <si>
    <t>2021-05-25_17h52 - Jornal do Senado - Eduardo Girão defende equilíbrio nos trabalho.pdf</t>
  </si>
  <si>
    <t>Secretária nega responsabilidade federal por colapso em Manaus e é contestada</t>
  </si>
  <si>
    <t>https://www12.senado.leg.br/noticias/materias/2021/05/25/secretaria-responsabilidade-federal-por-colapso-em-manaus-e-e-contestada-por-braga</t>
  </si>
  <si>
    <t>Ao relatar sua atuação na crise no Amazonas, a secretária do Ministério da Saúde Mayra Pinheiro disse ter encontrado uma situação caótica quando chegou a Manaus, no dia 3 de janeiro. Aos integrantes da CPI, ela afirmou, nesta terça-feira (25), que nunca viu nada igual em 30 anos de carreira na medicina. Falando na qualidade de testemunha e tendo a seu favor um habeas corpus, ela eximiu o governo federal de responsabilidade no colapso no Amazonas, mas não convenceu o senador Eduardo Braga (MDB-AM).</t>
  </si>
  <si>
    <t>2021-05-25_18h20 - Jornal do Senado - Secretária nega responsabilidade federal por .pdf</t>
  </si>
  <si>
    <t>À CPI, senador diz que atriz pornô conspirou contra cloroquina</t>
  </si>
  <si>
    <t>https://congressoemfoco.uol.com.br/tipo/videos/luiz-carlos-heinze-atriz-porno-cpi/</t>
  </si>
  <si>
    <t>2021-05-25_18h47 - Congresso em Foco - À CPI, senador diz que atriz pornô conspirou .pdf</t>
  </si>
  <si>
    <t>CPI deve votar novo depoimento de Pazuello e convites a governadores e prefeitos</t>
  </si>
  <si>
    <t>https://www12.senado.leg.br/noticias/materias/2021/05/25/cpi-deve-votar-novo-depoimento-de-pazuello-e-convites-a-governadores-e-prefeitos</t>
  </si>
  <si>
    <t>A CPI da Pandemia deve votar nesta quarta-feira (26) convites para depoimentos de governadores e prefeitos, além de um novo depoimento do ex-ministro da Saúde, Eduardo Pazuello. A informação foi confirmada pelo presidente da comissão, senador Omar Aziz (PSD-AM), após a reunião desta terça-feira (25). De acordo com o presidente, a convocação dos governadores não representa uma mudança de estratégia ou de rumo na investigação, apenas o cumprimento de uma cronologia que já havia sido acertada.</t>
  </si>
  <si>
    <t>2021-05-25_20h44 - Jornal do Senado - CPI deve votar novo depoimento de Pazuello e .pdf</t>
  </si>
  <si>
    <t>CPI da Pandemia aprova reconvocação de Pazuello e de Queiroga</t>
  </si>
  <si>
    <t>https://www12.senado.leg.br/noticias/materias/2021/05/26/cpi-da-pandemia-aprova-reconvocacao-de-pazuello-e-de-queiroga</t>
  </si>
  <si>
    <t>A CPI da Pandemia aprovou nesta quarta-feira (26) a reconvocação do ex-ministro da Saúde Eduardo Pazuello e do atual chefe da pasta, Marcelo Queiroga. Os depoimentos ainda serão agendados.</t>
  </si>
  <si>
    <t>2021-05-26_12h53 - Jornal do Senado - CPI da Pandemia aprova reconvocação de Pazuel.pdf</t>
  </si>
  <si>
    <t>Randolfe apresenta requerimento para convocação de Bolsonaro na CPI</t>
  </si>
  <si>
    <t>https://www12.senado.leg.br/noticias/materias/2021/05/26/randolfe-apresenta-requerimento-para-convocacao-de-bolsonaro-na-cpi</t>
  </si>
  <si>
    <t>O senador Randolfe Rodrigues (Rede-AP) apresentou à CPI da Pandemia requerimento para convocação do presidente Jair Bolsonaro. A intenção do vice-presidente da comissão é ouvi-lo como testemunha para que ele explique a atuação do governo na crise sanitária que levou à morte mais de 450 mil brasileiros. A iniciativa provocou a reação imediata dos governistas na reunião desta quarta-feira (26) da comissão de inquérito. O assunto é polêmico e divide opiniões no mundo jurídico.</t>
  </si>
  <si>
    <t>2021-05-26_13h07 - Jornal do Senado - Randolfe apresenta requerimento para convocaç.pdf</t>
  </si>
  <si>
    <t>CPI convoca nove governadores e ex-governador do RJ Wilson Witzel</t>
  </si>
  <si>
    <t>https://www12.senado.leg.br/noticias/materias/2021/05/26/cpi-convoca-nove-governadores-e-ex-governador-do-rj-wilson-witzel</t>
  </si>
  <si>
    <t>A CPI da Pandemia aprovou nesta quarta-feira (26) a convocação de nove governadores e do ex-governador do Rio de Janeiro Wilson Witzel para depor sobre suspeitas de desvio de recursos destinados ao combate ao coronavírus em estados e capitais. Os senadores também aprovaram a reconvocação do ex-ministro da Saúde Eduardo Pazuello e do atual chefe da pasta, Marcelo Queiroga, entre outros nomes. Os depoimentos ainda serão agendados.</t>
  </si>
  <si>
    <t>2021-05-26_13h18 - Jornal do Senado - CPI convoca nove governadores e ex-governador.pdf</t>
  </si>
  <si>
    <t>CPI da Pandemia vai ouvir especialistas sobre uso da cloroquina e ivermectina</t>
  </si>
  <si>
    <t>https://www12.senado.leg.br/noticias/videos/2021/05/cpi-da-pandemia-vai-ouvir-especialistas-sobre-uso-da-cloroquina-e-ivermectina</t>
  </si>
  <si>
    <t>A CPI da Pandemia fará dois debates com especialistas para debater a eficácia de medicamentos no tratamento da covid. Serão ouvidos dois especialistas a favor e dois contrários ao uso de remédios como a cloroquina e ivermectina.</t>
  </si>
  <si>
    <t>2021-05-26_14h08 - Jornal do Senado - CPI da Pandemia vai ouvir especialistas sobre.pdf</t>
  </si>
  <si>
    <t>CPI vai aprofundar investigações sobre governo federal, cloroquina e crise no Amazonas</t>
  </si>
  <si>
    <t>https://www12.senado.leg.br/noticias/materias/2021/05/26/cpi-vai-aprofundar-investigacoes-sobre-governo-federal-cloroquina-e-crise-no-amazonas</t>
  </si>
  <si>
    <t>A CPI da Pandemia aprovou nesta quarta-feira (26) uma série de requerimentos de informação. Entre eles, um de Alessandro Vieira (Cidadania-SE) que pode elucidar a estratégia adotada pelo governo federal no enfrentamento da crise no sistema de saúde de Manaus, no início do ano, devido ao recrudescimento da pandemia, à falta de oxigênio e ao colapso do sistema.</t>
  </si>
  <si>
    <t>2021-05-26_14h16 - Jornal do Senado - CPI vai aprofundar investigações sobre govern.pdf</t>
  </si>
  <si>
    <t>CPI da Pandemia convoca governadores de nove estados</t>
  </si>
  <si>
    <t>https://www12.senado.leg.br/noticias/videos/2021/05/cpi-da-pandemia-convoca-governadores-de-nove-estados</t>
  </si>
  <si>
    <t>A CPI da Pandemia  aprovou nesta quarta-feira (26) as convocações dos governadores de Amazonas, Pará, Distrito Federal, Tocantins, Santa Catarina, Roraima, Amapá, Rondônia e Piauí, além do ex-governador do Rio de Janeiro Wilson Witzel. Eles devem ser questionados sobre o uso de recursos no enfrentamento da covid-19. Veja o momento da votação dos requerimentos.</t>
  </si>
  <si>
    <t>2021-05-26_14h36 - Jornal do Senado - CPI da Pandemia convoca governadores de nove .pdf</t>
  </si>
  <si>
    <t>Governistas comemoram convocação de governadores pela CPI</t>
  </si>
  <si>
    <t>https://www12.senado.leg.br/noticias/materias/2021/05/26/governistas-comemoram-convocacao-de-governadores-pela-cpi</t>
  </si>
  <si>
    <t>Integrantes governistas da CPI da Pandemia comemoraram a convocação de governadores de estados para prestarem depoimentos. Em entrevista após a reunião do colegiado desta quarta-feira (26), os senadores Eduardo Girão (Podemos-CE), Jorginho Mello (PL-SC), Luis Carlos Heinze (PP-RS) e Marcos Rogério (DEM-RO) disseram que a comissão de inquérito deu um passo adiante para impedir que a investigação se torne seletiva.</t>
  </si>
  <si>
    <t>2021-05-26_15h14 - Jornal do Senado - Governistas comemoram convocação de governado.pdf</t>
  </si>
  <si>
    <t>Convidados debaterão na CPI medicamentos contra covid-19</t>
  </si>
  <si>
    <t>https://www12.senado.leg.br/noticias/materias/2021/05/26/convidados-debaterao-na-cpi-medicamentos-contra-covid-19</t>
  </si>
  <si>
    <t>Após consenso entre os senadores, a CPI da Pandemia terá duas reuniões para debate do tratamento contra a covid-19 com medicamentos como cloroquina e hidroxicloroquina. Para isso, foram aprovados nesta quarta-feira (26) uma série de convites que atendem a uma extensa lista de médicos, biólogos e outros especialistas na área. Assim, os parlamentares querem ouvir quatro especialistas, sendo dois a favor, como defendem os governistas, e dois contra o uso desses medicamentos, desaconselhado pela Organização Mundial de Saúde, pela Disease Control and Prevention (CDC), dos Estados Unidos, e outras instituições de pesquisa e de saúde.</t>
  </si>
  <si>
    <t>2021-05-26_16h02 - Jornal do Senado - Convidados debaterão na CPI medicamentos cont.pdf</t>
  </si>
  <si>
    <t>Omar Aziz chama Eduardo Girão de "oportunista pequeno" em CPI</t>
  </si>
  <si>
    <t>https://congressoemfoco.uol.com.br/tipo/videos/omar-aziz-chama-eduardo-girao-de-oportunista-pequeno-em-cpi/</t>
  </si>
  <si>
    <t>2021-05-26_16h17 - Congresso em Foco - Omar Aziz chama Eduardo Girão de 'oportunista.pdf</t>
  </si>
  <si>
    <t>Pazuello e Queiroga voltarão à CPI, que também ouvirá nove governadores</t>
  </si>
  <si>
    <t>https://www12.senado.leg.br/noticias/videos/2021/05/pazuello-e-queiroga-voltarao-a-cpi-que-tambem-ouvira-nove-governadores</t>
  </si>
  <si>
    <t>Foram aprovadas nesta quarta-feira (26) pela CPI da Pandemia a convocação de nove governadores cujos estados receberam recursos federais e foram alvo de operações da Polícia Federal. Também foram reconvocados o ministro da Saúde, Marcelo Queiroga, e o ex-ministro Eduardo Pazuello.</t>
  </si>
  <si>
    <t>2021-05-26_18h55 - Jornal do Senado - Pazuello e Queiroga voltarão à CPI, que també.pdf</t>
  </si>
  <si>
    <t>Butantan ofereceu doses da Coronavac ainda em julho, diz Dimas Covas à CPI</t>
  </si>
  <si>
    <t>https://congressoemfoco.uol.com.br/area/congresso-nacional/ao-vivo-dimas-covas-depoe-a-cpi-da-covid/</t>
  </si>
  <si>
    <t>2021-05-27_09h55 - Congresso em Foco - Butantan ofereceu doses da Coronavac ainda em.pdf</t>
  </si>
  <si>
    <t>Não há tratativas com Ministério da Saúde para produção da ButanVac, diz diretor do Butantan</t>
  </si>
  <si>
    <t>https://www12.senado.leg.br/noticias/videos/2021/05/nao-ha-tratativas-com-ministerio-da-saude-para-producao-da-butanvac-diz-diretor-do-butantan</t>
  </si>
  <si>
    <t>O diretor do Butantan, Dimas Covas, afirmou à CPI da Pandemia nesta quinta-feira (26) que a vacina ButanVac foi apresentada ao Ministério da Saúde, mas ainda não há tratativas com a pasta para a produção. Ele disse que o Butantan tem capacidade de produzir grande volume dessa vacina e que o processo de licenciamento está em andamento na Anvisa.</t>
  </si>
  <si>
    <t>2021-05-27_12h48 - Jornal do Senado - Não há tratativas com Ministério da Saúde par.pdf</t>
  </si>
  <si>
    <t>Diretor do Butantan aponta possível necessidade de dose adicional de vacina</t>
  </si>
  <si>
    <t>https://www12.senado.leg.br/noticias/videos/2021/05/diretor-do-butantan-aponta-possivel-necessidade-de-dose-adicional-de-vacina</t>
  </si>
  <si>
    <t>O diretor do Instituto Butantan, Dimas Covas, em depoimento nesta quinta-feira (27) na CPI da Pandemia, destacou importância das duas doses da vacina CoronaVac contra covid-19, mesmo com atraso. Também explicou que é possível que haja necessidade de uma terceira dose do imunizante por causa das variantes do vírus.</t>
  </si>
  <si>
    <t>2021-05-27_12h54 - Jornal do Senado - Diretor do Butantan aponta possível necessida.pdf</t>
  </si>
  <si>
    <t>Cronograma de entregas não se sustenta por falta de matéria-prima, diz diretor do Butantan</t>
  </si>
  <si>
    <t>https://www12.senado.leg.br/noticias/videos/2021/05/cronograma-de-entregas-nao-se-sustenta-por-falta-de-materia-prima-diz-diretor-do-butantan</t>
  </si>
  <si>
    <t>O diretor do Butantan, Dimas Covas, afirmou à CPI da Pandemia nesta quinta-feira (26) que a falta de matéria-prima limita a produção de vacinas e que isso deve atrasar o cronograma de entregas previsto para agosto. Covas explicou ainda que devem ser contratadas 30 milhões de doses adicionais, após a entrega de 100 milhões.</t>
  </si>
  <si>
    <t>2021-05-27_13h04 - Jornal do Senado - Cronograma de entregas não se sustenta por fa.pdf</t>
  </si>
  <si>
    <t>Brasil poderia ter sido primeiro do mundo a vacinar, afirma Dimas Covas à CPI</t>
  </si>
  <si>
    <t>https://www12.senado.leg.br/noticias/materias/2021/05/27/brasil-poderia-ter-sido-primeiro-do-mundo-a-vacinar-afirma-dimas-covas-a-cpi</t>
  </si>
  <si>
    <t>O diretor do Instituto Butantan, Dimas Covas, afirmou nesta quinta-feira (27) em depoimento à CPI da Pandemia que fez a primeira oferta de vacinas contra a covid-19 ao Ministério da Saúde em 30 julho de 2020, mas ficou sem resposta. Eram 60 milhões de doses, que seriam entregues no último trimestre daquele ano.</t>
  </si>
  <si>
    <t>2021-05-27_13h58 - Jornal do Senado - Brasil poderia ter sido primeiro do mundo a v.pdf</t>
  </si>
  <si>
    <t>Eduardo Girão critica 'agressividade' do comando da CPI da Pandemia</t>
  </si>
  <si>
    <t>https://www12.senado.leg.br/noticias/materias/2021/05/27/eduardo-girao-critica-agressividade-do-comando-da-cpi-da-pandemia</t>
  </si>
  <si>
    <t>Em pronunciamento nesta quinta-feira (27), o senador Eduardo Girão (Podemos-CE) afirmou que vai continuar buscando a verdade de forma pacífica na CPI da Pandemia, apesar da agressividade de alguns integrantes do colegiado, incluindo aí o seu presidente, senador Omar Aziz (PSD-AM).</t>
  </si>
  <si>
    <t>2021-05-27_14h34 - Jornal do Senado - Eduardo Girão critica 'agressividade' do coma.pdf</t>
  </si>
  <si>
    <t>Diretor do Butantan diz que declarações de integrantes do governo dificultam relações com a China</t>
  </si>
  <si>
    <t>https://www12.senado.leg.br/noticias/videos/2021/05/diretor-do-butantan-diz-que-declaracoes-de-integrantes-do-governo-dificultam-relacoes-com-a-china</t>
  </si>
  <si>
    <t>Em depoimento à CPI da Pandemia, o diretor do Instituto Butantan, Dimas Covas, afirmou que as declarações do presidente da República e de outros integrantes do governo brasileiro sobre a China causaram dificuldades para obtenção dos insumos para produzir as vacinas contra a covid-19. Segundo Covas, o novo ministro das Relações Exteriores, Carlos França, está conseguindo melhorar o relacionamento com a China.</t>
  </si>
  <si>
    <t>2021-05-27_15h21 - Jornal do Senado - Diretor do Butantan diz que declarações de in.pdf</t>
  </si>
  <si>
    <t>Vacinação poderia ter começado em dezembro de 2020, diz diretor do Butantan</t>
  </si>
  <si>
    <t>https://www12.senado.leg.br/noticias/videos/2021/05/vacinacao-poderia-ter-comecado-em-dezembro-de-2020-diz-diretor-do-butantan</t>
  </si>
  <si>
    <t>O diretor do Butantan, Dimas Covas, afirmou à CPI da Pandemia que o Brasil poderia ter sido o primeiro país do mundo a iniciar a vacinação. Segundo ele, o Butantan tinha vacinas prontas em dezembro do ano passado, mas por falta de um contrato com o Ministério da Saúde e por impedimentos regulatórios, a vacinação não começou naquele momento.</t>
  </si>
  <si>
    <t>2021-05-27_15h26 - Jornal do Senado - Vacinação poderia ter começado em dezembro de.pdf</t>
  </si>
  <si>
    <t>"É um dos melhores", diz Renan sobre depoimento Dimas Covas à CPI</t>
  </si>
  <si>
    <t>https://congressoemfoco.uol.com.br/area/congresso-nacional/e-um-dos-melhores-diz-renan-sobre-depoimento-do-butantan/</t>
  </si>
  <si>
    <t>2021-05-27_16h10 - Congresso em Foco - 'É um dos melhores', diz Renan sobre depoimen.pdf</t>
  </si>
  <si>
    <t>CPI da Pandemia: Relator requisita ao Senado checagem de dados em tempo real</t>
  </si>
  <si>
    <t>https://www12.senado.leg.br/noticias/videos/2021/05/cpi-da-pandemia-relator-requisita-ao-senado-checagem-de-dados-em-tempo-real</t>
  </si>
  <si>
    <t>O relator da CPI da Pandemia, senador Renan Calheiros (MDB-AL), requisitou ao Senado uma equipe de servidores para compor uma agência de checagem de fatos e declarações em tempo real. Renan afirmou ainda que outras empresas privadas também se disponibilizam para o serviço.</t>
  </si>
  <si>
    <t>2021-05-27_16h36 - Jornal do Senado - CPI da Pandemia- Relator requisita ao Senado .pdf</t>
  </si>
  <si>
    <t>Contra a desinformação, senadores exaltam o trabalho de checagem feito pela imprensa e redes sociais</t>
  </si>
  <si>
    <t>https://www12.senado.leg.br/noticias/materias/2021/05/27/contra-a-desinformacao-senadores-exaltam-o-trabalho-de-checagem-feito-pela-imprensa-e-redes-sociais</t>
  </si>
  <si>
    <t>Diante da disseminação de desinformação sobre a covid-19, senadores ressaltaram nesta quinta-feira (27) a necessidade de conferir constantemente as informações apresentadas durante as reuniões da CPI da Pandemia. O relator, senador Renan Calheiros (MDB-AL), destacou que a imprensa tem ajudado a comissão com suas coberturas e checagens de fatos.</t>
  </si>
  <si>
    <t>2021-05-27_17h20 - Jornal do Senado - Contra a desinformação, senadores exaltam o t.pdf</t>
  </si>
  <si>
    <t>Dimas Covas defende vacinas, máscaras e distanciamento contra terceira onda</t>
  </si>
  <si>
    <t>https://www12.senado.leg.br/noticias/materias/2021/05/27/dimas-covas-defende-vacinas-mascaras-e-distanciamento-contra-terceira-onda</t>
  </si>
  <si>
    <t>O diretor do Instituto Butantan, o médico Dimas Covas, afirmou nesta quinta-feira (27) em depoimento na CPI da Pandemia que a tendência é que a crise sanitária se estenda até o início de 2022. Ele também disse que há indícios de que estamos diante de um agravamento da pandemia de covid-19, agora impulsionada por novas variantes. Para frear a terceira onda, Dimas Covas aponta que é necessário combinar a vacinação com o uso das chamadas medidas não farmacológicas de proteção, como o uso de máscaras e o distanciamento físico.</t>
  </si>
  <si>
    <t>2021-05-27_18h12 - Jornal do Senado - Dimas Covas defende vacinas, máscaras e dista.pdf</t>
  </si>
  <si>
    <t>Malafaia diz que senadores "arregararam" ao não chamá-lo para CPI</t>
  </si>
  <si>
    <t>https://congressoemfoco.uol.com.br/area/congresso-nacional/silas-malafaia-cpi-da-covid/</t>
  </si>
  <si>
    <t>2021-05-27_19h50 - Congresso em Foco - Malafaia diz que senadores 'arregararam' ao n.pdf</t>
  </si>
  <si>
    <t>Senadores da oposição e do governo fazem balanço do primeiro mês da CPI</t>
  </si>
  <si>
    <t>https://www12.senado.leg.br/noticias/materias/2021/05/27/senadores-da-oposicao-e-do-governo-fazem-balanco-do-primeiro-mes-da-cpi</t>
  </si>
  <si>
    <t>Em entrevista coletiva nesta quinta-feira (27), o vice-presidente da CPI da Pandemia, senador Randolfe Rodrigues (Rede-AP), declarou que, em 30 dias de funcionamento do colegiado, ficou claro o funcionamento de um “gabinete paralelo” de enfrentamento à covid-19. Segundo ele, esse assessoramento ao governo federal estaria adotando uma estratégia diferente da estabelecida pela ciência, insistindo no tratamento precoce e na aposta na imunidade de rebanho. No entendimento de Randolfe, o depoimento do diretor do Instituto Butantan, Dimas Covas, deixa clara também a negação da vacina pelo governo.</t>
  </si>
  <si>
    <t>2021-05-27_21h16 - Jornal do Senado - Senadores da oposição e do governo fazem bala.pdf</t>
  </si>
  <si>
    <t>Humberto e Girão debatem primeiro mês da CPI no TV Senado Live</t>
  </si>
  <si>
    <t>https://www12.senado.leg.br/noticias/materias/2021/05/28/humberto-e-girao-debatem-primeiro-mes-da-cpi-no-tv-senado-live</t>
  </si>
  <si>
    <t>No TV Senado Live desta sexta-feira (28), às 9h, os senadores Eduardo Girão (Podemos-CE) e Humberto Costa (PT-PE), comentam os trabalhos da CPI da Pandemia, que completou um mês desde a instalação em 27 de abril. No programa, o público pode tirar dúvidas sobre o tema e enviar perguntas aos parlamentares por meio das redes sociais da TV Senado ou pelo portal e-Cidadania.</t>
  </si>
  <si>
    <t>Da TV Senado</t>
  </si>
  <si>
    <t>2021-05-28_00h36 - Jornal do Senado - Humberto e Girão debatem primeiro mês da CPI .pdf</t>
  </si>
  <si>
    <t>CPI da Pandemia ouve médica Nise Yamaguchi, pró-cloroquina, na terça-feira</t>
  </si>
  <si>
    <t>https://www12.senado.leg.br/noticias/materias/2021/05/28/cpi-da-pandemia-ouve-a-medica-nise-yamaguchi-pro-cloroquina-na-terca-feira</t>
  </si>
  <si>
    <t>A audiência de terça-feira (1º) da CPI da Pandemia será com a médica Nise Yamaguchi. Oncologista e imunologista, além de diretora do Instituto Avanços em Medicina, de São Paulo, ela defende o chamado "tratamento precoce" para a covid-19. O depoimento da médica atende a pedido do senador Eduardo Girão (Podemos-CE).</t>
  </si>
  <si>
    <t>2021-05-28_11h33 - Jornal do Senado - CPI da Pandemia ouve médica Nise Yamaguchi, p.pdf</t>
  </si>
  <si>
    <t>Verdade e consequência: a CPI e o destino de Bolsonaro</t>
  </si>
  <si>
    <t>https://congressoemfoco.uol.com.br/area/governo/verdade-e-consequencia-a-cpi-e-o-destino-de-bolsonaro/</t>
  </si>
  <si>
    <t>2021-05-28_11h38 - Congresso em Foco - Verdade e consequência, a CPI e o destino de .pdf</t>
  </si>
  <si>
    <t>CPI da Pandemia: confira como foram os depoimentos de Mayra Pinheiro e Dimas Covas</t>
  </si>
  <si>
    <t>https://www12.senado.leg.br/noticias/videos/2021/05/cpi-da-pandemia-confira-como-foram-os-depoimentos-de-mayra-pinheiro-e-dimas-covas</t>
  </si>
  <si>
    <t>Nesta semana em que completou um mês em atividade, a CPI da Pandemia ouviu a médica Mayra Pinheiro, secretária do Ministério da Saúde que defende o uso da cloroquina contra a covid-19, e o médico Dimas Covas, presidente do Instituto Butantan, que produz no Brasil a vacina CoronaVac. Veja como foram os depoimentos.</t>
  </si>
  <si>
    <t>2021-05-28_15h05 - Jornal do Senado - CPI da Pandemia- confira como foram os depoim.pdf</t>
  </si>
  <si>
    <t>CPI da Pandemia ouve a médica Nise Yamaguchi nesta terça</t>
  </si>
  <si>
    <t>https://www12.senado.leg.br/noticias/videos/2021/05/cpi-da-pandemia-ouve-a-medica-nise-yamaguchi-nesta-terca</t>
  </si>
  <si>
    <t>A CPI da Pandemia ouve nesta terça-feira (1º), a partir das 9h, a médica oncologista e imunologista Nise Yamaguchi, que defende o uso da cloroquina e o tratamento precoce para a covid-19. Em depoimento prestado à CPI em 11 de maio, o presidente da Agência Nacional de Vigilância Sanitária (Anvisa), Antonio Barra Torres, afirmou que Nise propôs mudança da bula da cloroquina em reunião no Palácio do Planalto no ano passado.</t>
  </si>
  <si>
    <t>2021-05-28_16h53 - Jornal do Senado - CPI da Pandemia ouve a médica Nise Yamaguchi .pdf</t>
  </si>
  <si>
    <t>Relator faz balanço de CPI e afirma que mortes poderiam ter sido evitadas</t>
  </si>
  <si>
    <t>https://congressoemfoco.uol.com.br/area/governo/cpi-coletiva-conviccao-mortes-evitadas/</t>
  </si>
  <si>
    <t>2021-05-28_17h47 - Congresso em Foco - Relator faz balanço de CPI e afirma que morte.pdf</t>
  </si>
  <si>
    <t>Em um mês, CPI revela falhas no combate à covid e amplia investigação</t>
  </si>
  <si>
    <t>https://www12.senado.leg.br/noticias/materias/2021/05/28/em-um-mes-cpi-revela-falhas-no-combate-a-covid-e-amplia-investigacao</t>
  </si>
  <si>
    <t>A CPI da Pandemia completou 30 dias de atividades na última quinta-feira (27). Na primeira fase de investigações, a comissão do Senado revelou falhas no enfrentamento à covid-19. Mas uma série de perguntas ainda permanece sem respostas. Agora os senadores devem ampliar o alcance das apurações, para desvendar se houve desvio de verbas transferidas pela União a estados e municípios.</t>
  </si>
  <si>
    <t>Dante Accioly</t>
  </si>
  <si>
    <t>2021-05-28_19h25 - Jornal do Senado - Em um mês, CPI revela falhas no combate à cov.pdf</t>
  </si>
  <si>
    <t>Mandetta revela "gabinete paralelo" e tentativa de mudar bula da cloroquina</t>
  </si>
  <si>
    <t>https://www12.senado.leg.br/noticias/materias/2021/05/28/mandetta-revela-gabinete-paralelo-e-tentativa-de-mudar-bula-da-cloroquina</t>
  </si>
  <si>
    <t>O ponto de partida da CPI foram os quatro ministros que atuaram na Saúde desde o início da crise sanitária. O rol de testemunhas começou com Luiz Henrique Mandetta, que esteve à frente da pasta até abril de 2020.</t>
  </si>
  <si>
    <t>2021-05-28_19h26 - Jornal do Senado - Mandetta revela 'gabinete paralelo' e tentati.pdf</t>
  </si>
  <si>
    <t>Wajngarten, Pfizer e Butantan confirmam demora do governo para comprar vacinas</t>
  </si>
  <si>
    <t>https://www12.senado.leg.br/noticias/materias/2021/05/28/wajngarten-pfizer-e-butantan-confirmam-demora-do-governo-para-comprar-vacinas</t>
  </si>
  <si>
    <t>Outro tema explorado pela CPI da Pandemia nos primeiros 30 dias foi a compra de vacinas contra o coronavírus. O ex-secretário de Comunicação da Presidência da República Fabio Wajngarten disse à comissão que o Palácio do Planalto demorou dois meses para responder uma carta em que a farmacêutica Pfizer prometia doses do imunizante ao Brasil. Mas ele poupou críticas a Jair Bolsonaro e Eduardo Pazuello.</t>
  </si>
  <si>
    <t>2021-05-28_19h28 - Jornal do Senado - Wajngarten, Pfizer e Butantan confirmam demor.pdf</t>
  </si>
  <si>
    <t>Perguntas sem respostas motivam reconvocação de Queiroga e Pazuello</t>
  </si>
  <si>
    <t>https://www12.senado.leg.br/noticias/materias/2021/05/28/perguntas-sem-respostas-motivam-reconvocacao-de-queiroga-e-pazuello</t>
  </si>
  <si>
    <t>A CPI da Pandemia aprovou a reconvocação do atual ministro da Saúde, Marcelo Queiroga, e do ex-ministro Eduardo Pazuello. Os parlamentares querem esclarecer contradições e fatos que ainda não foram completamente elucidados.</t>
  </si>
  <si>
    <t>2021-05-28_19h29 - Jornal do Senado - Perguntas sem respostas motivam reconvocação .pdf</t>
  </si>
  <si>
    <t>CPI começa a investigar governadores, mas oposição denuncia “parcialidade”</t>
  </si>
  <si>
    <t>https://www12.senado.leg.br/noticias/materias/2021/05/28/cpi-comeca-a-investigar-governadores-mas-oposicao-denuncia-201cparcialidade201d</t>
  </si>
  <si>
    <t>O próximo desafio da CPI da Pandemia será investigar se houve desvio de recursos transferidos pela União para o enfrentamento da covid-19. Os senadores aprovaram um pacote com 108 requerimentos que direcionam os rumos da investigação para estados e municípios, como prevê o ato de criação do colegiado.</t>
  </si>
  <si>
    <t>2021-05-28_19h31 - Jornal do Senado - CPI começa a investigar governadores, mas opo.pdf</t>
  </si>
  <si>
    <t>Renan diz ter 'provas sobejas' de 'gabinete' paralelo e falta de prioridade para vacina</t>
  </si>
  <si>
    <t>https://www12.senado.leg.br/noticias/materias/2021/05/28/renan-diz-ter-provas-sobejas-de-gabinete-paralelo-e-falta-de-prioridade-para-vacina</t>
  </si>
  <si>
    <t>O relator da CPI da Pandemia, senador Renan Calheiros (MDB-AL), diz já ter “provas sobejas” da existência de um “ministério paralelo” da Saúde e da falta de prioridade do governo federal para a compra de vacinas. O relatório final da CPI deve ser apresentado e votado pela comissão até o dia 8 de agosto.</t>
  </si>
  <si>
    <t>2021-05-28_19h32 - Jornal do Senado - Renan diz ter 'provas sobejas' de 'gabinete' .pdf</t>
  </si>
  <si>
    <t>Vacina e cloroquina estão em campos opostos na CPI, segundo nuvem de palavras</t>
  </si>
  <si>
    <t>https://www12.senado.leg.br/noticias/materias/2021/05/28/vacina-e-cloroquina-estao-em-campos-opostos-na-cpi-segundo-nuvem-de-palavras</t>
  </si>
  <si>
    <t>O discurso a favor da compra de vacinas “está distante” das manifestações que apoiam o tratamento da covid-19 com drogas como a cloroquina. A conclusão é do cientista político Antonio Abdias Capelo, mestre em administração pública pela Universidade de Viçosa (MG). A pedido da Agência Senado, ele analisou as notas taquigráficas das 13 reuniões da CPI da Pandemia e produziu duas “nuvens de palavras” que demonstram visualmente as correlações entre os principais temas debatidos por senadores e depoentes ao longo dos últimos 30 dias.</t>
  </si>
  <si>
    <t>2021-05-28_19h34 - Jornal do Senado - Vacina e cloroquina estão em campos opostos n.pdf</t>
  </si>
  <si>
    <t>Sala-cofre da CPI da Pandemia guarda documentos sigilosos</t>
  </si>
  <si>
    <t>https://www12.senado.leg.br/noticias/materias/2021/05/28/sala-cofre-da-cpi-da-pandemia-guarda-documentos-sigilosos</t>
  </si>
  <si>
    <t>Um grupo de senadores e jornalistas visitou nesta sexta-feira (28) a chamada sala-cofre da CPI da Pandemia, na qual são guardados os documentos sigilosos recebidos pela comissão. Entre os documentos secretos há os relacionados a quebras de sigilos telemáticos, telefônicos, bancários ou fiscais e documentos referentes a processos judiciais e inquéritos policiais, por exemplo.</t>
  </si>
  <si>
    <t>2021-05-28_19h41 - Jornal do Senado - Sala-cofre da CPI da Pandemia guarda document.pdf</t>
  </si>
  <si>
    <t>Governadores protocolam ação no STF contra chamamento para depor em CPI</t>
  </si>
  <si>
    <t>https://congressoemfoco.uol.com.br/area/justica/governadores-adpf-stf-convocacao-cpi/</t>
  </si>
  <si>
    <t>2021-05-28_19h59 - Congresso em Foco - Governadores protocolam ação no STF contra ch.pdf</t>
  </si>
  <si>
    <t>Senadores da CPI da Pandemia visitam sala-cofre de documentos sigilosos</t>
  </si>
  <si>
    <t>https://www12.senado.leg.br/noticias/videos/2021/05/senadores-da-cpi-da-pandemia-visitam-sala-cofre-de-documentos-sigilosos</t>
  </si>
  <si>
    <t>Local da CPI da Pandemia onde é guardado o material recebido de diversos órgãos públicos já tem 81 documentos físicos, mas a maior parte é digital. O ambiente tem porta reforçada e é vigiada por câmeras 24 horas por dia. O senador Randolfe Rodrigues (Rede-AP), vice-presidente da comissão, visitou a sala-cofre nesta sexta-feira (28) em companhia do relator da CPI, Renan Calheiros (MDB-AL), e do senador Humberto Costa (PT-PE), que também integra a CPI.</t>
  </si>
  <si>
    <t>2021-05-28_20h40 - Jornal do Senado - Senadores da CPI da Pandemia visitam sala-cof.pdf</t>
  </si>
  <si>
    <t>CPI vai ouvir especialistas contra e a favor da cloroquina no tratamento contra covid</t>
  </si>
  <si>
    <t>https://www12.senado.leg.br/noticias/materias/2021/05/31/cpi-vai-ouvir-especialistas-contra-e-a-favor-da-cloroquina-no-tratamento-contra-covid</t>
  </si>
  <si>
    <t>A CPI da Pandemia promove na próxima quarta-feira (2) uma audiência pública para ouvir médicos e pesquisadores contra e a favor do uso de drogas como a cloroquina no “tratamento precoce” contra a covid-19. O encontro está marcado para as 9h.</t>
  </si>
  <si>
    <t>2021-05-31_10h59 - Jornal do Senado - CPI vai ouvir especialistas contra e a favor .pdf</t>
  </si>
  <si>
    <t>Senadores cobram rapidez do TCU nas investigações sobre desvios na pandemia</t>
  </si>
  <si>
    <t>https://www12.senado.leg.br/noticias/materias/2021/05/31/senadores-cobram-rapidez-do-tcu-nas-investigacoes-sobre-desvios-na-pandemia</t>
  </si>
  <si>
    <t>O presidente da Comissão Senado do Futuro, Izalci Lucas (PSDB-DF), e o senador Esperidião Amin (PP-SC) cobraram do ministro Augusto Nardes, do Tribunal de Contas da União (TCU), mais rapidez do órgão nas fiscalizações de indícios de irregularidades ocorridas em 13 estados relacionadas a recursos federais direcionados ao combate à pandemia de covid-19. A cobrança se deu durante reunião da comissão nesta segunda-feira (31).</t>
  </si>
  <si>
    <t>2021-05-31_13h11 - Jornal do Senado - Senadores cobram rapidez do TCU nas investiga.pdf</t>
  </si>
  <si>
    <t>Randolfe quer convocar presidente da CBF para discutir Copa América no Brasil</t>
  </si>
  <si>
    <t>https://www12.senado.leg.br/noticias/materias/2021/05/31/randolfe-quer-convocar-presidente-da-cbf-para-discutir-copa-america-no-brasil</t>
  </si>
  <si>
    <t>Em reação ao anúncio de que a Copa América de 2021 será feita no Brasil, o vice-presidente da CPI da Pandemia, senador Randolfe Rodrigues (Rede-AP), foi ao Twitter avisar que apresentou requerimento para convocar o presidente da Confederação Brasileira de Futebol (CBF), Rogério Caboclo.</t>
  </si>
  <si>
    <t>2021-05-31_17h05 - Jornal do Senado - Randolfe quer convocar presidente da CBF para.pdf</t>
  </si>
  <si>
    <t>Nise Yamaguchi depõe à CPI e oposição tenta comprovar gabinete paralelo</t>
  </si>
  <si>
    <t>https://congressoemfoco.uol.com.br/area/congresso-nacional/o-que-esperar-do-depoimento-de-nise-yamaguchi-a-cpi-da-covid/</t>
  </si>
  <si>
    <t>2021-05-31_21h25 - Congresso em Foco - Nise Yamaguchi depõe à CPI e oposição tenta c.pdf</t>
  </si>
  <si>
    <t>CPI marca para quarta depoimento de médica que Queiroga desistiu de nomear</t>
  </si>
  <si>
    <t>https://www12.senado.leg.br/noticias/materias/2021/06/01/cpi-marca-para-quarta-depoimento-de-medica-que-queiroga-desistiu-de-nomear</t>
  </si>
  <si>
    <t>Foi marcado para esta quarta-feira (2), às 9h30, o depoimento da médica infectologista Luana Araújo na CPI da Pandemia. No início de maio, seu nome chegou a ser anunciado pelo ministro da Saúde, Marcelo Queiroga, para o cargo de secretária extraordinária de Enfrentamento à Covid-19, mas a nomeação foi cancelada dez dias depois.</t>
  </si>
  <si>
    <t>2021-06-01_09h45 - Jornal do Senado - CPI marca para quarta depoimento de médica qu.pdf</t>
  </si>
  <si>
    <t>CPI debate realização da Copa América no Brasil; Renan faz apelo a Neymar e seleção</t>
  </si>
  <si>
    <t>https://www12.senado.leg.br/noticias/materias/2021/06/01/cpi-debate-realizacao-da-copa-america-no-brasil-renan-faz-apelo-a-neymar-e-selecao</t>
  </si>
  <si>
    <t>No início da reunião da CPI da Pandemia nesta terça-feira (1º) senadores debateram a realização da Copa América no Brasil. Também discutiram a possibilidade de convocação do presidente da CBF, Rogério Caboblo, e do ministro da Saúde, Marcelo Queiroga, para explicarem as condições de o Brasil receber o evento.</t>
  </si>
  <si>
    <t>2021-06-01_11h10 - Jornal do Senado - CPI debate realização da Copa América no Bras.pdf</t>
  </si>
  <si>
    <t>Nise Yamaguchi destaca colaboração técnica no Ministério da Saúde</t>
  </si>
  <si>
    <t>https://www12.senado.leg.br/noticias/videos/2021/06/nise-yamaguchi-destaca-colaboracao-tecnica-no-ministerio-da-saude</t>
  </si>
  <si>
    <t>A médica Nise Yamaguchi afirmou, em depoimento à CPI da Pandemia, que não participou de "gabinete paralelo" e ressaltou que sua colaboração no Ministério da Saúde foi técnica.</t>
  </si>
  <si>
    <t>2021-06-01_12h36 - Jornal do Senado - Nise Yamaguchi destaca colaboração técnica no.pdf</t>
  </si>
  <si>
    <t>CPI da Pandemia ouve médica Luana Araújo nesta quarta-feira</t>
  </si>
  <si>
    <t>https://www12.senado.leg.br/noticias/videos/2021/06/cpi-da-pandemia-ouve-medica-luana-araujo-nesta-quarta-02</t>
  </si>
  <si>
    <t>A CPI da Pandemia houve na quarta-feira (2) a médica Luana Araújo, que chegou a ser anunciada em maio de 2021 como chefe da Secretaria Extraordinária de Enfrentamento à Covid-19, mas nunca foi nomeada oficialmente e pediu para deixar a função. Em 2020, a infectologista fez críticas ao uso de medicamentos sem comprovação científica para o tratamento da doença.</t>
  </si>
  <si>
    <t>2021-06-01_12h41 - Jornal do Senado - CPI da Pandemia ouve médica Luana Araújo nest.pdf</t>
  </si>
  <si>
    <t>Nise Yamaguchi afirma que não debateu 'imunidade de rebanho' com Bolsonaro</t>
  </si>
  <si>
    <t>https://www12.senado.leg.br/noticias/videos/2021/06/nise-yamaguchi-afirma-que-nao-debateu-imunidade-de-rebanho-com-bolsonaro</t>
  </si>
  <si>
    <t>Em depoimento à CPI da Pandemia,  Nise Yamaguchi afirmou que a discussão para 'imunidade de rebanho' era pertinente em junho de 2020. A médica disse ainda que não discutiu esse assunto com o presidente da República, Jair Bolsonaro, e que é colaboradora eventual em setores do Ministério da Saúde.</t>
  </si>
  <si>
    <t>2021-06-01_12h46 - Jornal do Senado - Nise Yamaguchi afirma que não debateu 'imunid.pdf</t>
  </si>
  <si>
    <t>Não houve minuta para alterar bula da cloroquina, afirma médica Nise Yamaguchi</t>
  </si>
  <si>
    <t>https://www12.senado.leg.br/noticias/videos/2021/06/nao-houve-minuta-para-alterar-bula-da-cloroquina-afirma-medica-nise-yamaguchi</t>
  </si>
  <si>
    <t>Em depoimento à CPI da Pandemia nesta terça (1º), a médica Nise Yamaguchi disse que não houve minuta para alterar bula da cloroquina. A médica enfatizou que participou de reunião para tratar sobre uso de medicamentos contra a covid-19, e não de mudança de bula.</t>
  </si>
  <si>
    <t>2021-06-01_12h48 - Jornal do Senado - Não houve minuta para alterar bula da cloroqu.pdf</t>
  </si>
  <si>
    <t>Médica defende cloroquina em CPI e senadores, insatisfeitos, pedem acareação</t>
  </si>
  <si>
    <t>https://www12.senado.leg.br/noticias/materias/2021/06/01/medica-defende-cloroquina-em-cpi-e-senadores-insatisfeitos-pedem-acareacao-1</t>
  </si>
  <si>
    <t>A CPI da Pandemia inaugurou nesta terça-feira uma nova fase de depoimentos, em que serão ouvidos profissionais de saúde e pesquisadores. A primeira a falar foi a oncologista e imunologista Nise Hitomi Yamaguchi, que defendeu o uso da cloroquina como integrante do tratamento inicial contra a covid-19, a autonomia dos médicos e a independência dos pacientes, mas negou que tenha tentado alterar a bula do remédio.</t>
  </si>
  <si>
    <t>2021-06-01_14h32 - Jornal do Senado - Médica defende cloroquina em CPI e senadores.pdf</t>
  </si>
  <si>
    <t>CPI aprova pedidos de informação sobre incêndio em hospital de Sergipe</t>
  </si>
  <si>
    <t>https://www12.senado.leg.br/noticias/materias/2021/06/01/cpi-aprova-pedidos-de-informacao-sobre-incendio-em-hospital-de-sergipe</t>
  </si>
  <si>
    <t>A CPI da Pandemia vai enviar pedidos de informação a diversos órgãos sobre o incêndio ocorrido no Hospital Nestor Piva, em Aracaju, na última semana. requerimento do senador Alessandro Vieira (Cidadania-SE) com esse fim foi aprovado nesta terça-feira (1°), durante a reunião da CPI destinada a ouvir a médica Nise Yamaguchi.</t>
  </si>
  <si>
    <t>2021-06-01_17h19 - Jornal do Senado - CPI aprova pedidos de informação sobre incênd.pdf</t>
  </si>
  <si>
    <t>CPI: Nise defende cloroquina e senadores pedem acareação sobre tentativa de mudar bula</t>
  </si>
  <si>
    <t>https://www12.senado.leg.br/noticias/materias/2021/06/01/cpi-nise-defende-cloroquina-e-senadores-pedem-acareacao-sobre-tentativa-de-mudar-bula</t>
  </si>
  <si>
    <t>Ao prestar depoimento como convidada à CPI da Pandemia, a oncologista e imunologista Nise Hitomi Yamaguchi defendeu, nesta terça-feira (1), o uso da cloroquina como integrante do tratamento inicial contra a covid-19, a autonomia dos profissionais de saúde para prescrever e a independência dos pacientes, mas negou que tenha tentado alterar a bula do remédio ou tenha participado de reunião com esse objetivo. Nise também negou participar de um "conselho paralelo" que formule políticas públicas, mas reconheceu ter trabalhado como "voluntária" com um "grupo de médicos" junto ao governo Bolsonaro.</t>
  </si>
  <si>
    <t>2021-06-01_18h18 - Jornal do Senado - CPI- Nise defende cloroquina e senadores pede.pdf</t>
  </si>
  <si>
    <t>Nise Yamaguchi nega ter participado de 'gabinete paralelo'; senadores apontam contradições</t>
  </si>
  <si>
    <t>https://www12.senado.leg.br/noticias/materias/2021/06/01/nise-yamaguchi-nega-ter-participado-de-gabinete-paralelo-senadores-apontam-contradicoes</t>
  </si>
  <si>
    <t>Décima primeira pessoa a ser ouvida pela CPI da Pandemia, a oncologista e imunologista Nise Yamaguchi prestou depoimento por pouco mais de sete horas, nesta terça-feira (1), e negou várias vezes a existência de um "gabinete paralelo" junto ao Palácio do Planalto para formular políticas relacionadas ao combate à pandemia de covid-19. Mas os senadores de oposição estão convencidos de que havia um grupo de aconselhamento do presidente da República, Jair Bolsonaro, ditando diretrizes de atuação do governo à margem das decisões do Ministério da Saúde.</t>
  </si>
  <si>
    <t>2021-06-01_18h47 - Jornal do Senado - Nise Yamaguchi nega ter participado de 'gabin.pdf</t>
  </si>
  <si>
    <t>Presidente da CPI vai propor acareação entre Nise Yamaguchi e o presidente da Anvisa</t>
  </si>
  <si>
    <t>https://www12.senado.leg.br/noticias/videos/2021/06/presidente-da-cpi-vai-propor-acareacao-entre-nise-yamaguchi-e-o-presidente-da-anvisa</t>
  </si>
  <si>
    <t>Em depoimento à CPI da Pandemia, a médica Nise Yamaguchi defendeu o "tratamento precoce" contra a covid-19, mas negou ter tentado mudar a bula da cloroquina. O presidente da CPI, senador Omar Aziz (PSD-AM), vai propor uma acareação entre a médica e o presidente da Agência Nacional de Vigilância Sanitária (Anvisa), Antonio Barra Torres. O presidente da Anvisa afirmou que a médica defendeu a mudança da bula em uma reunião no Palácio do Planalto.</t>
  </si>
  <si>
    <t>2021-06-01_20h23 - Jornal do Senado - Presidente da CPI vai propor acareação entre .pdf</t>
  </si>
  <si>
    <t>CPI foi covarde e "tribunal de exceção" contra Nise, diz Bolsonaro</t>
  </si>
  <si>
    <t>https://congressoemfoco.uol.com.br/area/governo/cpi-foi-covarde-e-tribunal-de-excecao-contra-nise-diz-bolsonaro/</t>
  </si>
  <si>
    <t>2021-06-02_07h58 - Congresso em Foco - CPI foi covarde e 'tribunal de exceção' contr.pdf</t>
  </si>
  <si>
    <t>Depoimento de Luana Araújo à CPI reforça críticas ao tratamento precoce</t>
  </si>
  <si>
    <t>https://congressoemfoco.uol.com.br/area/governo/cpi-ouve-ex-secretaria-do-ministerio-da-saude/</t>
  </si>
  <si>
    <t>2021-06-02_09h45 - Congresso em Foco - Depoimento de Luana Araújo à CPI reforça crít.pdf</t>
  </si>
  <si>
    <t>Após operação policial em Manaus, CPI decide antecipar depoimento de governador do Amazonas</t>
  </si>
  <si>
    <t>https://www12.senado.leg.br/noticias/materias/2021/06/02/apos-operacao-policial-em-manaus-cpi-decide-antecipar-depoimento-de-governador-do-amazonas</t>
  </si>
  <si>
    <t>O presidente da CPI da Pandemia, senador Omar Aziz (PSD-AM), decidiu antecipar o depoimento do governador do Amazonas, Wilson Lima, para 10 de junho. O depoimento dele estava previsto somente para o fim do mês, no dia 29.</t>
  </si>
  <si>
    <t>2021-06-02_10h10 - Jornal do Senado - Após operação policial em Manaus, CPI decide .pdf</t>
  </si>
  <si>
    <t>Discussão sobre tratamento precoce é 'esdrúxula e contraproducente', afirma médica Luana Araújo</t>
  </si>
  <si>
    <t>https://www12.senado.leg.br/noticias/videos/2021/06/discussao-sobre-tratamento-precoce-e-esdruxula-e-contraproducente-afirma-medica-luana-araujo</t>
  </si>
  <si>
    <t>Em depoimento à CPI da Pandemia, a  médica Luana Araújo afirmou que não conversou sobre "tratamento precoce" contra a covid-19 com o ministro da Saúde, Marcelo Queiroga. Ela classificou a discussão de “delirante, esdrúxula, anacrônica e contraproducente”.</t>
  </si>
  <si>
    <t>2021-06-02_11h12 - Jornal do Senado - Discussão sobre tratamento precoce é 'esdrúxu.pdf</t>
  </si>
  <si>
    <t>CPI votará requerimentos sobre Nise Yamaguchi e Copa América no Brasil</t>
  </si>
  <si>
    <t>https://www12.senado.leg.br/noticias/materias/2021/06/02/cpi-votara-requerimentos-sobre-nise-yamaguchi-e-copa-america-no-brasil</t>
  </si>
  <si>
    <t>A CPI da Pandemia deve votar cinco requerimentos incluídos na pauta na manhã desta quarta-feira (2). A parte deliberativa da reunião deve ocorrer após o depoimento de Luana Araújo, ex-secretária de enfrentamento à covid do Ministério da Saúde.</t>
  </si>
  <si>
    <t>2021-06-02_11h19 - Jornal do Senado - CPI votará requerimentos sobre Nise Yamaguchi.pdf</t>
  </si>
  <si>
    <t>Luana Araújo diz à CPI que sua saída do Ministério da Saúde não teve justificativa</t>
  </si>
  <si>
    <t>https://www12.senado.leg.br/noticias/videos/2021/06/luana-araujo-diz-a-cpi-que-sua-saida-do-ministerio-da-saude-nao-teve-justificativa</t>
  </si>
  <si>
    <t>A médica Luana Araújo afirmou na CPI da Pandemia, nesta quarta-feira (2) que a sua saída do Ministério da Saúde  não teve justificativa. Luana destacou que sua nomeação não chegou ser concretizada e que não sabe se suas declarações sobre a pandemia influenciaram esse processo.</t>
  </si>
  <si>
    <t>2021-06-02_11h22 - Jornal do Senado - Luana Araújo diz à CPI que sua saída do Mini.pdf</t>
  </si>
  <si>
    <t>Luana Araújo afirma que desconhece existência de 'gabinete paralelo' no governo</t>
  </si>
  <si>
    <t>https://www12.senado.leg.br/noticias/videos/2021/06/luana-araujo-afirma-que-desconhece-existencia-de-gabinete-paralelo-no-governo</t>
  </si>
  <si>
    <t>A médica Luana Araújo informou à  CPI da Pandemia não ter conhecimento sobre a existência de um "gabinete paralelo" no governo. Luana disse ainda que foi o próprio ministro da Saúde, Marcelo Queiroga, que avisou que sua nomeação não sairia e que seu nome não teria sido aprovado.</t>
  </si>
  <si>
    <t>2021-06-02_11h50 - Jornal do Senado - Luana Araújo afirma que desconhece existência.pdf</t>
  </si>
  <si>
    <t>Discutir cloroquina é 'escolher de que borda da Terra plana a gente vai pular', afirma médica à CPI</t>
  </si>
  <si>
    <t>https://www12.senado.leg.br/noticias/materias/2021/06/02/discutir-cloroquina-e-escolher-de-que-borda-da-terra-plana-a-gente-vai-voar-afirma-medica-a-cpi</t>
  </si>
  <si>
    <t>Com posição notória contrária ao uso de cloroquina e hidroxicloroquina como tratamento contra a covid-19, a médica infectologista e epidemiologista Luana Araújo, que chegou a ser anunciada em 12 de maio pelo ministro da Saúde, Marcelo Queiroga, para assumir o cargo de secretária extraordinária de Enfrentamento à Covid-19, afirmou em depoimento à CPI da Pandemia, nesta quarta-feira (2), ter sido informada pelo próprio Queiroga, após dez dias de trabalho no ministério, que seu nome não teria aval da Casa Civil.</t>
  </si>
  <si>
    <t>2021-06-02_12h55 - Jornal do Senado - Discutir cloroquina é 'escolher de que borda .pdf</t>
  </si>
  <si>
    <t>CPI antecipa depoimento do governador do Amazonas para dia 10</t>
  </si>
  <si>
    <t>https://www12.senado.leg.br/noticias/videos/2021/06/cpi-antecipa-depoimento-do-governador-do-amazonas-para-dia-10</t>
  </si>
  <si>
    <t>O presidente da CPI da Pandemia, senador Omar Aziz (PSD-AM), antecipou do dia 29 para 10 de junho o depoimento do g overnador do Amazonas, Wilson Lima. Nesta quarta-feira (2) a Polícia Federal fez uma operação na casa do governador.</t>
  </si>
  <si>
    <t>2021-06-02_12h56 - Jornal do Senado - CPI antecipa depoimento do governador do Amaz.pdf</t>
  </si>
  <si>
    <t>Autonomia médica precisa ser defendida, mas não é licença para experimentação, diz Luana Araújo à CPI</t>
  </si>
  <si>
    <t>https://www12.senado.leg.br/noticias/videos/2021/06/autonomia-medica-precisa-ser-defendida-mas-nao-e-licenca-para-experimentacao-diz-luana-araujo-a-cpi</t>
  </si>
  <si>
    <t>No depoimento à CPI da Pandemia, nesta quarta-feira (2), a médica Luana Araújo aprofundou suas críticas em relação ao "tratamento precoce". A infectologista também disse que a autonomia médica só pode ser aplicada depois que outros critérios científicos forem preenchidos.</t>
  </si>
  <si>
    <t>2021-06-02_14h29 - Jornal do Senado - Autonomia médica precisa ser defendida, mas n.pdf</t>
  </si>
  <si>
    <t>Médica barrada no governo critica negacionismo durante depoimento à CPI</t>
  </si>
  <si>
    <t>https://congressoemfoco.uol.com.br/area/congresso-nacional/medica-dispensada-do-governo-critica-negacionismo-durante-depoimento-a-cpi/</t>
  </si>
  <si>
    <t>2021-06-02_15h34 - Congresso em Foco - Médica barrada no governo critica negacionism.pdf</t>
  </si>
  <si>
    <t>União corta 90,5% de repasses para estados e municípios durante pandemia</t>
  </si>
  <si>
    <t>https://www12.senado.leg.br/noticias/materias/2021/06/02/uniao-corta-90-5-de-repasses-para-estados-e-municipios-durante-pandemia</t>
  </si>
  <si>
    <t>A União reduziu em 90,5% o valor médio das transferências a estados e municípios para o combate à pandemia em 2021. No ano passado, o Poder Executivo enviou o equivalente a R$ 391,8 milhões por dia para governadores e prefeitos. Nos cinco primeiros meses deste ano, a média diária de empenhos caiu para R$ 36,9 milhões. Os dados estão atualizados até 30 de maio e disponíveis no portal Siga Brasil , mantido pela Consultoria de Orçamentos, Fiscalização e Controle do Senado (Conorf).</t>
  </si>
  <si>
    <t>2021-06-02_16h46 - Jornal do Senado - União corta 90,5% de repasses para estados e .pdf</t>
  </si>
  <si>
    <t>CPI adia votação de requerimentos</t>
  </si>
  <si>
    <t>https://www12.senado.leg.br/noticias/materias/2021/06/02/cpi-adia-votacao-de-requerimentos</t>
  </si>
  <si>
    <t>Depois de sete horas de depoimento da médica Luana Araújo nesta quarta-feira (2), a CPI da Pandemia acabou não votando os cinco requerimentos que estavam na pauta de votações. Ainda não há nova data agendada para votar esses requerimentos. A definição das pautas das reuniões é prerrogativa do presidente da CPI, senador Omar Aziz (PSD-AM). A próxima reunião será na terça-feira (8), com novo depoimento do atual ministro da Saúde, Marcelo Queiroga.</t>
  </si>
  <si>
    <t>2021-06-02_17h46 - Jornal do Senado - CPI adia votação de requerimentos.pdf</t>
  </si>
  <si>
    <t>Em CPI, infectologista defende diagnóstico precoce, informação, testagem e vacina</t>
  </si>
  <si>
    <t>https://www12.senado.leg.br/noticias/materias/2021/06/02/em-cpi-infectologista-defende-diagnostico-precoce-informacao-testagem-e-vacina</t>
  </si>
  <si>
    <t>Ao afirmar aos senadores da CPI, nesta quarta-feira (2), que “informação correta também é medicação”, em referência às fake news que se multiplicam na atual crise sanitária, a infectologista Luana Araújo enfatizou ser preciso uma mudança de eixo para modificar o atual cenário pandêmico no país. Para isso, são essenciais, segundo a médica, investimento em comunicação clara e unificada para a população, precocidade no diagnóstico, educação quanto às medidas sanitárias e de ação, testagem em massa, propagação da vacina e uma ação proativa do Ministério da Saúde.</t>
  </si>
  <si>
    <t>2021-06-02_18h55 - Jornal do Senado - Em CPI, infectologista defende diagnóstico pr.pdf</t>
  </si>
  <si>
    <t>Em CPI, médica Luana Araújo critica 'tratamento precoce' e desabafa sobre mortes na pandemia</t>
  </si>
  <si>
    <t>https://www12.senado.leg.br/noticias/videos/2021/06/em-cpi-medica-luana-araujo-critica-tratamento-precoce-e-desabafa-sobre-mortes-na-pandemia</t>
  </si>
  <si>
    <t>Luana Araújo prestou depoimento à CPI da Pandemia nesta quarta-feira (2). A médica foi indicada para a Secretaria Extraordinária de Enfrentamento à Covid-19, mas não teve a nomeação efetivada pelo Ministério da Saúde. A médica é crítica do tratamento precoce, que classificou no depoimento como "discussão delirante, esdrúxula, anacrônica e contraproducente".</t>
  </si>
  <si>
    <t>2021-06-02_18h56 - Jornal do Senado - Em CPI, médica Luana Araújo critica 'tratamen.pdf</t>
  </si>
  <si>
    <t>CFM critica senadores da CPI após depoimento de médica</t>
  </si>
  <si>
    <t>https://congressoemfoco.uol.com.br/temas/saude/cfm-sai-em-defesa-de-nise-yamaguchi/</t>
  </si>
  <si>
    <t>2021-06-02_18h58 - Congresso em Foco - CFM critica senadores da CPI após depoimento .pdf</t>
  </si>
  <si>
    <t>Médica vetada para o Ministério da Saúde critica o tratamento precoce para a covid-19</t>
  </si>
  <si>
    <t>https://www12.senado.leg.br/noticias/videos/2021/06/medica-vetada-para-o-ministerio-da-saude-critica-o-tratamento-precoce-para-a-covid-19</t>
  </si>
  <si>
    <t>Em resposta aos senadores da CPI da Pandemia nesta quarta-feira (2), a médica Luana Araújo criticou o chamado tratamento precoce da covid-19. Ela defendeu o isolamento social e disse que a estratégia da imunidade de rebanho é impossível de ser atingida. Luana disse que o ministro Marcelo Queiroga não explicou os motivos de ela não ter sido nomeada secretária no Ministério da Saúde.</t>
  </si>
  <si>
    <t>2021-06-02_19h44 - Jornal do Senado - Médica vetada para o Ministério da Saúde crit.pdf</t>
  </si>
  <si>
    <t>Sob "panelaço", Bolsonaro faz pronunciamento e integrantes da CPI reagem</t>
  </si>
  <si>
    <t>https://congressoemfoco.uol.com.br/area/governo/pronunciamento-oficial-jair-bolsonaro-2/</t>
  </si>
  <si>
    <t>2021-06-02_20h43 - Congresso em Foco - Sob 'panelaço', Bolsonaro faz pronunciamento .pdf</t>
  </si>
  <si>
    <t>Ao STF, Omar diz que barrar oitiva de governadores pode inviabilizar CPI</t>
  </si>
  <si>
    <t>https://congressoemfoco.uol.com.br/area/justica/ao-stf-omar-diz-que-barrar-oitiva-de-governadores-pode-inviabilizar-cpi/</t>
  </si>
  <si>
    <t>2021-06-03_15h57 - Congresso em Foco - Ao STF, Omar diz que barrar oitiva de governa.pdf</t>
  </si>
  <si>
    <t>CPI recebeu 200 gigas sobre vídeos bolsonaristas apagados do YouTube</t>
  </si>
  <si>
    <t>https://congressoemfoco.uol.com.br/area/governo/cpi-pandemia-dados-youtuber/</t>
  </si>
  <si>
    <t>2021-06-04_08h07 - Congresso em Foco - CPI recebeu 200 gigas sobre vídeos bolsonaris.pdf</t>
  </si>
  <si>
    <t>Pronunciamento de Jair Bolsonaro gera reação de integrantes da CPI da Pandemia</t>
  </si>
  <si>
    <t>https://www12.senado.leg.br/noticias/videos/2021/06/pronunciamento-de-jair-bolsonaro-gera-reacao-de-integrantes-da-cpi-da-pandemia</t>
  </si>
  <si>
    <t>O presidente Jair Bolsonaro registrou em pronunciamento em cadeia nacional de rádio e TV, nesta quarta-feira (2), a marca de 100 milhões de doses de vacinas contra a covid-19 distribuídas pelo Ministério da Saúde. Senadores do comando da CPI da Pandemia divulgaram nota com críticas ao governo federal e acusaram atraso na compra dos imunizantes pelo governo federal.</t>
  </si>
  <si>
    <t>2021-06-04_08h39 - Jornal do Senado - Pronunciamento de Jair Bolsonaro gera reação .pdf</t>
  </si>
  <si>
    <t>CPI da Pandemia divulga calendário de depoimentos até 18 de junho</t>
  </si>
  <si>
    <t>https://www12.senado.leg.br/noticias/videos/2021/06/cpi-da-pandemia-divulga-calendario-de-depoimentos-ate-18-de-junho</t>
  </si>
  <si>
    <t>O presidente da CPI da Pandemia, senador Omar Aziz (PSD-AM), divulgou o calendário das próximas reuniões até 18 de junho. A programação começa com o retorno do ministro da Saúde, Marcelo Queiroga, na terça-feira (8).</t>
  </si>
  <si>
    <t>2021-06-04_08h42 - Jornal do Senado - CPI da Pandemia divulga calendário de depoime.pdf</t>
  </si>
  <si>
    <t>Randolfe apresenta requerimento para convocar Osmar Terra e Zanotto à CPI</t>
  </si>
  <si>
    <t>https://congressoemfoco.uol.com.br/area/governo/osmar-terra-entra-na-mira-da-cpi-apingreos-video-de-suposto-gabinete-paralelo/</t>
  </si>
  <si>
    <t>2021-06-04_18h16 - Congresso em Foco - Randolfe apresenta requerimento para convocar.pdf</t>
  </si>
  <si>
    <t>CPI: Randolfe quer explicações de Osmar Terra sobre 'gabinete paralelo'</t>
  </si>
  <si>
    <t>https://www12.senado.leg.br/noticias/materias/2021/06/04/cpi-randolfe-quer-explicacoes-de-osmar-terra-sobre-gabinete-paralelo</t>
  </si>
  <si>
    <t>O vice-presidente da CPI da Pandemia, senador Randolfe Rodrigues (Rede-AP), apresentou nesta sexta-feira (4) requerimentos de convocação para que o deputado federal Osmar Terra (MDB-RS) e o médico Paolo Zanotto se expliquem à comissão. A motivação para os requerimentos foi o vídeo divulgado pela imprensa que mostraria reunião de um suposto "gabinete paralelo" ao Ministério da Saúde, cujo objetivo seria aconselhar o presidente Jair Bolsonaro sobre a pandemia. Segundo Randolfe, o vídeo seria “a prova definitiva da existência do gabinete paralelo”.</t>
  </si>
  <si>
    <t>2021-06-04_19h47 - Jornal do Senado - CPI- Randolfe quer explicações de Osmar Terra.pdf</t>
  </si>
  <si>
    <t>Técnicos da CPI levam argumentos para CBF contra Copa América</t>
  </si>
  <si>
    <t>https://congressoemfoco.uol.com.br/temas/esporte/tecnicos-da-cpi-levam-argumentos-para-cbf-contra-copa-america/</t>
  </si>
  <si>
    <t>2021-06-06_12h23 - Congresso em Foco - Técnicos da CPI levam argumentos para CBF con.pdf</t>
  </si>
  <si>
    <t>CPI ouve ministro Marcelo Queiroga pela segunda vez nesta terça</t>
  </si>
  <si>
    <t>https://www12.senado.leg.br/noticias/materias/2021/06/07/cpi-ouve-ministro-marcelo-queiroga-pela-segunda-vez-nesta-terca</t>
  </si>
  <si>
    <t>A CPI da Pandemia vai ouvir, pela segunda vez, o ministro da Saúde, Marcelo Queiroga. O depoimento marcado para esta terça-feira (8), às 9h, foi antecipado pelos senadores depois que o Brasil decidiu sediar a Copa América e após o depoimento da infectologista Luana Araújo , na quarta-feira (2).</t>
  </si>
  <si>
    <t>2021-06-07_10h30 - Jornal do Senado - CPI ouve ministro Marcelo Queiroga pela segun.pdf</t>
  </si>
  <si>
    <t>Novo depoimento de Queiroga à CPI está marcado para esta terça</t>
  </si>
  <si>
    <t>https://www12.senado.leg.br/noticias/videos/2021/06/novo-depoimento-de-queiroga-a-cpi-esta-marcado-para-esta-terca</t>
  </si>
  <si>
    <t>O ministro da Saúde, Marcelo Queiroga, foi reconvocado pela CPI da Pandemia para esclarecer afirmações feitas à comissão no dia 6 de maio e também para falar sobre o combate à covid-19 no último mês. O novo depoimento está previsto para esta terça-feira (8), a partir das 9 horas.</t>
  </si>
  <si>
    <t>2021-06-07_10h47 - Jornal do Senado - Novo depoimento de Queiroga à CPI está marcad.pdf</t>
  </si>
  <si>
    <t>CPI da Pandemia pode convocar e quebrar sigilos de 'gabinete paralelo' na terça</t>
  </si>
  <si>
    <t>https://www12.senado.leg.br/noticias/materias/2021/06/07/cpi-da-pandemia-pode-convocar-e-quebrar-sigilos-de-gabinete-paralelo-na-terca</t>
  </si>
  <si>
    <t>O “gabinete paralelo” da Saúde entrou na mira da CPI da Pandemia. A comissão deve votar na terça-feira (8) requerimentos para convocar e quebrar sigilos de supostos integrantes do grupo de aconselhamento ao presidente Jair Bolsonaro. A reunião está marcada para as 9h.</t>
  </si>
  <si>
    <t>2021-06-07_11h03 - Jornal do Senado - CPI da Pandemia pode convocar e quebrar sigil.pdf</t>
  </si>
  <si>
    <t>Wilson Lima pode ser primeiro governador na CPI; colegiado tem quatro reuniões na semana</t>
  </si>
  <si>
    <t>https://www12.senado.leg.br/noticias/materias/2021/06/07/wilson-lima-pode-ser-primeiro-governador-na-cpi-colegiado-tem-quatro-reunioes-na-semana</t>
  </si>
  <si>
    <t>Além do retorno do ministro da Saúde Marcelo Queiroga na terça-feira (8) , a CPI da Pandemia tem outros depoimentos agendados nesta semana, entre eles, o do ex-secretário-executivo do Ministério da Saúde Elcio Franco e o do governador do Amazonas, Wilson Lima. Ele será o primeiro gestor estadual a comparecer ao colegiado.</t>
  </si>
  <si>
    <t>2021-06-07_11h27 - Jornal do Senado - Wilson Lima pode ser primeiro governador na C.pdf</t>
  </si>
  <si>
    <t>CPI da Pandemia pode convocar médicos e especialistas que se reuniram com Bolsonaro</t>
  </si>
  <si>
    <t>https://www12.senado.leg.br/noticias/videos/2021/06/cpi-da-pandemia-pode-convocar-medicos-e-especialistas-que-se-reuniram-com-bolsonaro</t>
  </si>
  <si>
    <t>Nesta semana, novos requerimentos podem ser aprovados pela CPI da Pandemia. O presidente da comissão, senador Omar Aziz (PSD-AM), criticou o aconselhamento paralelo de médicos ao presidente da República, revelado em vídeos divulgados na semana passada. Segundo o site Metrópoles, Jair Bolsonaro teria feito 27 reuniões com médicos e com o deputado Osmar Terra, para discutir posicionamento sobre a covid-19, sem participação do Ministério da Saúde. Há requerimentos na CPI para convocá-los. Os senadores também podem analisar pedido de convocação para ouvir o presidente da CBF, Rogério Caboclo, sobre a realização da Copa América no Brasil, em meio à pandemia.</t>
  </si>
  <si>
    <t>2021-06-07_13h53 - Jornal do Senado - CPI da Pandemia pode convocar médicos e espec.pdf</t>
  </si>
  <si>
    <t>Falta de consenso emperra votação de quebra de sigilo em CPI</t>
  </si>
  <si>
    <t>https://congressoemfoco.uol.com.br/area/congresso-nacional/falta-de-consenso-emperra-votacao-de-quebra-de-sigilo-em-cpi/</t>
  </si>
  <si>
    <t>2021-06-07_17h29 - Congresso em Foco - Falta de consenso emperra votação de quebra d.pdf</t>
  </si>
  <si>
    <t>CPI ouve nesta quarta Elcio Franco, ex-número dois de Pazuello na Saúde</t>
  </si>
  <si>
    <t>https://www12.senado.leg.br/noticias/materias/2021/06/08/cpi-ouve-nesta-quarta-elcio-franco-ex-numero-dois-de-pazuello-na-saude</t>
  </si>
  <si>
    <t>A CPI da Pandemia ouvirá às 9h desta quarta-feira (9) o coronel Antônio Elcio Franco Filho, ex-secretário-executivo do Ministério da Saúde, para esclarecer suas ações nas compras e abastecimento de insumos para os estados durante a crise sanitária.</t>
  </si>
  <si>
    <t>2021-06-08_09h50 - Jornal do Senado - CPI ouve nesta quarta Elcio Franco, ex-número.pdf</t>
  </si>
  <si>
    <t>CPI da Pandemia ouve ex-secretário Elcio Franco nesta quarta-feira</t>
  </si>
  <si>
    <t>https://www12.senado.leg.br/noticias/videos/2021/06/cpi-da-pandemia-ouve-ex-secretario-elcio-franco-nesta-quarta-feira</t>
  </si>
  <si>
    <t>A CPI da Pandemia ouve nesta quarta-feira (9) o ex-secretário Executivo do Ministério da Saúde Antonio Elcio Franco. Ele era o número dois da pasta durante a gestão do ex-ministro Eduardo Pazuello e deve esclarecer negociações de compras de insumos e vacinas.</t>
  </si>
  <si>
    <t>2021-06-08_10h26 - Jornal do Senado - CPI da Pandemia ouve ex-secretário Elcio Fran.pdf</t>
  </si>
  <si>
    <t>Protocolos da CBF e Conmebol permitem realização da Copa América no Brasil, diz Queiroga</t>
  </si>
  <si>
    <t>https://www12.senado.leg.br/noticias/videos/2021/06/protocolos-da-cbf-e-conmebol-permitem-realizacao-da-copa-america-no-brasil-diz-queiroga</t>
  </si>
  <si>
    <t>O ministro da Saúde, Marcelo Queiroga, disse em depoimento à CPI da Pandemia nesta terça-feira (8) que não existem provas de que a prática de esportes aumenta o nível de contaminação dos atletas e da comissão técnica pelo coronavírus. Queiroga também afirmou que os protocolos da Confederação Brasileira de Futebol (CBF) e da Confederação Sul-Americana de Futebol ( Conmebol) são seguros e permitem a realização da Copa América no Brasil, mas que a decisão de fazer o evento não é de competência do Ministério da Saúde.</t>
  </si>
  <si>
    <t>2021-06-08_11h30 - Jornal do Senado - Protocolos da CBF e Conmebol permitem realiza.pdf</t>
  </si>
  <si>
    <t>Não me compete julgar os atos do presidente da República', afirma Marcelo Queiroga</t>
  </si>
  <si>
    <t>https://www12.senado.leg.br/noticias/videos/2021/06/nao-me-compete-julgar-os-atos-do-presidente-da-republica-afirma-marcelo-queiroga</t>
  </si>
  <si>
    <t>Durante seu depoimento à CPI da Pandemia nesta terça (8),  o ministro da Saúde, Marcelo Queiroga, foi cobrado pelo relator, Renan Calheiros (MDB-AL), sobre a postura do presidente Jair Bolsonaro de descumprir as medidas de prevenção à covid-19. Renan citou que o presidente não usa máscara e promove aglomeração. Queiroga respondeu que as recomendações sanitárias são para todos os brasileiros e que ele não faz juízo de valor sobre a conduta do presidente da República, nem é "censor" de Bolsonaro.</t>
  </si>
  <si>
    <t>2021-06-08_11h57 - Jornal do Senado - 'Não me compete julgar os atos do presidente .pdf</t>
  </si>
  <si>
    <t>Queiroga afirma que decisão de não nomear Luana Araújo foi dele</t>
  </si>
  <si>
    <t>https://www12.senado.leg.br/noticias/videos/2021/06/queiroga-afirma-que-decisao-de-nao-nomear-luana-araujo-foi-dele</t>
  </si>
  <si>
    <t>O ministro da Saúde, Marcelo Queiroga, disse à CPI da Pandemia, nesta terça-feira (8), que que não nomeou a médica Luana Araújo para a Secretaria Extraordinária de Enfrentamento à Covid-19 por decisão própria. "Entendi que no momento o perfil dela não seria o mais adequado para ficar à frente da pasta", afirmou.</t>
  </si>
  <si>
    <t>2021-06-08_12h15 - Jornal do Senado - Queiroga afirma que decisão de não nomear Lua.pdf</t>
  </si>
  <si>
    <t>Ministro diz que vai nomear titular para Secretaria de Enfrentamento à Covid-19 até sexta-feira</t>
  </si>
  <si>
    <t>https://www12.senado.leg.br/noticias/videos/2021/06/queiroga-diz-que-vai-nomear-titular-para-secretaria-de-enfrentamento-a-covid-19-ate-sexta</t>
  </si>
  <si>
    <t>O ministro da Saúde, Marcelo Queiroga, afirmou à CPI da Pandemia que até esta sexta-feira (11) será nomeada uma pessoa para a Secretaria Extraordinária de Enfrentamento à Covid-19. A afirmação foi feita em resposta a questionamentos dos senadores sobre a desistência da nomeação da médica infectologista Luana Araújo, que chegou a atuar na secretaria por alguns dias, mas não foi efetivada no cargo. Queiroga destacou a qualificação técnica e o espírito público como pré-requisitos para o cargo.</t>
  </si>
  <si>
    <t>2021-06-08_13h21 - Jornal do Senado - Ministro diz que vai nomear titular para Secr.pdf</t>
  </si>
  <si>
    <t>Nota sobre cloroquina no site do Ministério da Saúde perdeu efeito legal, diz Queiroga</t>
  </si>
  <si>
    <t>https://www12.senado.leg.br/noticias/videos/2021/06/nota-sobre-cloroquina-no-site-do-ministerio-da-saude-perdeu-efeito-legal-diz-queiroga</t>
  </si>
  <si>
    <t>Em seu depoimento à CPI da Pandemia nesta terça-feira (8), o  ministro da Saúde, Marcelo Queiroga, disse que a portaria que prescreve cloroquina contra a covid-19 perdeu o seu objeto e não tem efeito legal. "A nota não é protocolo e não cabe revogação", declarou Queiroga. Ele destacou, porém, que não vai retirar a nota do site do Ministério da Saúde, e foi criticado pelo relator, Renan Calheiros (MDB-AL).</t>
  </si>
  <si>
    <t>2021-06-08_13h45 - Jornal do Senado - Nota sobre cloroquina no site do Ministério d.pdf</t>
  </si>
  <si>
    <t>Ministério da Saúde não tem infectologista, admite Queiroga na CPI</t>
  </si>
  <si>
    <t>https://congressoemfoco.uol.com.br/projeto-bula/reportagem/ministerio-da-saude-nao-tem-infectologista-admite-queiroga-na-cpi/</t>
  </si>
  <si>
    <t>2021-06-08_14h34 - Congresso em Foco - Ministério da Saúde não tem infectologista, a.pdf</t>
  </si>
  <si>
    <t>CPI da Pandemia: Veja o calendário previsto para os depoimentos de governadores</t>
  </si>
  <si>
    <t>https://www12.senado.leg.br/noticias/videos/2021/06/cpi-da-pandemia-veja-o-calendario-previsto-para-os-depoimentos-de-governadores</t>
  </si>
  <si>
    <t>O primeiro governador a depor na CPI da Pandemia será Wilson Lima, do Amazonas, na próxima quinta-feira (10). Veja no vídeo o calendário previsto para os depoimentos dos governdores na comissão.</t>
  </si>
  <si>
    <t>2021-06-08_15h29 - Jornal do Senado - CPI da Pandemia- Veja o calendário previsto p.pdf</t>
  </si>
  <si>
    <t>Queiroga assume responsabilidade por dispensa de Luana Araújo</t>
  </si>
  <si>
    <t>https://www12.senado.leg.br/noticias/materias/2021/06/08/queiroga-assume-responsabilidade-por-dispensa-de-luana-araujo</t>
  </si>
  <si>
    <t>O ministro da Saúde, Marcelo Queiroga, disse nesta terça-feira (8), em seu segundo depoimento à CPI da Pandemia, que a decisão de não nomear a infectologista Luana Araújo para Secretaria Extraordinária de Enfrentamento à Covid-19 foi dele. Segundo Queiroga, não houve “óbice político” ao nome de Luana, versão, conforme senadores, diferente da relatada pela infectologista e pelo próprio ministro em audiência na Câmara dos Deputados. Questionado pelo relator da CPI, senador Renan Calheiros (MDB-AL), o ministro também admitiu que, mesmo em meio à pandemia, não há infectologistas na pasta da Saúde.</t>
  </si>
  <si>
    <t>2021-06-08_16h59 - Jornal do Senado - Queiroga assume responsabilidade por dispensa.pdf</t>
  </si>
  <si>
    <t>Fernando Bezerra se esquiva de acusações e compara CPI a Lava Jato</t>
  </si>
  <si>
    <t>https://congressoemfoco.uol.com.br/area/congresso-nacional/fernando-bezerra-se-esquiva-de-acusacoes-e-compara-cpi-a-lava-jato/</t>
  </si>
  <si>
    <t>2021-06-08_17h54 - Congresso em Foco - Fernando Bezerra se esquiva de acusações e co.pdf</t>
  </si>
  <si>
    <t>Queiroga promete vacinação de todos os adultos até o fim de 2021, mas senadores apontam ritmo lento</t>
  </si>
  <si>
    <t>https://www12.senado.leg.br/noticias/materias/2021/06/08/queiroga-promete-vacinacao-de-todos-os-adultos-ate-o-fim-de-2021-mas-senadores-apontam-ritmo-lento</t>
  </si>
  <si>
    <t>Durante seu segundo depoimento à CPI da Pandemia, o ministro da Saúde, Marcelo Queiroga, afirmou que a meta é vacinar toda a população adulta do país, ou seja, 160 milhões de pessoas, até dezembro. Mas os senadores questionaram o ritmo da vacinação, lembrando que para isso seria necessário vacinar mais de um milhão de pessoas por dia a partir desta quarta-feira (9).</t>
  </si>
  <si>
    <t>2021-06-08_18h59 - Jornal do Senado - Queiroga promete vacinação de todos os adulto.pdf</t>
  </si>
  <si>
    <t>Senador entra com representação contra Heinze por fake news na CPI</t>
  </si>
  <si>
    <t>https://congressoemfoco.uol.com.br/area/congresso-nacional/senador-entra-com-representacao-contra-heinz-por-fake-news-na-cpi/</t>
  </si>
  <si>
    <t>2021-06-08_19h24 - Congresso em Foco - Senador entra com representação contra Heinze.pdf</t>
  </si>
  <si>
    <t>Senadores divergem sobre depoimento de Queiroga e realização da Copa América</t>
  </si>
  <si>
    <t>https://www12.senado.leg.br/noticias/materias/2021/06/08/senadores-divergem-sobre-depoimento-de-queiroga-e-realizacao-da-copa-america</t>
  </si>
  <si>
    <t>Para o vice-presidente da CPI da Pandemia, senador Randolfe Rodrigues (Rede-AP), os depoimentos do ministro da Saúde, Marcelo Queiroga, deixaram claro que o ministro não tem total autonomia na direção da pasta e "protege o presidente da República". Mas essa não foi a avaliação dos senadores Luis Carlos Heinze (PP-RS), Marcos Rogério (DEM-RO) e Eduardo Girão (Podemos-CE), que integram a base de apoio ao governo; para eles, Queiroga teve um bom desempenho, tanto nesta terça-feira (8) quanto no depoimento anterior à CPI. Além disso, os três concordaram com a avaliação do ministro de que há segurança para a realização da Copa América no Brasil.</t>
  </si>
  <si>
    <t>2021-06-08_20h07 - Jornal do Senado - Senadores divergem sobre depoimento de Queiro.pdf</t>
  </si>
  <si>
    <t>Para Girão, CPI da Pandemia tem viés político-eleitoral</t>
  </si>
  <si>
    <t>https://www12.senado.leg.br/noticias/materias/2021/06/08/para-girao-cpi-da-pandemia-tem-vies-politico-eleitoral</t>
  </si>
  <si>
    <t>Em pronunciamento nesta terça-feira (8), o senador Eduardo Girão (Podemos-CE) afirmou que a CPI da Pandemia tem apresentado um "viés político-eleitoral" por concentrar as investigações nas ações e omissões do governo federal e ignorar os atos de corrupção cometidos nos estados e municípios.</t>
  </si>
  <si>
    <t>2021-06-08_21h22 - Jornal do Senado - Para Girão, CPI da Pandemia tem viés político.pdf</t>
  </si>
  <si>
    <t>Na CPI, Marcelo Queiroga defende Copa América no Brasil e nega existência de 'gabinete paralelo'</t>
  </si>
  <si>
    <t>https://www12.senado.leg.br/noticias/videos/2021/06/na-cpi-marcelo-queiroga-defende-copa-america-no-brasil-e-nega-existencia-de-gabinete-paralelo</t>
  </si>
  <si>
    <t>Em seu segundo depoimento na CPI da Pandemia, o ministro da Saúde, Marcelo Queiroga, defendeu nesta terça-feira (8) a realização da Copa América no Brasil. O ministro negou a existência do "gabinete paralelo" no âmbito do governo. Ele defendeu o uso de máscaras como medida de proteção contra a covid-19, mas disse que não é "censor" do comportamento do presidente da República, Jair Bolsonaro, que não as utiliza. O ministro assumiu, ainda, a decisão de não nomear a médica infectologista Luana Araújo para a Secretaria Extraordinária de Enfrentamento à Covid-19. E declarou que não há comprovação cientifica da eficácia do chamado "tratamento precoce" contra a covid-19.</t>
  </si>
  <si>
    <t>2021-06-08_21h34 - Jornal do Senado - Na CPI, Marcelo Queiroga defende Copa América.pdf</t>
  </si>
  <si>
    <t>CPI ouve ex-secretário de Pazuello e vota convocação de auditor do TCU e quebra de sigilos</t>
  </si>
  <si>
    <t>https://congressoemfoco.uol.com.br/area/congresso-nacional/cpi-ouve-ex-secretario-de-pazuello-e-vota-convocacao-de-auditor-do-tcu-e-quebra-de-sigilos/</t>
  </si>
  <si>
    <t>2021-06-09_08h05 - Congresso em Foco - CPI ouve ex-secretário de Pazuello e vota con.pdf</t>
  </si>
  <si>
    <t>Na CPI, Queiroga defende Copa América no Brasil; senadores discordam</t>
  </si>
  <si>
    <t>https://www12.senado.leg.br/noticias/videos/2021/06/na-cpi-queiroga-defende-copa-america-no-brasil-senadores-discordam</t>
  </si>
  <si>
    <t>A realização da Copa América no Brasil durante a pandemia de coronavírus foi questionada pelos senadores ao ministro da Saúde, Marcelo Queiroga, no depoimento dado à CPI da Pandemia na terça-feira (8). Ele se recusou a julgar comportamentos do presidente Jair Bolsonaro e gerou irritação de alguns senadores, mas foi defendido por outros.</t>
  </si>
  <si>
    <t>2021-06-09_08h39 - Jornal do Senado - Na CPI, Queiroga defende Copa América no Bras.pdf</t>
  </si>
  <si>
    <t>Alessandro acusa Heinze de informações falsas na CPI e aciona Conselho de Ética</t>
  </si>
  <si>
    <t>https://www12.senado.leg.br/noticias/materias/2021/06/09/alessandro-acusa-heinze-de-informacoes-falsas-na-cpi-e-aciona-conselho-de-etica</t>
  </si>
  <si>
    <t>O senador Alessandro Vieira (Cidadania-SE) informou na terça-feira (8), durante reunião da CPI da Pandemia, que entrou com uma representação no Conselho de Ética contra o senador Luis Carlos Heinze (PP-RS) por disseminação de informações falsas nas reuniões da comissão. Heinze, por sua vez, disse ter confiança nos dados que apresenta.</t>
  </si>
  <si>
    <t>2021-06-09_09h45 - Jornal do Senado - Alessandro acusa Heinze de informações falsas.pdf</t>
  </si>
  <si>
    <t>CPI da Pandemia ouve especialistas na sexta-feira</t>
  </si>
  <si>
    <t>https://www12.senado.leg.br/noticias/videos/2021/06/cpi-da-pandemia-ouve-especialistas-na-sexta-feira</t>
  </si>
  <si>
    <t>A CPI da Pandemia ouve, nesta sexta feira (11), a partir das 9 horas, a microbiologista Natália Pasternak e o médico e ex-presidente da Agência de Vigilância Sanitária (Anvisa) Cláudio Maierovitch. A expectativa é que os especialistas falem sobre aspectos técnicos no combate à covid, como o uso de medicamentos como a cloroquina.</t>
  </si>
  <si>
    <t>2021-06-09_10h10 - Jornal do Senado - CPI da Pandemia ouve especialistas na sexta-f.pdf</t>
  </si>
  <si>
    <t>À espera de HC, governador Wilson Lima pode depor à CPI nesta quinta-feira</t>
  </si>
  <si>
    <t>https://www12.senado.leg.br/noticias/materias/2021/06/09/a-espera-de-hc-governador-wilson-lima-pode-depor-a-cpi-nesta-quinta-feira</t>
  </si>
  <si>
    <t>Antecipado para esta quinta-feira (10) após a recente Operação Sangria deflagrada pela Polícia Federal, e que teve a alta cúpula do Amazonas como alvo, o depoimento do governador Wilson Lima será o primeiro dos nove gestores estaduais convocados pelos senadores da CPI, que tem como uma de suas frentes de investigação o desvio de recursos transferidos pela União para o enfrentamento da pandemia nos estados.</t>
  </si>
  <si>
    <t>2021-06-09_10h21 - Jornal do Senado - À espera de HC, governador Wilson Lima pode d.pdf</t>
  </si>
  <si>
    <t>CPI convoca auditor do TCU que 'reduziu' número de mortes por covid-19</t>
  </si>
  <si>
    <t>https://www12.senado.leg.br/noticias/materias/2021/06/09/cpi-convoca-auditor-do-tcu-que-reduziu-numero-de-mortes-por-covid-19</t>
  </si>
  <si>
    <t>A CPI da Pandemia aprovou nesta quarta-feira (9) a convocação do auditor do Tribunal de Contas da União (TCU) Alexandre Figueiredo Costa Silva Marques. Ele é autor de um “estudo paralelo” segundo o qual metade dos óbitos por covid-19 no Brasil não teria ocorrido.</t>
  </si>
  <si>
    <t>2021-06-09_11h57 - Jornal do Senado - CPI convoca auditor do TCU que 'reduziu' núme.pdf</t>
  </si>
  <si>
    <t>CPI aprova acareação entre coordenadora de imunizações e médica Luana Araújo</t>
  </si>
  <si>
    <t>https://www12.senado.leg.br/noticias/materias/2021/06/09/cpi-aprova-acareacao-entre-coordenadora-de-imunizacoes-e-medica-luana-araujo</t>
  </si>
  <si>
    <t>A CPI da Pandemia aprovou a convocação da coordenadora do Programa Nacional de Imunizações (PNI), Francieli Fontana Fantinato. O pedido partiu do senador Otto Alencar (PSD-BA), que apresentou o requerimento logo na abertura da reunião desta quarta-feira (9). Os senadores farão uma acareação entre Francieli e a infectologista Luana Araújo, que já depôs à comissão .</t>
  </si>
  <si>
    <t>2021-06-09_12h13 - Jornal do Senado - CPI aprova acareação entre coordenadora de im.pdf</t>
  </si>
  <si>
    <t>Nunca se discutiu 'imunidade de rebanho' no Ministério da Saúde, afirma Elcio Franco</t>
  </si>
  <si>
    <t>https://www12.senado.leg.br/noticias/videos/2021/06/nunca-se-discutiu-imunidade-de-rebanho-no-ministerio-da-saude-afirma-elcio-franco</t>
  </si>
  <si>
    <t>O ex-secretário-executivo do Ministério da Saúde,  Elcio Franco, disse em depoimento à CPI da Pandemia que nunca se discutiu no órgão  a ideia de "imunidade de rebanho". Elcio ainda destacou a gravidade da doença e a necessidade de campanhas anuais de vacinação contra a covid-19.</t>
  </si>
  <si>
    <t>2021-06-09_12h35 - Jornal do Senado - Nunca se discutiu 'imunidade de rebanho' no M.pdf</t>
  </si>
  <si>
    <t>Negociações com Butantan para aquisição da CoronaVac não foram interrompidas, diz ex-secretário</t>
  </si>
  <si>
    <t>https://www12.senado.leg.br/noticias/videos/2021/06/negociacoes-com-butantan-para-aquisicao-da-coronavac-nao-foram-interrompidas-diz-ex-secretario</t>
  </si>
  <si>
    <t>O ex-secretário-executivo do Ministério da Saúde , Elcio Franco, afirmou à CPI da Pandemia nesta quarta (9) que as tratativas com o Butantan para aquisição da CoronaVac não foram interrompidas e que ele não recebeu ordem do presidente da República, Jair Bolsonaro, e nem do então ministro, Eduardo Pazuello, para não prosseguir com as negociações.</t>
  </si>
  <si>
    <t>2021-06-09_12h55 - Jornal do Senado - Negociações com Butantan para aquisição da Co.pdf</t>
  </si>
  <si>
    <t>Aliados de Bolsonaro deixam CPI de lado e vão aos EUA negociar 5G</t>
  </si>
  <si>
    <t>https://congressoemfoco.uol.com.br/area/congresso-nacional/aliados-de-bolsonaro-deixam-cpi-de-lado-e-vao-aos-eua-negociar-5g/</t>
  </si>
  <si>
    <t>2021-06-09_13h03 - Congresso em Foco - Aliados de Bolsonaro deixam CPI de lado e vão.pdf</t>
  </si>
  <si>
    <t>Compra da Coronavac ocorreu após testes clínicos e marco legal, diz ex-secretário Elcio Franco</t>
  </si>
  <si>
    <t>https://www12.senado.leg.br/noticias/videos/2021/06/compra-da-coronavac-ocorreu-apos-testes-clinicos-e-marco-legal-diz-ex-secretario-elcio-franco</t>
  </si>
  <si>
    <t>Em depoimento à  CPI da Pandemia , o ex-secretário-executivo do Ministério da Saúde  Elcio Franco afirmou que a compra da Coronavac só foi possível após estudos clínicos, aprovação da Agência Vigilância Sanitária (Anvisa) e adequação do marco legal.</t>
  </si>
  <si>
    <t>2021-06-09_13h41 - Jornal do Senado - Compra da Coronavac ocorreu após testes clíni.pdf</t>
  </si>
  <si>
    <t>Gestão defendia o 'atendimento precoce' do paciente, diz ex-secretário Elcio Franco</t>
  </si>
  <si>
    <t>https://www12.senado.leg.br/noticias/videos/2021/06/gestao-defendia-o-atendimento-precoce-do-paciente-diz-ex-secretario-elcio-franco</t>
  </si>
  <si>
    <t>Durante depoimento à CPI da Pandemia, o  ex-secretário-executivo do Ministério da Saúde Elcio Franco destacou "a busca pelo atendimento médico" e defendeu o "tratamento precoce". Segundo ele, o ministério "defendia o atendimento precoce do paciente com o medicamento que o médico julgasse oportuno", disse.</t>
  </si>
  <si>
    <t>2021-06-09_13h41 - Jornal do Senado - Gestão defendia o 'atendimento precoce' do pa.pdf</t>
  </si>
  <si>
    <t>CPI: senadores cobram Elcio Franco sobre demora na compra de vacinas</t>
  </si>
  <si>
    <t>https://www12.senado.leg.br/noticias/materias/2021/06/09/cpi-senadores-cobram-elcio-franco-sobre-demora-na-compra-de-vacinas</t>
  </si>
  <si>
    <t>A demora na aquisição de vacinas contra a covid-19 pelo governo federal dominou boa parte do depoimento do ex-secretário-geral do Ministério da Saúde Antônio Elcio Franco Filho à CPI da Pandemia, nesta quarta-feira (9). O depoente defendeu as ações do governo.</t>
  </si>
  <si>
    <t>2021-06-09_14h06 - Jornal do Senado - CPI- senadores cobram Elcio Franco sobre demo.pdf</t>
  </si>
  <si>
    <t>CPI aprova acareação entre Luana Araújo e Franciele Fontinato; veja novos convocados</t>
  </si>
  <si>
    <t>https://www12.senado.leg.br/noticias/videos/2021/06/cpi-aprova-acareacao-entre-luana-araujo-e-franciele-fontinato-veja-novos-convocados</t>
  </si>
  <si>
    <t>Nesta quarta (9), a CPI da Pandemia aprovou novas convocações, entre eles a do deputado Osmar Terra (PMDB-RS) e a do auditor do Tribunal de Contas da União Alexandre Figueiredo Costa Silva Marques, que produziu um relatório falso sobre mortes na pandemia. Também foi aprovado um pedido de acareação entre a médica Luana Araújo, que foi convidada mas não assumiu a Secretaria de Enfrentamento à Covid-19, e a enfermeira Franciele Fontinato, coordenadora do Plano Nacional de Imunização (PNI).</t>
  </si>
  <si>
    <t>2021-06-09_14h28 - Jornal do Senado - CPI aprova acareação entre Luana Araújo e Fra.pdf</t>
  </si>
  <si>
    <t>Girão acusa CPI de 'politizar até o esporte'</t>
  </si>
  <si>
    <t>https://www12.senado.leg.br/noticias/materias/2021/06/09/girao-acusa-cpi-de-politizar-ate-o-esporte</t>
  </si>
  <si>
    <t>Em pronunciamento nesta quarta-feira (9), o senador Eduardo Girão (Podemos-CE) criticou a reconvocação do ministro da Saúde, Marcelo Queiroga, para depor na CPI da Pandemia, com o objetivo de discutir a realização da Copa América no Brasil. Ele acusou a comissão de pretender "politizar até o esporte" e considerou um "tempo perdido" o novo depoimento do ministro, o qual teria sido obrigado a abandonar suas tarefas de coordenação da campanha de vacinação e de acompanhamento da situação da pandemia da covid-19.</t>
  </si>
  <si>
    <t>2021-06-09_18h27 - Jornal do Senado - Girão acusa CPI de 'politizar até o esporte'.pdf</t>
  </si>
  <si>
    <t>Vice-presidente da CPI diz que Bolsonaro continua praticando o ‘negacionismo das vacinas’</t>
  </si>
  <si>
    <t>https://www12.senado.leg.br/noticias/materias/2021/06/09/vice-presidente-da-cpi-diz-que-bolsonaro-continua-praticando-o-2018negacionismo-das-vacinas2019</t>
  </si>
  <si>
    <t>Antes de encerrar a reunião da CPI da Pandemia desta quarta-feira (9), o vice-presidente da comissão, senador Randolfe Rodrigues (Rede-AP), afirmou que o presidente da República, Jair Bolsonaro, continua praticando o “negacionismo das vacinas”.</t>
  </si>
  <si>
    <t>2021-06-09_19h35 - Jornal do Senado - Vice-presidente da CPI diz que Bolsonaro cont.pdf</t>
  </si>
  <si>
    <t>Marcos Rogério quer anulação das decisões da CPI da Pandemia desta quarta-feira</t>
  </si>
  <si>
    <t>https://www12.senado.leg.br/noticias/materias/2021/06/09/marcos-rogerio-quer-anulacao-das-decisoes-da-cpi-da-pandemia-desta-quarta-feira</t>
  </si>
  <si>
    <t>O senador Marcos Rogério (DEM-RO) apresentou uma questão de ordem à Mesa do Senado pedindo que sejam declaradas nulas as deliberações da CPI da Pandemia desta quarta-feira (9). Ele disse que foi um “dia triste” na comissão. Segundo Marcos Rogério, a pauta foi alterada no início da reunião, com “significantes modificações”, mediante a inclusão de requerimentos de convocação de depoentes e de quebra de sigilos. O senador informou que chegou a apresentar uma questão de ordem na própria CPI, que foi rejeitada.</t>
  </si>
  <si>
    <t>2021-06-09_20h19 - Jornal do Senado - Marcos Rogério quer anulação das decisões da .pdf</t>
  </si>
  <si>
    <t>Governador do Amazonas, Wilson Lima, pode não comparecer à CPI da Pandemia nesta quinta</t>
  </si>
  <si>
    <t>https://www12.senado.leg.br/noticias/videos/2021/06/governador-do-amazonas-wilson-lima-pode-nao-comparecer-a-cpi-da-pandemia-nesta-quinta</t>
  </si>
  <si>
    <t>O governador do Amazonas, Wilson Lima, conseguiu um habeas corpus no Supremo Tribunal Federal (STF) e está liberado de depor na CPI da Pandemia. A decisão foi da ministra Rosa Weber. O depoimento do governador à CPI estava marcado para esta quinta-feira (10).</t>
  </si>
  <si>
    <t>2021-06-10_08h53 - Jornal do Senado - Governador do Amazonas, Wilson Lima, pode não.pdf</t>
  </si>
  <si>
    <t>Markinhos Show pede que CPI não quebre sigilo antes de ele depor</t>
  </si>
  <si>
    <t>https://congressoemfoco.uol.com.br/area/congresso-nacional/markinhos-show-requerimento-cpi-da-covid/</t>
  </si>
  <si>
    <t>2021-06-10_09h05 - Congresso em Foco - Markinhos Show pede que CPI não quebre sigilo.pdf</t>
  </si>
  <si>
    <t>Senadores repercutem ausência de Wilson Lima na CPI da Pandemia</t>
  </si>
  <si>
    <t>https://www12.senado.leg.br/noticias/materias/2021/06/10/senadores-repercutem-ausencia-de-wilson-lima-na-cpi-da-pandemia</t>
  </si>
  <si>
    <t>Senadores comentaram nesta quinta-feira (10) a permissão dada pela ministra do Supremo Tribunal Federal (STF) Rosa Weber ao governador do Amazonas, Wilson Lima, de não comparecer para depor à CPI da Pandemia. A magistrada determinou que o governador poderia decidir, por livre e espontânea vontade, se compareceria à comissão, e ele decidiu não ir.</t>
  </si>
  <si>
    <t>2021-06-10_09h21 - Jornal do Senado - Senadores repercutem ausência de Wilson Lima .pdf</t>
  </si>
  <si>
    <t>Governadores devem ser liberados de CPI pelo STF, diz defesa de Wilson Lima</t>
  </si>
  <si>
    <t>https://congressoemfoco.uol.com.br/temas/judiciario/governadores-devem-ser-liberados-de-cpi-pelo-stf-diz-defesa-de-wilson-lima/</t>
  </si>
  <si>
    <t>2021-06-10_10h48 - Congresso em Foco - Governadores devem ser liberados de CPI pelo .pdf</t>
  </si>
  <si>
    <t>Cientistas Natalia Pasternak e Claudio Maierovitch falam à CPI nesta sexta</t>
  </si>
  <si>
    <t>https://www12.senado.leg.br/noticias/materias/2021/06/10/cientistas-natalia-pasternak-e-claudio-maierovitch-falam-a-cpi-nesta-sexta</t>
  </si>
  <si>
    <t>A CPI da Pandemia recebe na sexta-feira (11) os cientistas Natalia Pasternak e Claudio Maierovitch. A sessão está marcada para começar as 9h, e os internautas poderão enviar perguntas e comentários para a reunião por meio do portal e-Cidadania .</t>
  </si>
  <si>
    <t>2021-06-10_10h53 - Jornal do Senado - Cientistas Natalia Pasternak e Claudio Maiero.pdf</t>
  </si>
  <si>
    <t>Senado vai recorrer da decisão do STF de conceder habeas corpus a Wilson Lima, diz Omar Aziz</t>
  </si>
  <si>
    <t>https://www12.senado.leg.br/noticias/videos/2021/06/senado-vai-recorrer-da-decisao-do-stf-de-conceder-habeas-corpus-a-wilson-lima-diz-omar-aziz</t>
  </si>
  <si>
    <t>O presidente da CPI da Pandemia , senador Omar Aziz (PSD-AM),  afirmou que o Senado vai recorrer da decisão do Supremo Tribunal Federal (STF) que autorizou o governador do Amazonas, Wilson Lima, a não comparecer à CPI. Omar afirmou que o governador perde "uma oportunidade ímpar" de esclarecer fatos importantes do estado.</t>
  </si>
  <si>
    <t>2021-06-10_11h03 - Jornal do Senado - Senado vai recorrer da decisão do STF de conc.pdf</t>
  </si>
  <si>
    <t>CPI vai recorrer de decisão que barrou convocação de governador</t>
  </si>
  <si>
    <t>https://congressoemfoco.uol.com.br/tipo/videos/cpi-vai-recorrer-de-decisao-que-barrou-convocacao-de-governador/</t>
  </si>
  <si>
    <t>2021-06-10_11h33 - Congresso em Foco - CPI vai recorrer de decisão que barrou convoc.pdf</t>
  </si>
  <si>
    <t>CPI quebra sigilo de Eduardo Pazuello, Ernesto Araújo e 'gabinete paralelo'</t>
  </si>
  <si>
    <t>https://www12.senado.leg.br/noticias/materias/2021/06/10/cpi-quebra-sigilo-de-eduardo-pazuello-ernesto-araujo-e-201cgabinete-paralelo201d</t>
  </si>
  <si>
    <t>A CPI da Pandemia aprovou nesta quinta-feira (10) a quebra dos sigilos telefônico e telemático dos ex-ministros Eduardo Pazuello (Saúde) e Ernesto Araújo (Relações Exteriores). Também são alvos da transferência de dados a secretária do Ministério da Saúde Mayra Pinheiro, o assessor internacional da Presidência da República, Filipe Martins, o empresário Carlos Wizard e o virologista Paolo Zanotto. Os dois últimos são apontados como integrantes de um “gabinete paralelo” que orientava o presidente Jair Bolsonaro no enfrentamento ao coronavírus.</t>
  </si>
  <si>
    <t>2021-06-10_11h52 - Jornal do Senado - CPI quebra sigilo de Eduardo Pazuello, Ernest.pdf</t>
  </si>
  <si>
    <t>CPI vai recorrer da decisão do STF que tornou depoimento de Wilson Lima facultativo</t>
  </si>
  <si>
    <t>https://www12.senado.leg.br/noticias/materias/2021/06/10/cpi-vai-recorrer-da-decisao-do-stf-que-tornou-depoimento-de-wilson-lima-facultativo</t>
  </si>
  <si>
    <t>Por meio da Advocacia do Senado, a CPI da Pandemia vai recorrer da decisão da ministra do Supremo Tribunal Federal (STF) Rosa Weber de tornar facultativo ao governador do Amazonas, Wilson Lima, o depoimento ao colegiado, inicialmente marcado para esta quinta-feira (10).</t>
  </si>
  <si>
    <t>2021-06-10_12h06 - Jornal do Senado - CPI vai recorrer da decisão do STF que tornou.pdf</t>
  </si>
  <si>
    <t>CPI da Pandemia convoca Wagner Rosário, ministro da CGU</t>
  </si>
  <si>
    <t>https://www12.senado.leg.br/noticias/materias/2021/06/10/cpi-da-pandemia-convoca-wagner-rosario-ministro-da-cgu</t>
  </si>
  <si>
    <t>A CPI da Pandemia aprovou nesta quinta-feira (10) a convocação do ministro Wagner Rosário, da Controladoria-Geral da União (CGU),  para detalhar 53 operações que envolvem recursos federais destinados à pandemia entre março de 2020 e abril de 2021. Segundo Eduardo Girão (Podemos-CE), que assina o requerimento, o prejuízo apurado até agora é de R$ 39 milhões.</t>
  </si>
  <si>
    <t>2021-06-10_12h27 - Jornal do Senado - CPI da Pandemia convoca Wagner Rosário, minis.pdf</t>
  </si>
  <si>
    <t>CPI aprova quebra de sigilos de integrantes do "gabinete paralelo"</t>
  </si>
  <si>
    <t>https://congressoemfoco.uol.com.br/area/congresso-nacional/cpi-aprova-quebra-de-sigilos-de-integrantes-do-gabinete-paralelo/</t>
  </si>
  <si>
    <t>2021-06-10_14h01 - Congresso em Foco - CPI aprova quebra de sigilos de integrantes d.pdf</t>
  </si>
  <si>
    <t>CPI quer reverter decisão que autorizou governador do Amazonas a não depor</t>
  </si>
  <si>
    <t>https://www12.senado.leg.br/noticias/videos/2021/06/cpi-quer-reverter-decisao-que-autorizou-governador-do-amazonas-a-nao-depor</t>
  </si>
  <si>
    <t>Os senadores da CPI da Pandemia criticaram a ausência do governador do Amazonas. Ele deveria depor nesta quinta-feira (10), mas obteve habeas corpus no Supremo Tribunal Federal. O presidente, senador Omar Aziz (PSD-AM), disse que o Senado vai tentar reverter a decisão da ministra Rosa Weber, que concedeu o habeas corpus, no Plenário do STF. A CPI aprovou requerimentos de quebra de sigilos telefônicos e telemáticos de empresas e de diversas autoridades, entre elas os ex-ministros Eduardo Pazuello, da Saúde, e Ernesto Araújo, das Relações Exteriores.</t>
  </si>
  <si>
    <t>2021-06-10_14h29 - Jornal do Senado - CPI quer reverter decisão que autorizou gover.pdf</t>
  </si>
  <si>
    <t>CPI aprova quebra de sigilos telefônico e telemático de Eduardo Pazuello e Ernesto Araújo</t>
  </si>
  <si>
    <t>https://www12.senado.leg.br/noticias/videos/2021/06/cpi-aprova-quebra-de-sigilos-telefonico-e-telematico-de-eduardo-pazuello-e-ernesto-araujo</t>
  </si>
  <si>
    <t>A  CPI da Pandemia aprovou nesta quinta-feira vários requerimentos de quebra de sigilos telefônico e telemático de pessoas e empresas. Entre as pessoas, estão os ex-ministros da Saúde, Eduardo Pazuello, e das Relações Exteriores, Ernesto Araújo. Também terão sigilos quebrados a secretária de Gestão do Trabalho da pasta da Saúde, a médica Mayra Pinheiro, e o assessor internacional da Presidência da República, Filipe Martins. Veja o momento da votação dos requerimentos.</t>
  </si>
  <si>
    <t>2021-06-10_14h48 - Jornal do Senado - CPI aprova quebra de sigilos telefônico e tel.pdf</t>
  </si>
  <si>
    <t>Eduardo Pazuello, Ernesto Araújo e Mayra Pinheiro terão sigilos quebrados</t>
  </si>
  <si>
    <t>https://www12.senado.leg.br/noticias/videos/2021/06/eduardo-pazuello-ernesto-araujo-e-mayra-pinheiro-terao-sigilos-quebrados</t>
  </si>
  <si>
    <t>A CPI da Pandemia determinou nesta quinta-feira (10) a quebra dos sigilos telefônico e de comunicações pela internet de uma série de pessoas, como o general Eduardo Pazuello, ex-ministro da Saúde; Ernesto Araújo, ex-ministro de Relações Exteriores; Mayra Pinheiro, que atua no Ministério da Saúde como secretária de Gestão do Trabalho e da Educação na Saúde; Carlos Wizard, empresário; Filipe Martins, assessor para assuntos internacionais da Presidência da República; entre outros. Veja o vídeo para mais informações.</t>
  </si>
  <si>
    <t>2021-06-10_16h14 - Jornal do Senado - Eduardo Pazuello, Ernesto Araújo e Mayra Pinh.pdf</t>
  </si>
  <si>
    <t>Após decisão do STF, governador do Amazonas não comparece na CPI da Pandemia</t>
  </si>
  <si>
    <t>https://www12.senado.leg.br/noticias/videos/2021/06/apos-decisao-do-stf-governador-do-amazonas-nao-comparece-na-cpi-da-pandemia</t>
  </si>
  <si>
    <t>Decisão da ministra do Supremo Tribunal Federal (STF) Rosa Weber permitiu ao governador do Amazonas, Wilson Lima, não prestar depoimento na CPI da Pandemia nesta quinta-feira (10). O presidente da CPI, Omar Aziz (PSD-AM), afirmou que vai recorrer da decisão. Ele também disse que Wilson Lima perdeu uma "oportunidade ímpar" de esclarecer o que aconteceu no Amazonas — referindo-se à crise de falta de oxigênio para pacientes de covid-19 que ocorreu nesse estado.</t>
  </si>
  <si>
    <t>2021-06-10_16h39 - Jornal do Senado - Após decisão do STF, governador do Amazonas n.pdf</t>
  </si>
  <si>
    <t>MPF tenta restringir fala de governadores na CPI à recursos federais</t>
  </si>
  <si>
    <t>https://congressoemfoco.uol.com.br/area/justica/mpf-governadorescpi-da-covid/</t>
  </si>
  <si>
    <t>2021-06-10_21h53 - Congresso em Foco - MPF tenta restringir fala de governadores na .pdf</t>
  </si>
  <si>
    <t>CPI da Pandemia aprofunda investigação sobre defensores da cloroquina</t>
  </si>
  <si>
    <t>https://www12.senado.leg.br/noticias/materias/2021/06/11/cpi-da-pandemia-comeca-a-investigar-defensores-da-cloroquina</t>
  </si>
  <si>
    <t>Os entusiastas da cloroquina no “tratamento precoce” contra a covid-19 são os próximos alvos da CPI da Pandemia. Os parlamentares querem saber quem financiou e quem ganhou dinheiro com a prescrição indiscriminada da droga, considerada ineficaz no combate ao coronavírus. Um conjunto de requerimentos aprovados nesta semana direciona a apuração para empresas farmacêuticas, agências de publicidade, entidades médicas e pessoas físicas que promoveram campanhas em favor do “kit covid”.</t>
  </si>
  <si>
    <t>2021-06-11_13h41 - Jornal do Senado - CPI da Pandemia aprofunda investigação sobre .pdf</t>
  </si>
  <si>
    <t>Ao buscar 'imunidade de rebanho', governo trata população como animais, diz Maierovitch na CPI</t>
  </si>
  <si>
    <t>https://www12.senado.leg.br/noticias/materias/2021/06/11/ao-buscar-imunidade-de-rebanho-governo-trata-populacao-brasileira-como-animais-diz-maierovitch-na-cpi</t>
  </si>
  <si>
    <t>Para o médico sanitarista Claudio Maierovitch, que presidiu a Agência Nacional de Vigilância Sanitária (Anvisa) de 2003 a 2008, a gestão do atual governo no que tange à pandemia de covid-19 indica que "a população brasileira é tratada como animais". Ele fez essa declaração nesta sexta-feira (11), durante depoimento na CPI da Pandemia.</t>
  </si>
  <si>
    <t>2021-06-11_16h53 - Jornal do Senado - Ao buscar 'imunidade de rebanho', governo tra.pdf</t>
  </si>
  <si>
    <t>Sobram estudos mostrando que kit-covid não funciona', diz Natalia Pasternak à CPI</t>
  </si>
  <si>
    <t>https://www12.senado.leg.br/noticias/materias/2021/06/11/sobram-estudos-mostrando-que-kit-covid-nao-funciona-diz-natalia-pasternak-a-cpi</t>
  </si>
  <si>
    <t>A cientista Natalia Pasternak, microbiologista da Universidade de São Paulo (USP), mostrou nesta sexta-feira (11) em projeções no telão uma série de estudos científicos reconhecidos, de diversas partes do mundo, mostrando que a cloroquina e outros medicamentos do chamado "tratamento precoce" não funcionam contra a covid-19.</t>
  </si>
  <si>
    <t>2021-06-11_18h54 - Jornal do Senado - 'Sobram estudos mostrando que kit-covid não f.pdf</t>
  </si>
  <si>
    <t>Randolfe sugere que CPI da Pandemia comece a definir investigados</t>
  </si>
  <si>
    <t>https://www12.senado.leg.br/noticias/materias/2021/06/11/randolfe-sugere-que-cpi-da-pandemia-comece-a-definir-investigados</t>
  </si>
  <si>
    <t>O vice-presidente da CPI da Pandemia, senador Randolfe Rodrigues (Rede-AP), afirmou nesta sexta-feira (11) que já há condições de selecionar investigados entre as pessoas que prestaram depoimento. Ele citou o ex-ministro da Saúde Eduardo Pazuello e o ex-secretário-executivo da pasta Elcio Franco como dois que, na sua opinião, deveriam ser alvo de investigações formais.</t>
  </si>
  <si>
    <t>2021-06-11_19h11 - Jornal do Senado - Randolfe sugere que CPI da Pandemia comece a .pdf</t>
  </si>
  <si>
    <t>Ex-secretário de Saúde do estado do Amazonas depõe terça-feira na CPI da Pandemia</t>
  </si>
  <si>
    <t>https://www12.senado.leg.br/noticias/materias/2021/06/11/ex-secretario-de-saude-do-estado-do-amazonas-depoe-terca-feira-na-cpi-da-pandemia</t>
  </si>
  <si>
    <t>A CPI da Pandemia tem reunião semipresencial agendada para a terça-feira (15), a partir das 9h, para ouvir o depoimento do ex-secretário de Saúde do estado do Amazonas Marcellus Campelo. A saúde pública entrou em colapso no  estado no início de 2021, com falta de leitos e de oxigênio medicinal nos hospitais que recebiam pacientes com covid-19. Além disso, a Polícia Federal apura desvio de dinheiro do combate à pandemia, a partir de suposta organização criminosa no estado.</t>
  </si>
  <si>
    <t>2021-06-11_20h27 - Jornal do Senado - Ex-secretário de Saúde do estado do Amazonas .pdf</t>
  </si>
  <si>
    <t>Ex-depoentes da CPI vão ao Supremo contra quebra de sigilo</t>
  </si>
  <si>
    <t>https://congressoemfoco.uol.com.br/temas/judiciario/ex-depoentes-da-cpi-vao-ao-supremo-contra-quebra-de-sigilo/</t>
  </si>
  <si>
    <t>2021-06-11_22h01 - Congresso em Foco - Ex-depoentes da CPI vão ao Supremo contra que.pdf</t>
  </si>
  <si>
    <t>Deputados acionam TCU por desvio de R$ 52 milhões e documentos chegam à CPI</t>
  </si>
  <si>
    <t>https://congressoemfoco.uol.com.br/area/congresso-nacional/deputados-acionam-tcu-por-desvio-de-r-52-milhoes-e-documentos-chegam-a-cpi/</t>
  </si>
  <si>
    <t>2021-06-13_16h43 - Congresso em Foco - Deputados acionam TCU por desvio de R$ 52 mil.pdf</t>
  </si>
  <si>
    <t>CPI da Pandemia: cientista e médico criticam tratamento precoce</t>
  </si>
  <si>
    <t>https://www12.senado.leg.br/noticias/videos/2021/06/cpi-da-pandemia-cientista-e-medico-criticam-tratamento-precoce</t>
  </si>
  <si>
    <t>A microbiologista Natalia Pasternak e o médico sanitarista Claudio Maierovitch disseram em depoimento na CPI da Pandemia nesta sexta (11) que medicamentos do chamado kit de tratamento precoce não funcionam contra a covid-19. O relator da CPI, senador Renan Calheiros, anunciou que algumas testemunhas serão transformadas em investigados.</t>
  </si>
  <si>
    <t>2021-06-14_09h12 - Jornal do Senado - CPI da Pandemia- cientista e médico criticam .pdf</t>
  </si>
  <si>
    <t>CPI da Pandemia ouve Wilson Witzel, ex-governador do Rio de Janeiro, na quarta</t>
  </si>
  <si>
    <t>https://www12.senado.leg.br/noticias/materias/2021/06/14/cpi-da-pandemia-ouve-wilson-witzel-ex-governador-do-rio-de-janeiro-na-quarta</t>
  </si>
  <si>
    <t>A CPI da Pandemia ouve Wilson Witzel, ex-governador do Rio de Janeiro, nesta quarta-feira (16), a partir das 9h. O senador Randolfe Rodrigues (Rede-AP), vice-presidente da comissão, e o senador Alessandro Vieira (Cidadania-SE) são autores dos requerimentos de convocação de Witzel.</t>
  </si>
  <si>
    <t>2021-06-14_18h28 - Jornal do Senado - CPI da Pandemia ouve Wilson Witzel, ex-govern.pdf</t>
  </si>
  <si>
    <t>CPI ouvirá o empresário Carlos Wizard e auditor do TCU</t>
  </si>
  <si>
    <t>https://www12.senado.leg.br/noticias/materias/2021/06/14/cpi-ouvira-o-empresario-carlos-wizard-e-auditor-do-tcu</t>
  </si>
  <si>
    <t>A CPI da Pandemia tem uma série de depoimentos na agenda desta semana. Nesta terça-feira (15), às 9h, a comissão vai ouvir o ex-secretário de Saúde do estado do Amazonas Marcellus Campelo. Na quarta-feira (16), também às 9h, será a vez de W ilson Witzel, ex-governador do Rio de Janeiro . Witzel, no entanto, tenta um habeas corpus no Supremo Tribunal Federal (STF) para não comparecer à CPI.</t>
  </si>
  <si>
    <t>2021-06-14_19h10 - Jornal do Senado - CPI ouvirá o empresário Carlos Wizard e audit.pdf</t>
  </si>
  <si>
    <t>Senador vai na live de Carlos Wizard para lembrar de depoimento na CPI</t>
  </si>
  <si>
    <t>https://congressoemfoco.uol.com.br/temas/ciencia-e-tecnologia/randolfe-rodrigues-live-carlos-wizard-cpi-covid/</t>
  </si>
  <si>
    <t>2021-06-14_20h30 - Congresso em Foco - Senador vai na live de Carlos Wizard para lem.pdf</t>
  </si>
  <si>
    <t>CPI ameaça recorrer à polícia para Wizard depor na quinta</t>
  </si>
  <si>
    <t>https://www12.senado.leg.br/noticias/materias/2021/06/15/cpi-ameaca-recorrer-a-policia-para-wizard-depor-na-quinta</t>
  </si>
  <si>
    <t>O presidente da CPI da Pandemia, senador Omar Aziz (PSD-AM), e o vice-presidente, senador Randolfe Rodrigues (Rede-AP), ameaçaram recorrer à força policial para obrigar o empresário Carlos Wizard Martins a comparecer à comissão nesta quinta (17) para depor.</t>
  </si>
  <si>
    <t>2021-06-15_11h31 - Jornal do Senado - CPI ameaça recorrer à polícia para Wizard dep.pdf</t>
  </si>
  <si>
    <t>CPI deve apreciar quebra de sigilos de farmacêuticas e de Carlos Wizard, diz Randolfe</t>
  </si>
  <si>
    <t>https://www12.senado.leg.br/noticias/videos/2021/06/cpi-deve-apreciar-quebra-de-sigilos-de-farmaceuticas-e-de-carlos-wizard-diz-randolfe</t>
  </si>
  <si>
    <t>O vice-presidente da CPI da Pandemia , senador Randolfe Rodrigues (Rede-AP) , afirmou nesta terça-feira (15) que devem ser apreciadas quebras de sigilos de farmacêuticas e do empresário Carlos Wizard nesta semana. Randolfe também comentou a possibilidade de depoimento remoto do empresário.</t>
  </si>
  <si>
    <t>2021-06-15_12h08 - Jornal do Senado - CPI deve apreciar quebra de sigilos de farmac.pdf</t>
  </si>
  <si>
    <t>Renan Calheiros destaca nova fase de investigação da CPI da Pandemia</t>
  </si>
  <si>
    <t>https://www12.senado.leg.br/noticias/videos/2021/06/renan-calheiros-destaca-nova-fase-de-investigacao-da-cpi-da-pandemia</t>
  </si>
  <si>
    <t>Durante entrevista coletiva nesta terça-feira (15), o relator da CPI da Pandemia, Renan Calheiros (MDB-AL),  citou nova fase da atuação da comissão, que pode reclassificar como investigadas pessoas que já foram ouvidas pelo colegiado. Renan destacou que o objetivo é avançar com os trabalhos da comissão parlamentar de inquérito.</t>
  </si>
  <si>
    <t>2021-06-15_12h08 - Jornal do Senado - Renan Calheiros destaca nova fase de investig.pdf</t>
  </si>
  <si>
    <t>Ex-secretário diz que ministro da Saúde foi informado sobre crise de oxigênio no AM em 7 de janeiro</t>
  </si>
  <si>
    <t>https://www12.senado.leg.br/noticias/videos/2021/06/ex-secretario-diz-que-ministro-da-saude-foi-informado-sobre-crise-de-oxigenio-no-am</t>
  </si>
  <si>
    <t>Durante depoimento à CPI da Pandemia, o ex-secretário de Saúde do Amazonas Marcellus Campêlo afirmou que entrou em contato com o ministro da Saúde Eduardo Pazuello no dia 7 de janeiro para avisar sobre a crise de oxigênio no estado. Ele foi questionado sobre o assunto pelo presidente da CPI, Omar Aziz (PSD-AM), pelo vice, Randolfe Rodrigues (Rede-AP), e pelo relator, Renan Calheiros (MDB-AL).</t>
  </si>
  <si>
    <t>2021-06-15_13h22 - Jornal do Senado - Ex-secretário diz que ministro da Saúde foi i.pdf</t>
  </si>
  <si>
    <t>Senado recorre no STF para governador do AM depor na CPI</t>
  </si>
  <si>
    <t>https://www12.senado.leg.br/noticias/materias/2021/06/15/advocacia-do-senado-recorre-no-stf-para-governador-do-am-depor-na-cpi</t>
  </si>
  <si>
    <t>A Advocacia do Senado interpôs no Supremo Tribunal Federal (STF), na segunda-feira (14), agravo regimental contra o habeas corpus que dispensou o governador do Amazonas, Wilson Lima, de depor na CPI da Pandemia. O depoimento estava previsto para quinta-feira (10).</t>
  </si>
  <si>
    <t>2021-06-15_14h00 - Jornal do Senado - Senado recorre no STF para governador do AM d.pdf</t>
  </si>
  <si>
    <t>Rede estadual não orientou uso de cloroquina para covid-19, diz ex-secretário de Saúde do AM</t>
  </si>
  <si>
    <t>https://www12.senado.leg.br/noticias/videos/2021/06/rede-estadual-nao-orientou-uso-de-cloroquina-para-covid-19-diz-ex-secretario-de-saude-do-am</t>
  </si>
  <si>
    <t>Em depoimento à CPI da Pandemia, o  ex-secretário de Saúde do Amazonas Marcellus Campêlo confirmou que foram solicitados 120 mil comprimidos de cloroquina, pois os estoques do estado estavam zerados. No entanto, Campêlo disse que a rede estadual não orientou o uso do medicamento para tratamento da covid-19. Ele foi questionado pela senadora Eliziane Gama (Cidadania-MA) sobre o assunto.</t>
  </si>
  <si>
    <t>2021-06-15_14h34 - Jornal do Senado - Rede estadual não orientou uso de cloroquina .pdf</t>
  </si>
  <si>
    <t>Girão: CPI deveria reunir num mesmo debate especialistas com opiniões divergentes</t>
  </si>
  <si>
    <t>https://www12.senado.leg.br/noticias/materias/2021/06/15/girao-cpi-deveria-reunir-num-mesmo-debate-especialistas-com-opinioes-divergentes</t>
  </si>
  <si>
    <t>Em pronunciamento nesta terça-feira (15), o senador Eduardo Girão (Podemos-CE) criticou a CPI da Pandemia por ouvir separadamente os especialistas que são contra e a favor do chamado “tratamento precoce” para covid-19. Já foram ouvidos profissionais que criticam esse tipo de tratamento, com o argumento de que esses remédios não têm eficácia comprovada contra a doença. A CPI deve ouvir na sexta-feira (18) os profissionais que defendem o uso desses medicamentos.</t>
  </si>
  <si>
    <t>2021-06-15_15h15 - Jornal do Senado - Girão- CPI deveria reunir num mesmo debate es.pdf</t>
  </si>
  <si>
    <t>Para senadores, informação de ex-secretário de que faltou oxigênio por dois dias no AM não corresponde à realidade</t>
  </si>
  <si>
    <t>https://www12.senado.leg.br/noticias/videos/2021/06/ex-secretario-de-saude-do-am-diz-a-cpi-que-estado-sofreu-com-a-falta-de-oxigenio-por-dois-dias</t>
  </si>
  <si>
    <t>Em depoimento à CPI da Pandemia nesta terça-feira (15), o ex-secretário de Saúde do Amazonas Marcellus Campêlo afirmou que a falta de oxigênio só durou dois dias no estado. Senadores amazoneses reagiram. O ex-secretário também informou à comissão as ações de enfrentamento promovidas pela sua gestão.</t>
  </si>
  <si>
    <t>2021-06-15_16h26 - Jornal do Senado - Para senadores, informação de ex-secretário d.pdf</t>
  </si>
  <si>
    <t>Após depoimento, senadores destacam erros na gestão da Saúde do Amazonas</t>
  </si>
  <si>
    <t>https://www12.senado.leg.br/noticias/materias/2021/06/15/apos-depoimento-senadores-destacam-erros-na-gestao-da-saude-do-amazonas</t>
  </si>
  <si>
    <t>O vice-presidente da CPI da Pandemia, senador Randolfe Rodrigues (Rede-AP), disse que o depoimento de Marcellus Campêlo, ex-secretário de Saúde do Amazonas, permite ter a sensação de que a crise da falta de oxigênio em Manaus foi um conjunto de erros de responsabilidade dos governos locais e do governo federal. Foram mais de sete horas de depoimento à CPI nesta terça-feira (15).</t>
  </si>
  <si>
    <t>2021-06-15_19h04 - Jornal do Senado - Após depoimento, senadores destacam erros na .pdf</t>
  </si>
  <si>
    <t>Mesmo com HC permitindo ausência, Wilson Witzel vai à CPI</t>
  </si>
  <si>
    <t>https://congressoemfoco.uol.com.br/area/justica/wilson-witzel-na-cpi-da-covid-16-de-junho/</t>
  </si>
  <si>
    <t>2021-06-15_20h40 - Congresso em Foco - Mesmo com HC permitindo ausência, Wilson Witz.pdf</t>
  </si>
  <si>
    <t>Wilson Witzel vai depor à CPI da Pandemia, informa Randolfe</t>
  </si>
  <si>
    <t>https://www12.senado.leg.br/noticias/materias/2021/06/15/wilson-witzel-vai-depor-a-cpi-da-pandemia-informa-randolfe</t>
  </si>
  <si>
    <t>O senador Randolfe Rodrigues (Rede-AP), vice-presidente da CPI da Pandemia, informou à Agência Senado na noite desta terça-feira (15) que o ex-governador do Rio de Janeiro Wilson Witzel confirmou que vai depor à comissão nesta quarta-feira (16) .</t>
  </si>
  <si>
    <t>2021-06-15_21h02 - Jornal do Senado - Wilson Witzel vai depor à CPI da Pandemia, in.pdf</t>
  </si>
  <si>
    <t>Witzel se retira da CPI, mas promete reunião sigilosa com senadores membros</t>
  </si>
  <si>
    <t>https://congressoemfoco.uol.com.br/area/congresso-nacional/mesmo-com-salvaguarda-do-stf-witzel-diz-que-respondera-todas-as-perguntas-da-cpi/</t>
  </si>
  <si>
    <t>2021-06-16_08h24 - Congresso em Foco - Witzel se retira da CPI, mas promete reunião .pdf</t>
  </si>
  <si>
    <t>CPI aprova quebra de sigilo de Carlos Wizard e de membros de farmacêuticas</t>
  </si>
  <si>
    <t>https://congressoemfoco.uol.com.br/area/congresso-nacional/cpi-aprova-quebras-de-sigilos-de-carlos-wizard/</t>
  </si>
  <si>
    <t>2021-06-16_11h10 - Congresso em Foco - CPI aprova quebra de sigilo de Carlos Wizard .pdf</t>
  </si>
  <si>
    <t>CPI da Pandemia retira sigilo de parte dos documentos recebidos</t>
  </si>
  <si>
    <t>https://www12.senado.leg.br/noticias/materias/2021/06/16/cpi-da-pandemia-retira-sigilo-de-parte-dos-documentos-recebidos</t>
  </si>
  <si>
    <t>A CPI da Pandemia aprovou nesta quarta-feira (16) a retirada do sigilo de parte dos documentos encaminhados à comissão como "sigilosos" pelos órgãos de origem. O objetivo da medida é facilitar a análise das informações pelos senadores.</t>
  </si>
  <si>
    <t>2021-06-16_11h11 - Jornal do Senado - CPI da Pandemia retira sigilo de parte dos do.pdf</t>
  </si>
  <si>
    <t>Em CPI, Witzel ataca Bolsonaro, discute com Flávio e diz que foi perseguido</t>
  </si>
  <si>
    <t>https://congressoemfoco.uol.com.br/area/congresso-nacional/em-cpi-witzel-ataca-bolsonaro-discute-com-flavio-e-diz-que-foi-perseguido/</t>
  </si>
  <si>
    <t>2021-06-16_12h30 - Congresso em Foco - Em CPI, Witzel ataca Bolsonaro, discute com F.pdf</t>
  </si>
  <si>
    <t>Com rejeição de Gabas, CPI aprova quebra de sigilos, convocações e informações</t>
  </si>
  <si>
    <t>https://www12.senado.leg.br/noticias/materias/2021/06/16/com-rejeicao-de-gabas-cpi-aprova-quebra-de-sigilos-convocacoes-e-informacoes</t>
  </si>
  <si>
    <t>Após muita discussão sobre a convocação ou não do secretário-executivo do Consócio Nordeste, Carlos Eduardo Gabas, os senadores da CPI da Pandemia rejeitaram, por seis a quatro votos, os requerimentos apresentados para seu testemunho ao colegiado. Foram aprovados nesta quarta-feira (16) cinco requerimentos de transferência de sigilos, três de convocação e três de de informação.</t>
  </si>
  <si>
    <t>2021-06-16_12h45 - Jornal do Senado - Com rejeição de Gabas, CPI aprova quebra de s.pdf</t>
  </si>
  <si>
    <t>Ex-governador Wilson Witzel alega ter sofrido perseguição política</t>
  </si>
  <si>
    <t>https://www12.senado.leg.br/noticias/videos/2021/06/ex-governador-wilson-witzel-alega-ter-sofrido-perseguicao-politica</t>
  </si>
  <si>
    <t>O ex-governador do Rio de Janeiro Wilson Witzel afirmou à CPI da Pandemia, nesta quarta (16), que sofreu perseguição política. Ele apontou desvio funcional do exercício de atividade do Ministério Público e sugeriu que a CPI da Pandemia analise a atuação da subprocuradora Lindôra Araújo nas investigações de repasses de verbas federais.</t>
  </si>
  <si>
    <t>2021-06-16_12h47 - Jornal do Senado - Ex-governador Wilson Witzel alega ter sofrido.pdf</t>
  </si>
  <si>
    <t>Governo federal criou narrativa para se livrar das consequências da pandemia, diz Witzel</t>
  </si>
  <si>
    <t>https://www12.senado.leg.br/noticias/videos/2021/06/governo-federal-criou-narrativa-para-se-livrar-das-consequencias-da-pandemia-diz-witzel</t>
  </si>
  <si>
    <t>Durante depoimento à CPI da Pandemia nesta quarta-feira (16), o ex-governador do Rio de Janeiro  Wilson Witzel afirmou que o governo federal criou uma narrativa com intenção de colocar os governos estaduais em "situação de fragilidade", por causa dos efeitos econômicos após as medidas de isolamento social que os estados tiveram que tomar.</t>
  </si>
  <si>
    <t>2021-06-16_13h33 - Jornal do Senado - Governo federal criou narrativa para se livra.pdf</t>
  </si>
  <si>
    <t>Witzel afirma na CPI que governo federal é omisso no combate à pandemia</t>
  </si>
  <si>
    <t>https://www12.senado.leg.br/noticias/videos/2021/06/witzel-afirma-na-cpi-que-governo-federal-e-omisso-no-combate-a-pandemia</t>
  </si>
  <si>
    <t>O ex-governador do Rio de Janeiro Wilson Witzen afirmou nesta quarta-feira (16) à CPI da Pandemia que declarações do presidente Jair Bolsonaro atrapalharam a implantação de medidas sanitárias no estado. Witzel destacou ainda que o governo federal é omisso no combate à pandemia.</t>
  </si>
  <si>
    <t>2021-06-16_14h35 - Jornal do Senado - Witzel afirma na CPI que governo federal é om.pdf</t>
  </si>
  <si>
    <t>Wizard recorre ao STF e pede depoimento virtual à CPI</t>
  </si>
  <si>
    <t>https://congressoemfoco.uol.com.br/area/governo/wizard-recorre-ao-stf-e-pede-depoimento-virtual-a-cpi/</t>
  </si>
  <si>
    <t>2021-06-16_14h40 - Congresso em Foco - Wizard recorre ao STF e pede depoimento virtu.pdf</t>
  </si>
  <si>
    <t>Witzel responsabiliza Bolsonaro por mortes e diz que governo atuou contra governadores</t>
  </si>
  <si>
    <t>https://www12.senado.leg.br/noticias/materias/2021/06/16/witzel-responsabiliza-bolsonaro-por-mortes-e-diz-que-governo-atuou-contra-governadores</t>
  </si>
  <si>
    <t>Protegido por um habeas corpus, o ex-governador do Rio de Janeiro Wilson Witzel compareceu à CPI da Pandemia nesta quarta-feira (16), mas sua presença no colegiado foi interrompida depois de cerca de 4 horas e 30 minutos antes que todos os senadores presentes pudessem participar da audiência.</t>
  </si>
  <si>
    <t>2021-06-16_14h51 - Jornal do Senado - Witzel responsabiliza Bolsonaro por mortes e .pdf</t>
  </si>
  <si>
    <t>Brasil poderia ter bancado estudos da Pfizer, indica áudio entregue à CPI</t>
  </si>
  <si>
    <t>https://congressoemfoco.uol.com.br/temas/saude/ouca-entrevista-wajngarten-veja-cpi-da-covid/</t>
  </si>
  <si>
    <t>2021-06-16_15h22 - Congresso em Foco - Brasil poderia ter bancado estudos da Pfizer,.pdf</t>
  </si>
  <si>
    <t>Randolfe pede que Wilson Witzel dê novo depoimento, em caráter reservado</t>
  </si>
  <si>
    <t>https://www12.senado.leg.br/noticias/materias/2021/06/16/randolfe-pede-que-wilson-witzel-de-novo-depoimento-em-carater-reservado</t>
  </si>
  <si>
    <t>O senador Randolfe Rodrigues (Rede-AP), vice-presidente da CPI da Pandemia, anunciou que vai requerer depoimento em reservado do ex-governador do Rio de Janeiro Wilson Witzel. A possibilidade do depoimento reservado foi levantada pouco mais de uma hora depois do início do depoimento de Witzel à CPI, nesta quarta-feira (16).</t>
  </si>
  <si>
    <t>2021-06-16_15h29 - Jornal do Senado - Randolfe pede que Wilson Witzel dê novo depoi.pdf</t>
  </si>
  <si>
    <t>Witzel diz que revelará fato grave de intervenção federal em reunião sigilosa</t>
  </si>
  <si>
    <t>https://www12.senado.leg.br/noticias/videos/2021/06/witzel-diz-que-revelara-fato-grave-de-intervencao-federal-em-reuniao-sigilosa</t>
  </si>
  <si>
    <t>O ex-governador do Rio de Janeiro Wilson Witzel afirmou que revelará, em reunião sigilosa, "fato gravíssimo", que envolve a intervenção do governo federal. Witzel afirmou ainda que hospitais federais do RJ são intocáveis e têm “donos” e sugeriu que a CPI da Pandemia  quebre sigilos.</t>
  </si>
  <si>
    <t>2021-06-16_15h42 - Jornal do Senado - Witzel diz que revelará fato grave de interve.pdf</t>
  </si>
  <si>
    <t>Rosa Weber nega pedido de Carlos Wizard para anular quebra de sigilos na CPI</t>
  </si>
  <si>
    <t>https://www12.senado.leg.br/noticias/materias/2021/06/16/rosa-weber-nega-pedido-de-carlos-wizard-para-anular-quebra-de-sigilos-na-cpi</t>
  </si>
  <si>
    <t>A ministra Rosa Weber, do Supremo Tribunal Federal (STF), negou nesta quarta-feira (16) um pedido de liminar em mandado de segurança em que o empresário Carlos Wizard tentava anular a quebra dos sigilos telefônico e telemático determinada pela CPI da Pandemia. De acordo com a ministra, o requerimento aprovado pelos parlamentares “faz menção a indícios perfeitamente adequados ao objetivo de buscar a elucidação das ações e omissões do governo federal no enfrentamento da pandemia da covid-19”.</t>
  </si>
  <si>
    <t>2021-06-16_16h08 - Jornal do Senado - Rosa Weber nega pedido de Carlos Wizard para .pdf</t>
  </si>
  <si>
    <t>CPI: Witzel diz que perseguição política começou com investigação de Marielle</t>
  </si>
  <si>
    <t>https://www12.senado.leg.br/noticias/materias/2021/06/16/cpi-witzel-diz-que-perseguicao-politica-comecou-com-investigacao-de-marielle</t>
  </si>
  <si>
    <t>O ex-governador do Rio de Janeiro Wilson Witzel afirmou, nesta quarta-feira (16), na CPI da Pandemia, que seu processo de impeachment foi resultado de uma perseguição política desencadeada após ele determinar a investigação da morte da vereadora Marielle Franco. Além de criticar o presidente Jair Bolsonaro, ele levantou suspeitas sobre a parcialidade de membros do Superior Tribunal de Justiça (STJ) e do Ministério Público Federal (MPF) no processo que levou à cassação de seu mandato. Em protesto contra essas acusações, o senador Flávio Bolsonaro (Patriota-RJ) disse que elas são muito graves e precisam ser apuradas. E o senador Jorginho Mello (PL-SC), ao questionar o ex-governador, lembrou das suspeitas de corrupção contra o ex-governador.</t>
  </si>
  <si>
    <t>2021-06-16_17h05 - Jornal do Senado - CPI- Witzel diz que perseguição política come.pdf</t>
  </si>
  <si>
    <t>Para governistas, Witzel reforçou narrativa da oposição para enquadrar Bolsonaro</t>
  </si>
  <si>
    <t>https://www12.senado.leg.br/noticias/materias/2021/06/16/para-governistas-witzel-reforcou-narrativa-da-oposicao-para-enquadrar-bolsonaro</t>
  </si>
  <si>
    <t>Após pedido de Wilson Witzel para se retirar do depoimento à CPI da Pandemia, senadores governistas afirmaram que a participação do ex-governador, nesta quarta-feira (16), foi usada para reforçar o que eles consideram uma “tentativa” dos senadores de oposição ao governo de construir uma narrativa para “enquadrar o presidente da República” como responsável pela crise sanitária no país.</t>
  </si>
  <si>
    <t>2021-06-16_17h05 - Jornal do Senado - Para governistas, Witzel reforçou narrativa d.pdf</t>
  </si>
  <si>
    <t>STF garante a auditor do TCU direito de ficar em silêncio na CPI</t>
  </si>
  <si>
    <t>https://www12.senado.leg.br/noticias/materias/2021/06/16/stf-garante-a-auditor-do-tcu-direito-de-ficar-em-silencio-na-cpi</t>
  </si>
  <si>
    <t>O auditor Alexandre Figueiredo Costa Silva Marques, do Tribunal de Contas da União (TCU), conseguiu um habeas corpus no Supremo Tribunal Federal (STF) para poder ficar calado na CPI da Pandemia. O depoimento de Marques está marcado para esta quinta-feira (17), a partir das 9h  — mesmo horário do depoimento do empresário Carlos Wizard.</t>
  </si>
  <si>
    <t>2021-06-16_21h23 - Jornal do Senado - STF garante a auditor do TCU direito de ficar.pdf</t>
  </si>
  <si>
    <t>Witzel acusa Bolsonaro de perseguição após prisão de assassinos de Marielle Franco</t>
  </si>
  <si>
    <t>https://www12.senado.leg.br/noticias/videos/2021/06/witzel-acusa-bolsonaro-de-perseguicao-apos-prisao-de-assassinos-de-marielle-franco</t>
  </si>
  <si>
    <t>O ex-governador do Rio de Janeiro, Wilson Witzel, disse à CPI da Pandemia na quarta-feira (16) que o presidente Jair Bolsonaro passou a persegui-lo depois da prisão dos assassinos da vereadora carioca Marielle Franco. Witzel negou envolvimento em desvios na saúde.</t>
  </si>
  <si>
    <t>2021-06-17_08h33 - Jornal do Senado - Witzel acusa Bolsonaro de perseguição após pr.pdf</t>
  </si>
  <si>
    <t>CPI pede condução coercitiva de Carlos Wizard</t>
  </si>
  <si>
    <t>https://congressoemfoco.uol.com.br/tipo/videos/sem-wizard-cpi-ouve-auditor-do-tcu-acusado-de-forjar-relatorio-usado-por-bolsonaro/</t>
  </si>
  <si>
    <t>2021-06-17_09h10 - Congresso em Foco - CPI pede condução coercitiva de Carlos Wizard.pdf</t>
  </si>
  <si>
    <t>Presidente da CPI da Pandemia vai solicitar retenção de passaporte de Carlos Wizard</t>
  </si>
  <si>
    <t>https://www12.senado.leg.br/noticias/videos/2021/06/presidente-da-cpi-da-pandemia-vai-solicitar-retencao-de-passaporte-de-carlos-wizard</t>
  </si>
  <si>
    <t>O empresário Carlos Wizard não compareceu para depor à CPI da Pandemia nesta quinta-feira (17). Ele havia conseguido habeas corpus no Supremo Tribunal Federal para ficar em silêncio. O presidente da CPI, senador Omar Aziz (PSD-AM), anun ciou as medidas que serão tomadas. Entre elas, a retenção do passaporte do empresário.</t>
  </si>
  <si>
    <t>2021-06-17_10h52 - Jornal do Senado - Presidente da CPI da Pandemia vai solicitar r.pdf</t>
  </si>
  <si>
    <t>CPI pode avançar em discussão sobre modelo de negócios das plataformas e desinformação</t>
  </si>
  <si>
    <t>https://congressoemfoco.uol.com.br/area/governo/cpi-pode-avancar-em-discussao-sobre-modelo-de-negocios-das-plataformas-e-desinformacao/</t>
  </si>
  <si>
    <t>Intervozes</t>
  </si>
  <si>
    <t>2021-06-17_11h46 - Congresso em Foco - CPI pode avançar em discussão sobre modelo de.pdf</t>
  </si>
  <si>
    <t>CPI da Pandemia deve reagendar depoimento de servidor do TCU Alexandre Marques</t>
  </si>
  <si>
    <t>https://www12.senado.leg.br/noticias/videos/2021/06/cpi-da-pandemia-deve-reagendar-depoimento-de-servidor-do-tcu-alexandre-marques</t>
  </si>
  <si>
    <t>O depoimento do auditor do Tribunal de Contas da União (TCU) Alexandre Figueiredo à CPI da Pandemia, que estava previsto para esta quinta-feira (17), deve ser remarcado. O servidor é autor de um documento não reconhecido pelo TCU em que afirma que as mortes por covid-19 no país estariam superestimadas. Alexandre obteve do Supremo Tribunal Federal um habeas corpus para ficar em silêncio durante o depoimento no colegiado.</t>
  </si>
  <si>
    <t>2021-06-17_12h12 - Jornal do Senado - CPI da Pandemia deve reagendar depoimento de .pdf</t>
  </si>
  <si>
    <t>CPI da Pandemia pode pedir condução coercitiva de Carlos Wizard</t>
  </si>
  <si>
    <t>https://www12.senado.leg.br/noticias/videos/2021/06/cpi-da-pandemia-pode-pedir-conducao-coercitiva-de-carlos-wizard</t>
  </si>
  <si>
    <t>O empresário Carlos Wizard não compareceu à CPI da Pandemia nesta quinta-feira (17). O presidente da comissão, Omar Aziz (PSD-AM), informou que vai solicitar a condução coercitiva do empresário, para que o depoimento seja feito, e a apreensão do passaporte de Wizard. O empresário é apontado com possível integrante do "gabinete paralelo" que estaria orientando o presidente Jair Bolsonaro quanto às medidas de enfrentamento da pandemia.</t>
  </si>
  <si>
    <t>2021-06-17_17h32 - Jornal do Senado - CPI da Pandemia pode pedir condução coercitiv.pdf</t>
  </si>
  <si>
    <t>Amazonas pediu ajuda para conter a covid no ano passado, indicam ofícios</t>
  </si>
  <si>
    <t>https://congressoemfoco.uol.com.br/temas/saude/documentos-crise-respiradores-amazonas/</t>
  </si>
  <si>
    <t>2021-06-17_18h23 - Congresso em Foco - Amazonas pediu ajuda para conter a covid no a.pdf</t>
  </si>
  <si>
    <t>Marco Aurélio critica Bolsonaro, mas vê CPI como "palco político"</t>
  </si>
  <si>
    <t>https://congressoemfoco.uol.com.br/area/justica/marco-aurelio-critica-bolsonaro-mas-ve-cpi-como-palco-politico/</t>
  </si>
  <si>
    <t>2021-06-18_10h51 - Congresso em Foco - Marco Aurélio critica Bolsonaro, mas vê CPI c.pdf</t>
  </si>
  <si>
    <t>CPI: Queiroga, Pazuello, Ernesto e mais 11 serão investigados. Veja quem são</t>
  </si>
  <si>
    <t>https://congressoemfoco.uol.com.br/area/congresso-nacional/cpi-queiroga-pazuello-ernesto-e-mais-11-serao-investigados-veja-quem-sao/</t>
  </si>
  <si>
    <t>2021-06-18_11h15 - Congresso em Foco - CPI, Queiroga, Pazuello, Ernesto e mais 11 se.pdf</t>
  </si>
  <si>
    <t>CPI da Pandemia retira sigilo de mais de 2 mil documentos, anuncia Randolfe</t>
  </si>
  <si>
    <t>https://www12.senado.leg.br/noticias/videos/2021/06/cpi-da-pandemia-retira-sigilo-de-mais-de-2-mil-documentos-anuncia-randolfe</t>
  </si>
  <si>
    <t>Em entrevista coletiva, o senador Randolfe Rodrigues (Rede-AP), vice-presidente da C PI da Pandemia, informou que a comissão  retirou a classificação sigilosa dada a 2.200 documentos recebidos. Segundo ele, imprensa e sociedade terão acesso às informações.</t>
  </si>
  <si>
    <t>2021-06-18_11h51 - Jornal do Senado - CPI da Pandemia retira sigilo de mais de 2 mi.pdf</t>
  </si>
  <si>
    <t>Compete aos médicos a escolha de tratamento e medicamentos, destaca Francisco Cardoso</t>
  </si>
  <si>
    <t>https://www12.senado.leg.br/noticias/videos/2021/06/compete-aos-medicos-a-escolha-de-tratamento-e-medicamentos-destaca-francisco-cardoso</t>
  </si>
  <si>
    <t>O médico Francisco Eduardo Cardoso Alves defendeu a autonomia dos médicos no tratamento da covid-19 durante depoimento nesta sexta-feira (18) à  CPI da Pandemia .</t>
  </si>
  <si>
    <t>2021-06-18_12h02 - Jornal do Senado - Compete aos médicos a escolha de tratamento e.pdf</t>
  </si>
  <si>
    <t>Randolfe interpela Facebook e Google por declarações de Bolsonaro contra vacina</t>
  </si>
  <si>
    <t>https://www12.senado.leg.br/noticias/materias/2021/06/18/randolfe-interpela-facebook-e-google-por-declaracoes-de-bolsonaro-contra-vacina</t>
  </si>
  <si>
    <t>O vice-presidente da CPI da Pandemia, senador Randolfe Rodrigues (Rede-AP), requereu nesta sexta (18) a convocação de representantes do Google e do Facebook para prestar esclarecimentos sobre declarações do presidente Jair Bolsonaro divulgadas nas redes sociais.</t>
  </si>
  <si>
    <t>2021-06-18_13h09 - Jornal do Senado - Randolfe interpela Facebook e Google por decl.pdf</t>
  </si>
  <si>
    <t>Renan divulga lista de investigados pela CPI da Pandemia</t>
  </si>
  <si>
    <t>https://www12.senado.leg.br/noticias/videos/2021/06/renan-divulga-lista-de-investigados-pela-cpi-da-pandemia</t>
  </si>
  <si>
    <t>O relator da CPI da Pandemia, senador Renan Calheiros (MDB-AL),  divulgou em entrevista coletiva nesta sexta-feira (18) a lista de autoridades que passarão da condição de testemunhas para investigados na comissão parlamentar de inquérito. O  ministro da Saúde, Marcelo Queiroga, é um deles.</t>
  </si>
  <si>
    <t>2021-06-18_13h26 - Jornal do Senado - Renan divulga lista de investigados pela CPI .pdf</t>
  </si>
  <si>
    <t>CPI da Pandemia: Osmar Terra e Filipe Martins são esperados na próxima semana</t>
  </si>
  <si>
    <t>https://www12.senado.leg.br/noticias/materias/2021/06/18/cpi-da-pandemia-osmar-terra-e-filipe-martins-sao-esperados-na-proxima-semana</t>
  </si>
  <si>
    <t>A CPI da Pandemia marcou para a próxima semana os depoimentos do ex-ministro da Cidadania e deputado federal Osmar Terra (MDB-RS) e do assessor internacional da Presidência da República Filipe Martins. De acordo com senadores que pediram as oitivas, os dois são suspeitos de integrar um "gabinete paralelo" (ou "gabinete das sombras"), grupo extraoficial que aconselharia o presidente Jair Bolsonaro sobre a covid-19. O depoimento de Terra está previsto para terça-feira (22) e o de Martins, para quinta-feira (24).</t>
  </si>
  <si>
    <t>2021-06-18_13h55 - Jornal do Senado - CPI da Pandemia- Osmar Terra e Filipe Martins.pdf</t>
  </si>
  <si>
    <t>Queiroga, Pazuello, Araújo e mais 11 passam à condição de investigados na CPI</t>
  </si>
  <si>
    <t>https://www12.senado.leg.br/noticias/materias/2021/06/18/queiroga-pazuello-araujo-e-mais-11-passam-a-condicao-de-investigados-da-cpi</t>
  </si>
  <si>
    <t>No seu 52º dia de atividade, a CPI da Pandemia já tem a primeira lista de 14 nomes de testemunhas que passarão à condição de investigados. Entre eles, estão o ministro da Saúde, Marcelo Queiroga; seu antecessor na pasta, Eduardo Pazuello; e o ex-ministro das Relações Exteriores Ernesto Araújo.</t>
  </si>
  <si>
    <t>2021-06-18_14h42 - Jornal do Senado - Queiroga, Pazuello, Araújo e mais 11 passam à.pdf</t>
  </si>
  <si>
    <t>Randolfe: CPI da Pandemia poderá ouvir representantes de Facebook e Youtube</t>
  </si>
  <si>
    <t>https://www12.senado.leg.br/noticias/videos/2021/06/randolfe-cpi-da-pandemia-podera-ouvir-representantes-de-facebook-e-youtube</t>
  </si>
  <si>
    <t>O vice-presidente da CPI da Pandemia, senador Randolfe Rodrigues (Rede-AP), criticou declaração do presidente da República, Jair Bolsonaro, sobre imunização pela contaminação do vírus. Como a declaração foi feita nas redes sociais, Randolfe solicitou a convocação de dirigentes do Facebook e do YouTube no Brasil. O senador informou que esses requerimentos podem ser votados pela comissão na próxima terça (22).</t>
  </si>
  <si>
    <t>2021-06-18_15h24 - Jornal do Senado - Randolfe- CPI da Pandemia poderá ouvir repres.pdf</t>
  </si>
  <si>
    <t>CPI da Pandemia: depoimentos de Marcellus Campêlo e Wilson Witzel marcam a semana</t>
  </si>
  <si>
    <t>https://www12.senado.leg.br/noticias/videos/2021/06/cpi-da-pandemia-depoimentos-de-marcellus-campelo-e-wilson-witzel-marcam-a-semana</t>
  </si>
  <si>
    <t>O ex-governador do Rio de Janeiro, Wilson Witzel alegou ter sofrido perseguição política depois que mandou investigar o assassinato da vereadora Marielle Franco e aceitou depor novamente em reunião reservada com os membros da CPI da Pandemia. O ex-secretário de Saúde do Amazonas Marcellus Campêlo afirmou ter ligado para o então ministro da Saúde, Eduardo Pazuello, no dia 7 de janeiro, pedindo apoio para levar oxigênio aos pacientes de Manaus.</t>
  </si>
  <si>
    <t>2021-06-18_16h20 - Jornal do Senado - CPI da Pandemia- depoimentos de Marcellus Cam.pdf</t>
  </si>
  <si>
    <t>CPI da Pandemia: Renan Calheiros divulga lista de 14 investigados</t>
  </si>
  <si>
    <t>https://www12.senado.leg.br/noticias/videos/2021/06/cpi-da-pandemia-renan-calheiros-divulga-lista-de-14-investigados</t>
  </si>
  <si>
    <t>O relator da CPI da Pandemia, senador Renan Calheiros (MDB-AL), anunciou nesta sexta-feira (18) os nomes das testemunhas que agora passam à condição de investigadas pela comissão. Entre elas estão o general Eduardo Pazuello, ex-ministro da Saúde; Ernesto Araújo, ex-ministro das Relações Exteriores; e o atual ministro da Saúde, Marcelo Queiroga.</t>
  </si>
  <si>
    <t>2021-06-18_18h33 - Jornal do Senado - CPI da Pandemia- Renan Calheiros divulga list.pdf</t>
  </si>
  <si>
    <t>Senadores que defendem 'tratamento precoce' avaliam positivamente audiência da CPI</t>
  </si>
  <si>
    <t>https://www12.senado.leg.br/noticias/materias/2021/06/18/senadores-da-base-do-governo-avaliam-positivamente-audiencia-da-cpi</t>
  </si>
  <si>
    <t>Em depoimento de mais de oito horas à CPI da Pandemia nesta sexta-feira (18), os médicos Ricardo Ariel Zimerman e Francisco Eduardo Cardoso Alves ressaltaram a importância do chamado tratamento precoce para a covid-19 numa audiência marcada pela ausência dos senadores de oposição. Por sua vez, os senadores da base do governo que integram o colegiado, em entrevista coletiva depois do encerramento dos trabalhos, classificaram a audiência como proveitosa e reveladora dos rumos da comissão de inquérito.</t>
  </si>
  <si>
    <t>2021-06-18_19h23 - Jornal do Senado - Senadores que defendem 'tratamento precoce' a.pdf</t>
  </si>
  <si>
    <t>Senadores da CPI mandam recado sobre 500 mil mortes: "Responsáveis pagarão"</t>
  </si>
  <si>
    <t>https://congressoemfoco.uol.com.br/temas/saude/responsaveis-pagarao-por-seus-erros-dizem-senadores-da-cpi-sobre-500-mortes/</t>
  </si>
  <si>
    <t>2021-06-19_16h28 - Congresso em Foco - Senadores da CPI mandam recado sobre 500 mil .pdf</t>
  </si>
  <si>
    <t>Senadores lamentam 500 mil mortes por covid-19; CPI divulga nota</t>
  </si>
  <si>
    <t>https://www12.senado.leg.br/noticias/materias/2021/06/19/senadores-lamentam-500-mil-mortes-por-covid-19-cpi-divulga-nota</t>
  </si>
  <si>
    <t>O Brasil alcançou neste sábado (19) a triste marca de 500 mil vítimas de covid-19. O número foi divulgado pelo consórcio de veículos de imprensa, a partir das informações das secretarias de saúde dos estados. Senadores integrantes da CPI da Pandemia divulgaram nota lamentando a estatística.</t>
  </si>
  <si>
    <t>2021-06-19_17h17 - Jornal do Senado - Senadores lamentam 500 mil mortes por covid-1.pdf</t>
  </si>
  <si>
    <t>CPI deve ter semana agitada com depoimentos de Osmar Terra e Filipe Martins</t>
  </si>
  <si>
    <t>https://congressoemfoco.uol.com.br/area/governo/cpi-deve-ter-semana-agitada-com-depoimentos-de-osmar-terra-e-filipe-martins/</t>
  </si>
  <si>
    <t>2021-06-20_10h25 - Congresso em Foco - CPI deve ter semana agitada com depoimentos d.pdf</t>
  </si>
  <si>
    <t>Senadores cobram do ministro da Saúde cronograma detalhado de vacinação</t>
  </si>
  <si>
    <t>https://www12.senado.leg.br/noticias/materias/2021/06/21/senadores-cobram-do-ministro-da-saude-cronograma-detalhado-de-vacinacao</t>
  </si>
  <si>
    <t>Senadores cobraram do ministro da Saúde, Marcelo Queiroga, um cronograma para a vacinação de toda a população adulta contra a covid-19, em reunião da Comissão Temporária Covid-19 (CTCOVID) nesta segunda-feira (21). No sábado (19), o Brasil ultrapassou meio milhão de mortos pela doença.</t>
  </si>
  <si>
    <t>2021-06-21_12h06 - Jornal do Senado - Senadores cobram do ministro da Saúde cronogr.pdf</t>
  </si>
  <si>
    <t>CPI pode convocar atual governador do RJ para apurar denúncias de Witzel</t>
  </si>
  <si>
    <t>https://www12.senado.leg.br/noticias/materias/2021/06/21/cpi-pode-convocar-atual-governador-do-rj-para-apurar-denuncias-de-witzel</t>
  </si>
  <si>
    <t>A CPI da Pandemia pode votar nesta terça-feira (22) a convocação do governador do Rio de Janeiro, Claudio Castro. Se os requerimentos forem aprovados, Castro deve ser chamado a depor sobre o suposto desvio de dinheiro público na instalação de hospitais de campanha para tratamento da covid-19. A comissão tem um total de 57 requerimentos na pauta.</t>
  </si>
  <si>
    <t>2021-06-21_13h04 - Jornal do Senado - CPI pode convocar atual governador do RJ para.pdf</t>
  </si>
  <si>
    <t>CPI da Pandemia ouve Osmar Terra e Filipe Martins nesta semana</t>
  </si>
  <si>
    <t>https://www12.senado.leg.br/noticias/videos/2021/06/cpi-da-pandemia-ouve-osmar-terra-e-filipe-martins-nesta-semana</t>
  </si>
  <si>
    <t>As atividades da CPI da Pandemia nesta semana incluem audiências com o deputado federal Osmar Terra (MDB-RS), nesta terça-feira (22), e Filipe Martins, assessor internacional da Presidência da República, na quinta-feira (24). Veja o vídeo para mais informações.</t>
  </si>
  <si>
    <t>2021-06-21_15h07 - Jornal do Senado - CPI da Pandemia ouve Osmar Terra e Filipe Mar.pdf</t>
  </si>
  <si>
    <t>CPI remarca depoimento de Carlos Wizard para o dia 30</t>
  </si>
  <si>
    <t>https://www12.senado.leg.br/noticias/materias/2021/06/21/cpi-remarca-depoimento-de-carlos-wizard-para-o-dia-30</t>
  </si>
  <si>
    <t>O depoimento do empresário Carlos Wizard na CPI da Pandemia foi remarcado para o próximo dia 30. A informação foi confirmada pelo presidente do colegiado, senador Omar Aziz (PSD-AM), nesta segunda-feira (21).</t>
  </si>
  <si>
    <t>2021-06-21_15h36 - Jornal do Senado - CPI remarca depoimento de Carlos Wizard para .pdf</t>
  </si>
  <si>
    <t>STF suspende convocação de governadores à CPI</t>
  </si>
  <si>
    <t>https://congressoemfoco.uol.com.br/area/justica/stf-convocacao-de-governadores-cpi/</t>
  </si>
  <si>
    <t>2021-06-21_19h15 - Congresso em Foco - STF suspende convocação de governadores à CPI.pdf</t>
  </si>
  <si>
    <t>Senadores lamentam ataques de Bolsonaro a trabalho da imprensa</t>
  </si>
  <si>
    <t>https://www12.senado.leg.br/noticias/materias/2021/06/21/senadores-lamentam-ataques-de-bolsonaro-a-trabalho-da-imprensa</t>
  </si>
  <si>
    <t>Vários senadores foram ao Twitter na noite desta segunda-feira (21) para lamentar os ataques do presidente Jair Bolsonaro ao trabalho da imprensa. O presidente não gostou dos questionamentos de uma repórter do Grupo Globo ao fato de ele ter chegado sem máscara ao município de Guaratinguetá (SP), além de já ter participado de passeios de moto e aglomerações sem o uso do adereço — obrigatório por lei no estado de São Paulo. Ele foi até a cidade para participar de uma formatura de sargentos da Aeronáutica. Bolsonaro tirou a máscara durante a entrevista, mandou a repórter e sua própria equipe calar a boca, criticou a CNN e xingou a Rede Globo.</t>
  </si>
  <si>
    <t>2021-06-21_20h39 - Jornal do Senado - Senadores lamentam ataques de Bolsonaro a tra.pdf</t>
  </si>
  <si>
    <t>Ministra do STF suspende convocação de governadores na CPI da Pandemia</t>
  </si>
  <si>
    <t>https://www12.senado.leg.br/noticias/materias/2021/06/21/ministra-do-stf-suspende-convocacao-de-governadores-na-cpi-da-pandemia</t>
  </si>
  <si>
    <t>Em decisão nesta segunda-feira (21), a ministra Rosa Weber do Supremo Tribunal Federal (STF) suspendeu as convocações de governadores aprovadas pela CPI da Pandemia. Para ela, a comissão pode apenas convidar governadores a depor, mas eles não são obrigados a comparecer. A decisão de Rosa Weber é liminar e ainda precisa ser analisada pelo plenário do STF.</t>
  </si>
  <si>
    <t>2021-06-21_22h32 - Jornal do Senado - Ministra do STF suspende convocação de govern.pdf</t>
  </si>
  <si>
    <t>Falta "circunstância política" para impeachment e CPI não terá efeito, diz Lira</t>
  </si>
  <si>
    <t>https://congressoemfoco.uol.com.br/area/congresso-nacional/falta-circunstancia-politica-para-impeachment-e-cpi-nao-tera-efeito-diz-lira/</t>
  </si>
  <si>
    <t>2021-06-22_10h11 - Congresso em Foco - Falta 'circunstância política' para impeachme.pdf</t>
  </si>
  <si>
    <t>Senadores da CPI da Pandemia fazem minuto de silêncio em respeito às mais de 502 mil vítimas de covid-19</t>
  </si>
  <si>
    <t>https://www12.senado.leg.br/noticias/videos/2021/06/senadores-da-cpi-da-pandemia-fazem-minuto-de-silencio-em-respeito-as-mais-de-502-mil-vitimas-de-covid-19</t>
  </si>
  <si>
    <t>No início da reunião desta terça-feira (22), os senadores da CPI da Pandemia fizeram um minuto de silêncio para homenagear os 502.817 mortos por covid-19 no Brasil. A questão de ordem para a homenagem foi apresentada pelo senador Rogério Carvalho (PT-SE) . A comissão ouve hoje o deputado Osmar Terra (MDB-RS) sobre participação em um suposto "gabinete paralelo" de aconselhamento à Presidência da República no combate à pandemia.</t>
  </si>
  <si>
    <t>2021-06-22_10h32 - Jornal do Senado - Senadores da CPI da Pandemia fazem minuto de .pdf</t>
  </si>
  <si>
    <t>CPI deve analisar quase 60 requerimentos nesta quarta-feira</t>
  </si>
  <si>
    <t>https://www12.senado.leg.br/noticias/materias/2021/06/22/cpi-deve-analisar-quase-60-requerimentos-nesta-quarta-feira</t>
  </si>
  <si>
    <t>Com a apresentação de um novo requerimento à CPI na segunda-feira (21), o presidente do colegiado, Omar Aziz (PSD-AM), adiou para esta quarta-feira (23) a apreciação dos quase 60 itens que compõem a pauta. O requerimento recém-apresentado pede a convocação de um representante da empresa Twitter.</t>
  </si>
  <si>
    <t>2021-06-22_11h47 - Jornal do Senado - CPI deve analisar quase 60 requerimentos nest.pdf</t>
  </si>
  <si>
    <t>CPI da Pandemia ouve sócio da Precisa Medicamentos nesta quarta</t>
  </si>
  <si>
    <t>https://www12.senado.leg.br/noticias/videos/2021/06/cpi-da-pandemia-ouve-socio-da-precisa-medicamentos-nesta-quarta</t>
  </si>
  <si>
    <t>A CPI da Pandemia ouve, nesta quarta-feira (23), Francisco Emerson Maximiano, sócio da Precisa Medicamentos. A empresa é representante da importadora da vacina indiana Covaxin. Os parlamentares vão investigar o contrato entre o Ministério da Saúde e a empresa, para compra de doses do imunizante.</t>
  </si>
  <si>
    <t>2021-06-22_14h32 - Jornal do Senado - CPI da Pandemia ouve sócio da Precisa Medicam.pdf</t>
  </si>
  <si>
    <t>Depoimento de sócio da Precisa Medicamentos à CPI é adiado</t>
  </si>
  <si>
    <t>https://congressoemfoco.uol.com.br/area/congresso-nacional/depoimento-de-socio-da-precisa-medicamentos-a-cpi-e-adiado/</t>
  </si>
  <si>
    <t>2021-06-22_16h38 - Congresso em Foco - Depoimento de sócio da Precisa Medicamentos à.pdf</t>
  </si>
  <si>
    <t>Após informe de quarentena, CPI adia depoimento de sócio da Precisa Medicamentos</t>
  </si>
  <si>
    <t>https://www12.senado.leg.br/noticias/materias/2021/06/22/apos-informe-de-quarentena-cpi-adia-depoimento-de-socio-da-precisa-medicamentos</t>
  </si>
  <si>
    <t>O depoimento do empresário Francisco Emerson Maximiano, sócio da Precisa Medicamentos, que estava previsto para esta quarta-feira (23), foi adiado para a semana que vem. O anúncio foi feito pelo presidente da CPI da Pandemia, Omar Aziz (PSD-AM), após ele receber o comunicado do advogado do depoente. Segundo as justificativas apresentadas nesse comunicado, o empresário retornou no último dia 15 da Índia e foi orientado a permanecer em quarentena.</t>
  </si>
  <si>
    <t>2021-06-22_16h49 - Jornal do Senado - Após informe de quarentena, CPI adia depoimen.pdf</t>
  </si>
  <si>
    <t>Terra nega ‘gabinete paralelo’ e diz que STF ‘limitou’ Bolsonaro; senadores reagem</t>
  </si>
  <si>
    <t>https://www12.senado.leg.br/noticias/materias/2021/06/22/terra-nega-2018gabinete-paralelo2019-e-diz-que-stf-2018limitou2019-bolsonaro-senadores-reagem</t>
  </si>
  <si>
    <t>O deputado federal e ex-ministro da Cidadania Osmar Terra (MDB-RS) negou a existência de um “gabinete paralelo” da Saúde, disse ser defensor da vacina contra o coronavírus e afirmou que nunca sugeriu a “imunidade de rebanho” como estratégia para enfrentamento da covid-19. Por outro lado, criticou governadores e prefeitos pelas medidas de isolamento social e censurou o Supremo Tribunal Federal (STF), que — segundo ele — “limitou o poder” do presidente Jair Bolsonaro no combate à doença. O parlamentar fez essas declarações nesta terça-feira (22), durante depoimento à CPI da Pandemia.</t>
  </si>
  <si>
    <t>2021-06-22_17h44 - Jornal do Senado - Terra nega ‘gabinete paralelo’ e diz que STF .pdf</t>
  </si>
  <si>
    <t>CPI da Pandemia entra em nova fase de investigação, afirma Randolfe</t>
  </si>
  <si>
    <t>https://www12.senado.leg.br/noticias/materias/2021/06/22/cpi-da-pandemia-entra-em-nova-fase-de-investigacao-afirma-randolfe</t>
  </si>
  <si>
    <t>O vice-presidente da CPI da Pandemia, senador Randolfe Rodrigues (Rede-AP), afirmou nesta terça-feira (22) que uma nova frente se abre na comissão: a da investigação sobre corrupção ativa e passiva. O ponto de partida, segundo o senador, é a votação dos requerimentos para depoimento do servidor do Ministério da Saúde Luis Ricardo Fernandes Miranda e do seu irmão, o deputado federal Luis Miranda (DEM-DF). Os requerimentos estão na pauta da CPI desta quarta-feira.</t>
  </si>
  <si>
    <t>2021-06-22_21h26 - Jornal do Senado - CPI da Pandemia entra em nova fase de investi.pdf</t>
  </si>
  <si>
    <t>CPI aprova sessão sigilosa com Wilson Witzel</t>
  </si>
  <si>
    <t>https://congressoemfoco.uol.com.br/area/congresso-nacional/cpi-da-covid-vota-requerimentos-e-sessao-sigilosa-com-witzel-nesta-quarta/</t>
  </si>
  <si>
    <t>2021-06-23_07h54 - Congresso em Foco - CPI aprova sessão sigilosa com Wilson Witzel.pdf</t>
  </si>
  <si>
    <t>CPI da Pandemia oficializa lista de investigados</t>
  </si>
  <si>
    <t>https://www12.senado.leg.br/noticias/videos/2021/06/cpi-da-pandemia-oficializa-lista-de-investigados</t>
  </si>
  <si>
    <t>Nesta terça-feira (22), a CPI da Pandemia aprovou a primeira lista de investigados pela comissão. Os nomes das testemunhas que poderiam passar à condição de investigadas pela CPI haviam sido anunciados pelo relator, senador Renan Calheiros (MDB-AL), durante coletiva de imprensa na sexta-feira (18). O ministro da Saúde, Marcelo Queiroga, é um dos nomes. A aprovação da lista provocou protestos dos senadores governistas.</t>
  </si>
  <si>
    <t>2021-06-23_11h31 - Jornal do Senado - CPI da Pandemia oficializa lista de investiga.pdf</t>
  </si>
  <si>
    <t>CPI da Pandemia vai solicitar auditoria do TCU sobre 'motociatas' de Bolsonaro</t>
  </si>
  <si>
    <t>https://www12.senado.leg.br/noticias/videos/2021/06/cpi-da-pandemia-vai-solicitar-auditoria-do-tcu-sobre-motociatas-de-bolsonaro</t>
  </si>
  <si>
    <t>A CPI da Pandemia aprovou nesta quarta-feira (23) requerimento de auditoria ao Tribunal de Contas da União (TCU) sobre as "motociatas" promovidas pelo presidente da República, Jair Bolsonaro. O pedido de auditoria foi feito pelo senador Humberto Costa (PT-PE).</t>
  </si>
  <si>
    <t>2021-06-23_11h56 - Jornal do Senado - CPI da Pandemia vai solicitar auditoria do TC.pdf</t>
  </si>
  <si>
    <t>CPI aprova sessão reservada com Witzel e convoca assessor que denunciou pressão para compra da Covaxin</t>
  </si>
  <si>
    <t>https://www12.senado.leg.br/noticias/materias/2021/06/23/cpi-aprova-sessao-reservada-com-witzel-e-convoca-assessor-que-denunciou-pressao-para-compra-da-covaxin</t>
  </si>
  <si>
    <t>A CPI da Pandemia aprovou nesta quarta-feira (23) uma série de requerimentos de convocação, entre eles diligência para ouvir em sessão reservada o ex-governador do Rio de Janeiro Wilson Witzel.</t>
  </si>
  <si>
    <t>2021-06-23_12h34 - Jornal do Senado - CPI aprova sessão reservada com Witzel e conv.pdf</t>
  </si>
  <si>
    <t>CPI da Pandemia ouve Pedro Hallal e Jurema Werneck nesta quinta-feira</t>
  </si>
  <si>
    <t>https://www12.senado.leg.br/noticias/materias/2021/06/23/cpi-da-pandemia-ouve-pedro-hallal-e-jurema-werneck-nesta-quinta-feira</t>
  </si>
  <si>
    <t>A CPI da Pandemia ouvirá nesta quinta-feira (24), a partir das 9h, o epidemiologista e pesquisador da Universidade Federal de  Pelotas  (UFPel) Pedro Hallal, que deve esclarecer dúvidas dos senadores sobre a relevância das medidas não farmacológicas no enfrentamento da pandemia. O colegiado também convocou Jurema Werneck, diretora-executiva da Anistia Internacional Brasil e representante do Movimento Alerta, que deve discorrer sobre dados coletados sobre mortes ocorridas por covid-19.</t>
  </si>
  <si>
    <t>2021-06-23_13h08 - Jornal do Senado - CPI da Pandemia ouve Pedro Hallal e Jurema We.pdf</t>
  </si>
  <si>
    <t>CPI vai investigar contrato de compra das vacinas Covaxin</t>
  </si>
  <si>
    <t>https://www12.senado.leg.br/noticias/materias/2021/06/23/cpi-vai-investigar-contrato-de-compra-das-vacinas-covaxin</t>
  </si>
  <si>
    <t>A CPI da Pandemia aprovou nesta quarta-feira (23) requerimentos de informações e quebras de sigilo relacionadas à compra de 20 milhões de doses da vacina indiana Covaxin, a um preço 4 vezes maior que o do imunizante da AstraZeneca. Também há indícios de que o contrato, fechado no valor de R$ 1,6 bilhão com intermediação da empresa Precisa Medicamentos, teria sido assinado a um preço 1.000% mais alto que o previsto inicialmente.</t>
  </si>
  <si>
    <t>2021-06-23_13h16 - Jornal do Senado - CPI vai investigar contrato de compra das vac.pdf</t>
  </si>
  <si>
    <t>Afirmações do deputado Luis Miranda sobre Bolsonaro são graves, diz Omar Aziz</t>
  </si>
  <si>
    <t>https://www12.senado.leg.br/noticias/videos/2021/06/afirmacoes-do-deputado-luis-miranda-sobre-bolsonaro-sao-graves-diz-omar-aziz</t>
  </si>
  <si>
    <t>O presidente da CPI da Pandemia, senador Omar Aziz (PSD-AM), comentou documento, divulgado pela imprensa, em que o deputado Luis Miranda (DEM-DF) diz ter alertado o presidente Jair Bolsonaro sobre irregularidades na compra da vacina Covaxin pelo Ministério da Saúde. Omar disse que, a partir dos depoimentos do deputado e do irmão dele (diretor no Ministério da Saúde responsável pelo contrato de aquisição do imunizante), na sexta-feira (25), serão decididas quais diligências serão tomadas pela CPI. O senador classificou como "gravíssimas" as acusações e afirmou que pediu à Polícia Federal para verificar se houve inquérito para investigar a negociação.</t>
  </si>
  <si>
    <t>2021-06-23_14h08 - Jornal do Senado - Afirmações do deputado Luis Miranda sobre Bol.pdf</t>
  </si>
  <si>
    <t>CPI da Pandemia ouve os médicos Pedro Hallal e Jurema Werneck nesta quinta</t>
  </si>
  <si>
    <t>https://www12.senado.leg.br/noticias/videos/2021/06/cpi-da-pandemia-ouve-os-medicos-pedro-hallal-e-jurema-werneck-nesta-quinta</t>
  </si>
  <si>
    <t>A CPI da Pandemia vai ouvir, nesta quinta-feira, a médica Jurema Werneck, que realizou um estudo sobre a pandemia no Brasil, e o epidemiologista e professor da Universidade Federal de Pelotas, Pedro Hallal.</t>
  </si>
  <si>
    <t>2021-06-23_15h07 - Jornal do Senado - CPI da Pandemia ouve os médicos Pedro Hallal .pdf</t>
  </si>
  <si>
    <t>Randolfe: CPI vai investigar denúncias de irregularidades na compra da vacina Covaxin</t>
  </si>
  <si>
    <t>https://www12.senado.leg.br/noticias/videos/2021/06/randolfe-cpi-vai-investigar-denuncias-de-irregularidades-na-compra-da-vacina-covaxin</t>
  </si>
  <si>
    <t>O vice-presidente da CPI da Pandemia, senador Randolfe Rodrigues (Rede-AP), reiterou nesta quarta-feira (23) que a comissão vai entrar em uma nova fase, passando a investigar as denúncias de irregularidades na compra da vacina Covaxin, em que estaria envolvido o Ministério da Saúde. Ele também disse que, "se formos aprofundar [as investigações],  acaba se tornando inevitável a prorrogação [das atividades] da comissão parlamentar de inquérito".</t>
  </si>
  <si>
    <t>2021-06-23_15h46 - Jornal do Senado - Randolfe- CPI vai investigar denúncias de irr.pdf</t>
  </si>
  <si>
    <t>CPI da Pandemia vai investigar a compra da vacina Covaxin</t>
  </si>
  <si>
    <t>https://www12.senado.leg.br/noticias/videos/2021/06/cpi-da-pandemia-vai-investigar-a-compra-da-vacina-covaxin</t>
  </si>
  <si>
    <t>Os senadores da CPI da Pandemia decidiram ouvir o servidor do Ministério da Saúde Luís Ricardo Miranda, que denunciou ao Ministério Público ter sofrido pressão para acelerar importação da vacina indiana Covaxin.</t>
  </si>
  <si>
    <t>2021-06-23_16h16 - Jornal do Senado - CPI da Pandemia vai investigar a compra da va.pdf</t>
  </si>
  <si>
    <t>Girão afirma que pedirá convocação de secretários, empresários e prefeitos na CPI</t>
  </si>
  <si>
    <t>https://www12.senado.leg.br/noticias/materias/2021/06/23/girao-afirma-que-pedira-convocacao-de-secretarios-empresarios-e-prefeitos-na-cpi</t>
  </si>
  <si>
    <t>Em pronunciamento nesta quarta-feira (23), o senador Eduardo Girão (Podemos-CE) disse que procurará formas alternativas para investigar casos de corrupção em estados e municípios na CPI da Pandemia — após a decisão da ministra Rosa Weber, do Supremo Tribunal Federal, de suspender as convocações de governadores que haviam sido aprovadas pela comissão.</t>
  </si>
  <si>
    <t>2021-06-23_18h14 - Jornal do Senado - Girão afirma que pedirá convocação de secretá.pdf</t>
  </si>
  <si>
    <t>Indícios de irregularidades na compra da Covaxin aparecem em documentos recebidos pela CPI</t>
  </si>
  <si>
    <t>https://www12.senado.leg.br/noticias/videos/2021/06/indicios-de-irregularidades-na-compra-da-covaxin-aparecem-em-documentos-recebidos-pela-cpi</t>
  </si>
  <si>
    <t>Documentos recebidos pela CPI da Pandemia apresentam indícios de irregularidades na compra vacina Covaxin pelo governo federal. Essa vacina é produzida pelo laboratório indiano Bharat Biotech. Entre as possíveis irregularidades estão o preço da dose, que é a mais cara entre as adquiridas pelo país, e a rapidez nas negociações. Além disso, a CPI pretende esclarecer o papel da empresa brasileira Precisa Medicamentos na intermediação dessas compras.</t>
  </si>
  <si>
    <t>2021-06-23_22h35 - Jornal do Senado - Indícios de irregularidades na compra da Cova.pdf</t>
  </si>
  <si>
    <t>CPI ouve nesta sexta irmãos que apontaram irregularidades na compra da vacina Covaxin</t>
  </si>
  <si>
    <t>https://www12.senado.leg.br/noticias/videos/2021/06/cpi-ouve-nesta-sexta-irmaos-que-apontaram-irregularidades-na-compra-da-vacina-covaxin</t>
  </si>
  <si>
    <t>A CPI da Pandemia vai ouvir nesta sexta-feira (25) o servidor do Ministério da Saúde Luis Ricardo Miranda e seu irmão, o deputado federal Luis Miranda (DEM-DF). Eles afirmam que houve irregularidades na compra da vacina Covaxin pelo governo federal. O deputado disse que havia informado o presidente Jair Bolsonaro sobre essas irregularidades.</t>
  </si>
  <si>
    <t>2021-06-23_23h00 - Jornal do Senado - CPI ouve nesta sexta irmãos que apontaram irr.pdf</t>
  </si>
  <si>
    <t>400 mil vidas poderiam ter sido salvas, estimaram epidemiologistas em CPI</t>
  </si>
  <si>
    <t>https://congressoemfoco.uol.com.br/area/congresso-nacional/cpi-da-covid-ouve-pedro-hallal-e-jurema-werneck/</t>
  </si>
  <si>
    <t>2021-06-24_07h54 - Congresso em Foco - 400 mil vidas poderiam ter sido salvas, estim.pdf</t>
  </si>
  <si>
    <t>Médica Jurema Werneck defende responsabilização pelas mortes e danos da pandemia</t>
  </si>
  <si>
    <t>https://www12.senado.leg.br/noticias/videos/2021/06/medica-jurema-werneck-defende-responsabilizacao-pelas-mortes-e-danos-da-pandemia</t>
  </si>
  <si>
    <t>"É preciso criar uma frente nacional de enfrentamento à covid liderada pelo Parlamento e que inclua setores da sociedade", destacou a médica Jurema Werneck. Durante seu depoimento à CPI da Pandemia nesta quinta-feira (24), ela também defendeu a responsabilização e a reparação dos danos causados pelo "descontrole da epidemia".</t>
  </si>
  <si>
    <t>2021-06-24_12h02 - Jornal do Senado - Médica Jurema Werneck defende responsabilizaç.pdf</t>
  </si>
  <si>
    <t>Suspeitas sobre a compra da Covaxin dominam debate da CPI da Pandemia</t>
  </si>
  <si>
    <t>https://www12.senado.leg.br/noticias/materias/2021/06/24/suspeitas-sobre-a-compra-da-covaxin-dominam-debate-da-cpi-da-pandemia</t>
  </si>
  <si>
    <t>A suspeita de irregularidades na compra de vacinas indianas pelo governo federal dominou a primeira parte da reunião desta quinta (24) da CPI da Pandemia. O relator, Renan Calheiros (MDB-AL), acusou Onyx Lorenzoni, ministro-chefe da Secretaria-Geral da Presidência, de intimidar os depoentes previstos para esta sexta (25) — Luis Ricardo Miranda, servidor do Ministério da Saúde, e seu irmão, o deputado Luis Miranda (DEM-DF) —, que fizeram denúncias sobre o tema. Os senadores aliados do governo negaram as acusações.</t>
  </si>
  <si>
    <t>2021-06-24_12h32 - Jornal do Senado - Suspeitas sobre a compra da Covaxin dominam d.pdf</t>
  </si>
  <si>
    <t>CPI vai convocar Onyx Lorenzoni, afirma relator</t>
  </si>
  <si>
    <t>https://www12.senado.leg.br/noticias/videos/2021/06/cpi-vai-convocar-onyx-lorenzoni-afirma-relator</t>
  </si>
  <si>
    <t>O relator da  CPI da Pandemia , senador Renan Calheiros (MDB-AL),  afirmou que a CPI não pode ficar exposta à coação de testemunha e destacou que vai convocar para depor o ministro da da Secretaria-Geral da Presidência, Onyx Lorenzoni.</t>
  </si>
  <si>
    <t>2021-06-24_12h38 - Jornal do Senado - CPI vai convocar Onyx Lorenzoni, afirma relat.pdf</t>
  </si>
  <si>
    <t>CPI ouve irmãos Miranda nesta sexta sobre denúncia na compra da Covaxin</t>
  </si>
  <si>
    <t>https://www12.senado.leg.br/noticias/materias/2021/06/24/cpi-ouve-irmaos-miranda-nesta-sexta-sobre-denuncia-na-compra-da-covaxin</t>
  </si>
  <si>
    <t>A CPI da Pandemia ouvirá nesta sexta-feira (25), às 14h, os depoimentos de Luis Ricardo Fernandes Miranda, servidor do Ministério da Saúde, e de seu irmão, o deputado federal Luis Miranda (DEM-DF). Eles denunciaram possíveis irregularidades na compra da vacina indiana Covaxin pelo governo federal.</t>
  </si>
  <si>
    <t>2021-06-24_14h05 - Jornal do Senado - CPI ouve irmãos Miranda nesta sexta sobre den.pdf</t>
  </si>
  <si>
    <t>Médica Jurema Werneck afirma que mais de 100 mil mortes poderiam ter sido evitadas</t>
  </si>
  <si>
    <t>https://www12.senado.leg.br/noticias/videos/2021/06/medica-jurema-werneck-afirma-que-mais-de-100-mil-mortes-poderiam-ter-sido-evitadas</t>
  </si>
  <si>
    <t>A médica Jurema Werneck afirmou à CPI da Pandemia que mais de 100 mil mortes poderiam ter sido evitadas com medidas adequadas para prevenção ao coronavírus.</t>
  </si>
  <si>
    <t>2021-06-24_14h21 - Jornal do Senado - Médica Jurema Werneck afirma que mais de 100 .pdf</t>
  </si>
  <si>
    <t>Demora na chegada de vacinas causou milhares de mortes, diz Pedro Hallal à CPI</t>
  </si>
  <si>
    <t>https://www12.senado.leg.br/noticias/videos/2021/06/demora-na-chegada-de-vacinas-causou-milhares-de-mortes-diz-pedro-hallal-a-cpi</t>
  </si>
  <si>
    <t>O epidemiologista Pedro Hallal afirmou, em depoimento à CPI da Pandemia nesta quinta (24), que o Brasil é um dos piores países do mundo na resposta à covid-19 e que a postura anticiência contribuiu para isso. Ele criticou a aposta na imunidade de rebanho e estimou que 400 mil mortes de brasileiros pela covid-19 poderiam ter sido evitadas, se o Brasil estivesse na média mundial de controle da epidemia.</t>
  </si>
  <si>
    <t>2021-06-24_14h28 - Jornal do Senado - Demora na chegada de vacinas causou milhares .pdf</t>
  </si>
  <si>
    <t>Epidemiologista afirma que slide sobre covid em índios e negros foi censurado no Planalto</t>
  </si>
  <si>
    <t>https://www12.senado.leg.br/noticias/videos/2021/06/epidemiologista-afirma-que-slide-sobre-covid-em-indios-e-negros-foi-censurado-no-planalto</t>
  </si>
  <si>
    <t>O epidemiologista Pedro Hallal informou à CPI da Pandemia que, ao apresentar no Palácio do Planalto resultados da pesquisa Epicovid, foi impedido de exibir um conteúdo que mostrava que negros e indígenas são mais afetados pela covid-19.</t>
  </si>
  <si>
    <t>2021-06-24_14h29 - Jornal do Senado - Epidemiologista afirma que slide sobre covid .pdf</t>
  </si>
  <si>
    <t>Pesquisas apontam que milhares de mortes por covid poderiam ter sido evitadas no Brasil</t>
  </si>
  <si>
    <t>https://www12.senado.leg.br/noticias/materias/2021/06/24/pesquisas-apontam-que-milhares-de-mortes-por-covid-poderiam-ter-sido-evitadas-no-brasil</t>
  </si>
  <si>
    <t>Em seus depoimentos à CPI da Pandemia, nesta quinta-feira (24), Jurema Werneck, diretora-executiva da Anistia Internacional Brasil e representante do Movimento Alerta , e o epidemiologista Pedro Hallal, da Universidade Federal de Pelotas (RS), apresentaram números sobre a pandemia de covid-19 no Brasil a partir de suas pesquisas que dão um retrato da resposta do país desde março de 2020, quando foi registrada a primeira morte pelo coronavírus.</t>
  </si>
  <si>
    <t>2021-06-24_14h52 - Jornal do Senado - Pesquisas apontam que milhares de mortes por .pdf</t>
  </si>
  <si>
    <t>Luis Miranda pede prisão de Onyx e Elcio Franco à CPI</t>
  </si>
  <si>
    <t>https://congressoemfoco.uol.com.br/area/congresso-nacional/luis-miranda-pede-prisao-de-onyx-e-elcio-franco-a-cpi/</t>
  </si>
  <si>
    <t>2021-06-24_15h04 - Congresso em Foco - Luis Miranda pede prisão de Onyx e Elcio Fran.pdf</t>
  </si>
  <si>
    <t>CPI vai pedir proteção policial para irmãos que denunciam irregularidades na compra da Covaxin</t>
  </si>
  <si>
    <t>https://www12.senado.leg.br/noticias/videos/2021/06/cpi-vai-pedir-protecao-policial-para-irmaos-que-denunciam-irregularidades-na-compra-da-covaxin</t>
  </si>
  <si>
    <t>O presidente da CPI da Pandemia, senador Omar Aziz (PSD-AM), anunciou nesta quinta-feira (24) que solicitará proteção policial para o servidor Luis Ricardo Miranda e para seu irmão, o deputado federal Luis Miranda (DEM-DF). Os dois denunciaram irregularidades nas negociações para a compra da vacina Covaxin e irão depor à CPI nesta sexta-feira (25).</t>
  </si>
  <si>
    <t>2021-06-24_16h08 - Jornal do Senado - CPI vai pedir proteção policial para irmãos q.pdf</t>
  </si>
  <si>
    <t>Pesquisas apontam que 400 mil mortes poderiam ser evitadas; governistas questionam</t>
  </si>
  <si>
    <t>https://www12.senado.leg.br/noticias/materias/2021/06/24/pesquisas-apontam-que-400-mil-mortes-poderiam-ser-evitadas-governistas-questionam</t>
  </si>
  <si>
    <t>Quantas das mais de 500 mil mortes por covid-19 poderiam ter sido evitadas no Brasil? De acordo com Pedro Hallal, epidemiologista e pesquisador da Universidade Federal de Pelotas, quatro em cada cinco mortes pela doença no país eram evitáveis caso o governo federal tivesse adotado outra postura — apoiando o uso de máscaras, medidas de distanciamento social, campanhas de orientação e ao mesmo tempo acelerando a aquisição de vacinas. Ou seja, de acordo com suas estimativas , pelo menos 400 mil pessoas não teriam morrido pela pandemia. Ele fez a afirmação nesta quinta-feira (24) durante audiência na Comissão Parlamentar de Inquérito (CPI) da Pandemia, da qual também participou Jurema Werneck, diretora-executiva da Anistia Internacional no Brasil e representante do Grupo Alerta.</t>
  </si>
  <si>
    <t>2021-06-24_17h35 - Jornal do Senado - Pesquisas apontam que 400 mil mortes poderiam.pdf</t>
  </si>
  <si>
    <t>STF forma maioria pela suspensão da convocação de governadores na CPI</t>
  </si>
  <si>
    <t>https://congressoemfoco.uol.com.br/temas/judiciario/stf-forma-maioria-pela-suspensao-da-convocacao-de-governadores-na-cpi/</t>
  </si>
  <si>
    <t>2021-06-24_18h02 - Congresso em Foco - STF forma maioria pela suspensão da convocaçã.pdf</t>
  </si>
  <si>
    <t>Contra novas mortes evitáveis, depoentes defendem vacinação e lockdown</t>
  </si>
  <si>
    <t>https://www12.senado.leg.br/noticias/materias/2021/06/24/contra-novas-mortes-evitaveis-depoentes-defendem-vacinacao-e-lockdown</t>
  </si>
  <si>
    <t>Para impedir que o Brasil registre outras milhares de “mortes evitáveis”, os participantes da reunião desta quinta-feira (24) da CPI da Pandemia defenderam a aceleração da vacinação e a adoção de medidas não farmacológicas como o lockdown.</t>
  </si>
  <si>
    <t>2021-06-24_19h39 - Jornal do Senado - Contra novas mortes evitáveis, depoentes defe.pdf</t>
  </si>
  <si>
    <t>Membros da CPI esperam que deputado e irmão esclareçam compra da Covaxin</t>
  </si>
  <si>
    <t>https://www12.senado.leg.br/noticias/materias/2021/06/24/membros-da-cpi-esperam-que-deputado-e-irmao-esclarecam-compra-da-covaxin</t>
  </si>
  <si>
    <t>A CPI da Pandemia vive a expectativa dos depoimentos, marcados para esta sexta-feira (24), do deputado federal Luis Miranda (DEM-DF) e do seu irmão Luis Ricardo Miranda, servidor do Ministério da Saúde. Eles apontaram irregularidades na compra da vacina indiana Covaxin . Para membros da CPI, tanto da oposição quanto da base do governo, a oitiva deverá trazer luz sobre o caso e determinar se ele dará o tom das investigações.</t>
  </si>
  <si>
    <t>2021-06-24_20h29 - Jornal do Senado - Membros da CPI esperam que deputado e irmão e.pdf</t>
  </si>
  <si>
    <t>Pesquisadores dizem à CPI da Pandemia que 400 mil mortes poderiam ter sido evitadas</t>
  </si>
  <si>
    <t>https://www12.senado.leg.br/noticias/videos/2021/06/pesquisadores-dizem-a-cpi-da-pandemia-que-400-mil-mortes-poderiam-ter-sido-evitadas</t>
  </si>
  <si>
    <t>O epidemiologista Pedro Hallal e a médica Jurema Werneck afirmaram à CPI da Pandemia, nesta quinta-feira (24), que mais de 400 mil mortes por covid-19 poderiam ter sido evitadas no Brasil. A mortalidade de indígenas por causa do coronavírus também foi discutida na comissão. Alguns parlamentares discordaram das declarações dos depoentes.</t>
  </si>
  <si>
    <t>2021-06-25_08h40 - Jornal do Senado - Pesquisadores dizem à CPI da Pandemia que 400.pdf</t>
  </si>
  <si>
    <t>Desinformação do governo Bolsonaro ampliou mortes por covid, indica relatório</t>
  </si>
  <si>
    <t>https://congressoemfoco.uol.com.br/area/governo/desinformacao-do-governo-bolsonaro-ampliou-mortes-por-covid-indica-relatorio/</t>
  </si>
  <si>
    <t>2021-06-25_11h31 - Congresso em Foco - Desinformação do governo Bolsonaro ampliou mo.pdf</t>
  </si>
  <si>
    <t>Fatos colocam Bolsonaro no centro das investigações da CPI, diz Randolfe</t>
  </si>
  <si>
    <t>https://www12.senado.leg.br/noticias/materias/2021/06/25/fatos-colocam-bolsonaro-no-centro-das-investigacoes-da-cpi-diz-randolfe</t>
  </si>
  <si>
    <t>Após o compartilhamento das informações pelo Ministério Público sobre possíveis irregularidades na compra da vacina indiana Covaxin pelo governo federal, o presidente da República, Jair Bolsonaro, passa ao centro das investigações, segundo membros da CPI da Pandemia. Na tarde desta sexta-feira (25), a comissão ouve Luis Ricardo Miranda, servidor do Ministério da Saúde, e seu irmão, o deputado federal Luis Miranda (DEM-DF), autores das denúncias.</t>
  </si>
  <si>
    <t>2021-06-25_14h42 - Jornal do Senado - Fatos colocam Bolsonaro no centro das investi.pdf</t>
  </si>
  <si>
    <t>Randolfe afirma que não há inquérito para investigar compra da vacina Covaxin</t>
  </si>
  <si>
    <t>https://www12.senado.leg.br/noticias/videos/2021/06/randolfe-afirma-que-nao-ha-inquerito-para-investigar-compra-da-vacina-covaxin</t>
  </si>
  <si>
    <t>O vice-presidente da CPI da Pandemia , senador Randolfe Rodrigues,  afirmou que não há inquérito aberto na Polícia Federal para investigar indícios de irregularidades na compra da Covaxin e que somente hoje o presidente Jair Bolsonaro determinou a abertura do processo.</t>
  </si>
  <si>
    <t>2021-06-25_15h12 - Jornal do Senado - Randolfe afirma que não há inquérito para inv.pdf</t>
  </si>
  <si>
    <t>https://www12.senado.leg.br/noticias/@@busca?b_start:int=90&amp;end_date=2022-09-02&amp;portal_type:list=noticias.Materia&amp;portal_type:list=noticias.Video&amp;btnBuscaAvancada=&amp;start_date=2021-04-01&amp;SearchableText=CPI%20PANDEMIA%20COVID</t>
  </si>
  <si>
    <t>Senadores criticam dificuldade de acesso a documentos do Ministério da Saúde</t>
  </si>
  <si>
    <t>https://www12.senado.leg.br/noticias/materias/2021/06/25/senadores-criticam-dificuldade-de-acesso-a-documentos-do-ministerio-da-saude</t>
  </si>
  <si>
    <t>Na abertura da reunião da CPI da Pandemia nesta sexta-feira (25), o relator da comissão, senador Renan Calheiros (MDB-AL), criticou uma suposta falta de transparência do governo e reclamou que o Ministério da Saúde não tem permitido o acesso de técnicos do Senado e do TCU aos documentos que tratam da compra de vacinas contra covid-19. Segundo Renan, já são 25 dias sem resposta ao ofício do Senado que pedia informações sobre as compras.</t>
  </si>
  <si>
    <t>2021-06-25_16h49 - Jornal do Senado - Senadores criticam dificuldade de acesso a do.pdf</t>
  </si>
  <si>
    <t>Em resposta a Flávio Bolsonaro, Randolfe afirma que buscar vacinas é dever dos senadores</t>
  </si>
  <si>
    <t>https://www12.senado.leg.br/noticias/materias/2021/06/25/em-resposta-a-flavio-bolsonaro-randolfe-afirma-que-buscar-vacinas-e-dever-dos-senadores</t>
  </si>
  <si>
    <t>O vice-presidente da CPI da Pandemia, senador Randolfe Rodrigues (Rede-AP), respondeu nesta sexta-feira (25), durante reunião da comissão, à acusação do senador Flávio Bolsonaro (Patriota-RJ) de que Randolfe teria participado de uma reunião com a Precisa Medicamentos, representante da vacina indiana Covaxin. A CPI está investigando possíveis irregularidades nas negociações para a aquisição dessa vacina por parte do governo federal.</t>
  </si>
  <si>
    <t>2021-06-25_16h54 - Jornal do Senado - Em resposta a Flávio Bolsonaro, Randolfe afir.pdf</t>
  </si>
  <si>
    <t>Base aliada tumultua CPI e com gritos tenta interromper depoimento</t>
  </si>
  <si>
    <t>https://congressoemfoco.uol.com.br/area/congresso-nacional/base-aliada-tumultua-cpi-e-com-gritos-tenta-interromper-depoimento/</t>
  </si>
  <si>
    <t>2021-06-25_18h27 - Congresso em Foco - Base aliada tumultua CPI e com gritos tenta i.pdf</t>
  </si>
  <si>
    <t>Na CPI, Flávio Bolsonaro acusa Calheiros de perseguir "amigos" e advogados</t>
  </si>
  <si>
    <t>https://congressoemfoco.uol.com.br/temas/saude/flavio-bolsonaro-na-cpi-da-pandemia/</t>
  </si>
  <si>
    <t>2021-06-25_18h58 - Congresso em Foco - Na CPI, Flávio Bolsonaro acusa Calheiros de p.pdf</t>
  </si>
  <si>
    <t>Marcos do Val e Luís Miranda trocam empurrões no intervalo da CPI</t>
  </si>
  <si>
    <t>https://congressoemfoco.uol.com.br/area/congresso-nacional/marcos-do-val-e-luis-miranda-briga-cpi-da-covid/</t>
  </si>
  <si>
    <t>2021-06-25_19h27 - Congresso em Foco - Marcos do Val e Luís Miranda trocam empurrões.pdf</t>
  </si>
  <si>
    <t>Luis Ricardo Miranda denuncia pedido de propina na oferta de vacina contra a covid-19</t>
  </si>
  <si>
    <t>https://www12.senado.leg.br/noticias/videos/2021/06/luis-ricardo-miranda-denuncia-pedido-de-propina-na-oferta-de-vacina-contra-a-covid-19</t>
  </si>
  <si>
    <t>O deputado Luis Miranda (DEM-DF) chegou à CPI da Pandemia, nesta sexta-feira (25) usando colete à prova de balas e dizendo que foi alvo de ameaças. O irmão dele, o servidor do Ministério da Saúde Luis Ricardo Miranda, denunciou aos senadores da CPI pedido de propina na negociação de vacinas. O depoimento dos irmãos, nesta sexta-feira (25), foi marcado por tumulto e interrupções.</t>
  </si>
  <si>
    <t>2021-06-25_21h10 - Jornal do Senado - Luis Ricardo Miranda denuncia pedido de propi.pdf</t>
  </si>
  <si>
    <t>Miranda aponta Ricardo Barros como mentor de pressões no Ministério da Saúde</t>
  </si>
  <si>
    <t>https://www12.senado.leg.br/noticias/materias/2021/06/25/miranda-aponta-ricardo-barros-como-mentor-de-pressoes-no-ministerio-da-saude</t>
  </si>
  <si>
    <t>O deputado Luis Miranda (DEM-DF) confirmou que o presidente Jair Bolsonaro citou o nome do deputado Ricardo Barros (PP-PR) como suspeito de ser o mentor por trás das supostas irregularidades na compra da vacina Covaxin. A informação foi passada à CPI da Pandemia nesta sexta-feira (25).</t>
  </si>
  <si>
    <t>2021-06-25_22h54 - Jornal do Senado - Miranda aponta Ricardo Barros como mentor de .pdf</t>
  </si>
  <si>
    <t>Ricardo Barros era responsável por pressionar governo para comprar Covaxin, diz Luis Miranda à senadora Simone Tebet</t>
  </si>
  <si>
    <t>https://www12.senado.leg.br/noticias/videos/2021/06/ricardo-barros-era-responsavel-por-pressionar-governo-para-comprar-covaxin-diz-luis-miranda-a-senadora-simone-tebet</t>
  </si>
  <si>
    <t>Ao responder pergunta da senadora Simone Tebet (MDB-MS), o deputado Luis Miranda afirmou nesta sexta (25) que o líder do governo na Câmara, deputado Ricardo Barros (PP-PR), era responsável por pressão no Ministério da Saúde para a compra da Covaxin. Segundo ele, o presidente Jair Bolsonaro sabia de aparelhamento na pasta. O senador Alessandro Vieira (Cidadania-SE) anunciou que vai pedir a convocação do deputado Ricardo Barros para depoimento.</t>
  </si>
  <si>
    <t>2021-06-25_23h15 - Jornal do Senado - Ricardo Barros era responsável por pressionar.pdf</t>
  </si>
  <si>
    <t>À CPI, irmãos Miranda reafirmam pressão e irregularidades na compra da Covaxin</t>
  </si>
  <si>
    <t>https://www12.senado.leg.br/noticias/materias/2021/06/25/a-cpi-irmaos-miranda-reafirmam-pressao-e-irregularidades-na-compra-da-covaxin</t>
  </si>
  <si>
    <t>Os questionamentos ao deputado Luis Miranda (DEM-DF) e ao servidor do Ministério da Saúde Luis Ricardo Miranda, irmão do parlamentar, se concentraram nas pressões sofridas pelo servidor e nas supostas irregularidades dentro do processo de compra da vacina Covaxin. Foram mais de 8 horas e meia de reunião da CPI da Pandemia nesta sexta-feira (25).</t>
  </si>
  <si>
    <t>2021-06-25_23h54 - Jornal do Senado - À CPI, irmãos Miranda reafirmam pressão e irr.pdf</t>
  </si>
  <si>
    <t>Irmãos Miranda confirmam na CPI que avisaram Bolsonaro sobre pressões para importação da Covaxin</t>
  </si>
  <si>
    <t>https://www12.senado.leg.br/noticias/videos/2021/06/irmaos-miranda-confirmam-na-cpi-que-avisaram-bolsonaro-sobre-pressoes-para-importacao-da-covaxin</t>
  </si>
  <si>
    <t>Luis Ricardo Miranda, servidor do Ministério da Saúde, e o irmão dele, o deputado Luis Miranda (DEM-DF), prestam depoimento nesta sexta (25) na CPI da Pandemia. Luis Ricardo é responsável pelas importações no ministério e relatou que sofreu pressões para permitir a aquisição de vacinas indianas Covaxin. O servidor diz ter encontrado irregularidades em notas fiscais do contrato. Os irmãos disseram que levaram o assunto ao presidente da República, Jair Bolsonaro.</t>
  </si>
  <si>
    <t>2021-06-26_00h00 - Jornal do Senado - Irmãos Miranda confirmam na CPI que avisaram .pdf</t>
  </si>
  <si>
    <t>Centrão e militares comandam área de vacinas de ministério denunciada em CPI</t>
  </si>
  <si>
    <t>https://congressoemfoco.uol.com.br/temas/corrupcao/centrao-e-militares-comandam-area-de-vacinas-de-ministerio-denunciada-em-cpi/</t>
  </si>
  <si>
    <t>2021-06-27_10h56 - Congresso em Foco - Centrão e militares comandam área de vacinas .pdf</t>
  </si>
  <si>
    <t>Barros nega participação em compra de vacina e se oferece para depor na CPI</t>
  </si>
  <si>
    <t>https://congressoemfoco.uol.com.br/temas/corrupcao/barros-nega-participacao-em-compra-de-vacina-e-se-oferece-para-depor-na-cpi/</t>
  </si>
  <si>
    <t>2021-06-27_19h06 - Congresso em Foco - Barros nega participação em compra de vacina .pdf</t>
  </si>
  <si>
    <t>CPI da Pandemia ouve relator da CPI da Saúde do Amazonas nesta terça-feira</t>
  </si>
  <si>
    <t>https://www12.senado.leg.br/noticias/materias/2021/06/28/cpi-da-pandemia-ouve-relator-da-cpi-da-saude-do-amazonas-nesta-terca-feira</t>
  </si>
  <si>
    <t>O deputado estadual do Amazonas Fausto Vieira dos Santos Junior (MDB) será ouvido na reunião da CPI da Pandemia marcada para esta terça-feira (29), às 9h. Junior foi relator da CPI da Saúde realizada pela Assembleia Legislativa do estado em 2020. O requerimento de convocação é de autoria de Marcos Rogério (DEM-RO) e foi aprovado em 16 de junho.</t>
  </si>
  <si>
    <t>2021-06-28_10h05 - Jornal do Senado - CPI da Pandemia ouve relator da CPI da Saúde .pdf</t>
  </si>
  <si>
    <t>Após tentativas para não comparecer, Wizard testemunha à CPI nesta quarta</t>
  </si>
  <si>
    <t>https://www12.senado.leg.br/noticias/materias/2021/06/28/apos-tentativas-para-nao-comparecer-wizard-testemunha-a-cpi-nesta-quarta</t>
  </si>
  <si>
    <t>Com o primeiro testemunho marcado para 17 de junho, quando não compareceu, o empresário Carlos Wizard Martins — apontado como integrante do “gabinete paralelo” de aconselhamento ao presidente Bolsonaro no enfrentamento à pandemia e já inserido na lista dos primeiros 14 investigados da CPI — deve finalmente ser ouvido pela CPI nesta quarta-feira (30), às 9h.</t>
  </si>
  <si>
    <t>2021-06-28_11h48 - Jornal do Senado - Após tentativas para não comparecer, Wizard t.pdf</t>
  </si>
  <si>
    <t>Depois de depoimento de irmãos Miranda, CPI avalia prorrogação de trabalhos</t>
  </si>
  <si>
    <t>https://www12.senado.leg.br/noticias/materias/2021/06/28/depois-de-depoimento-de-irmaos-miranda-cpi-avalia-prorrogacao-de-trabalhos</t>
  </si>
  <si>
    <t>Após o depoimento dos irmãos Miranda apontar pressões e irregularidades para a compra da vacina indiana Covaxin, senadores que integram a CPI da Pandemia defendem a prorrogação dos trabalhos do colegiado para aprofundar as investigações. A  CPI tem prazo de funcionamento de 90 dias, que termina no dia 7 de agosto. Se prorrogada, a comissão irá até novembro.</t>
  </si>
  <si>
    <t>2021-06-28_13h06 - Jornal do Senado - Depois de depoimento de irmãos Miranda, CPI a.pdf</t>
  </si>
  <si>
    <t>CPI da Pandemia vai ouvir sócio da Precisa Medicamentos</t>
  </si>
  <si>
    <t>https://www12.senado.leg.br/noticias/materias/2021/06/28/cpi-da-pandemia-vai-ouvir-socio-da-precisa-medicamentos</t>
  </si>
  <si>
    <t>A CPI da Pandemia vai ouvir o empresário Francisco Emerson Maximiano, sócio-administrador da Precisa Medicamentos. A Precisa é a intermediária da compra das vacinas Covaxin, da Bharat Biotech. Em depoimento à CPI na última sexta-feira (25), o deputado federal Luis Miranda (DEM-DF) e o irmão dele, Luis Ricardo Miranda, que é servidor concursado do Ministério da Saúde, indicaram suspeitas de irregularidades envolvendo a compra dessa vacina. A data do depoimento de Maximiano, inicialmente marcada para esta quinta-feira (1º) foi adiada depois que ele obteve o direito de permanecer em silêncio na CPI.</t>
  </si>
  <si>
    <t>2021-06-28_15h16 - Jornal do Senado - CPI da Pandemia vai ouvir sócio da Precisa Me.pdf</t>
  </si>
  <si>
    <t>CPI da Pandemia ouve nesta terça deputado relator da CPI da Saúde no Amazonas</t>
  </si>
  <si>
    <t>https://www12.senado.leg.br/noticias/videos/2021/06/cpi-da-pandemia-ouve-nesta-terca-deputado-relator-da-cpi-da-saude-no-amazonas</t>
  </si>
  <si>
    <t>A CPI da Pandemia vai ouvir nesta terça-feira (29) o deputado estadual Fausto Vieira dos Santos Junior. Ele foi relator na comissão parlamentar de inquérito (CPI) instalada em 2020 na Assembleia Legislativa do Estado do Amazonas para investigar denúncias na gestão das ações de combate à covid-19.</t>
  </si>
  <si>
    <t>2021-06-28_15h45 - Jornal do Senado - CPI da Pandemia ouve nesta terça deputado rel.pdf</t>
  </si>
  <si>
    <t>Vice-presidente da CPI vai ao STF contra Bolsonaro por prevaricação</t>
  </si>
  <si>
    <t>https://congressoemfoco.uol.com.br/area/justica/jair-bolsonaro-noticia-crime-prevaricacao/</t>
  </si>
  <si>
    <t>2021-06-28_17h10 - Congresso em Foco - Vice-presidente da CPI vai ao STF contra Bols.pdf</t>
  </si>
  <si>
    <t>Senadores apresentam notícia-crime contra Bolsonaro por prevaricação</t>
  </si>
  <si>
    <t>https://www12.senado.leg.br/noticias/materias/2021/06/28/senadores-apresentam-noticia-crime-contra-bolsonaro-por-prevaricacao</t>
  </si>
  <si>
    <t>O senador Randolfe Rodrigues (Rede-AP), vice-presidente da CPI da Pandemia, apresentou nesta segunda-feira (28) notícia-crime contra o presidente da República, Jair Bolsonaro. O documento, dirigido ao Supremo Tribunal Federal (STF), pede que Bolsonaro seja denunciado pelo crime de prevaricação — impedir o funcionamento da administração para satisfazer interesse pessoal.</t>
  </si>
  <si>
    <t>2021-06-28_17h56 - Jornal do Senado - Senadores apresentam notícia-crime contra Bol.pdf</t>
  </si>
  <si>
    <t>Carlos Wizard é um dos três depoentes desta semana na CPI da Pandemia</t>
  </si>
  <si>
    <t>https://www12.senado.leg.br/noticias/videos/2021/06/carlos-wizard-e-um-dos-tres-depoentes-desta-semana-na-cpi-da-pandemia</t>
  </si>
  <si>
    <t>Nesta semana a CPI da Pandemia ouve três depoentes: o deputado estadual do Amazonas Fausto Júnior (PRTB), que foi relator da CPI que apurou irregularidades na saúde daquele estado; o empresário Carlos Wizard, suspeito de participar do suposto "gabinete paralelo" do presidente Jair Bolsonaro; e Francisco Maximiano, dono da Precisa Medicamentos, que intermediaria a importação da vacina indiana Covaxin.</t>
  </si>
  <si>
    <t>2021-06-28_18h32 - Jornal do Senado - Carlos Wizard é um dos três depoentes desta s.pdf</t>
  </si>
  <si>
    <t>Convocação de Ricardo Barros para depor à CPI deve ser votada nesta terça</t>
  </si>
  <si>
    <t>https://congressoemfoco.uol.com.br/area/congresso-nacional/ricardo-barros-convocacao-cpi-covid/</t>
  </si>
  <si>
    <t>2021-06-28_18h48 - Congresso em Foco - Convocação de Ricardo Barros para depor à CPI.pdf</t>
  </si>
  <si>
    <t>CPI tem troca de acusações e Aziz é acusado de corrupção por depoente</t>
  </si>
  <si>
    <t>https://congressoemfoco.uol.com.br/area/congresso-nacional/cpi-da-covid-ouve-deputado-do-amazonas-e-vota-requerimentos/</t>
  </si>
  <si>
    <t>2021-06-29_08h21 - Congresso em Foco - CPI tem troca de acusações e Aziz é acusado d.pdf</t>
  </si>
  <si>
    <t>CPI: convocação de Ricardo Barros está entre os requerimentos da pauta desta quarta</t>
  </si>
  <si>
    <t>https://www12.senado.leg.br/noticias/materias/2021/06/29/cpi-convocacao-de-ricardo-barros-esta-entre-os-61-requerimentos-da-pauta-desta-terca</t>
  </si>
  <si>
    <t>O presidente da CPI da Pandemia, senador Omar Aziz (PSD-AM), adiou para quarta-feira (30) a análise dos requerimentos que seriam votados nesta nesta terça-feira (29) antes do depoimento do deputado estadual do Amazonas Fausto Junior (MDB). Além de dezenas de quebras de sigilos bancários e de pedidos de informações, há 18 requerimentos para convocações de novas testemunhas. Um deles refere-se ao deputado federal Ricardo Barros (PP-PR), líder do governo na Câmara.</t>
  </si>
  <si>
    <t>2021-06-29_09h16 - Jornal do Senado - CPI- convocação de Ricardo Barros está entre .pdf</t>
  </si>
  <si>
    <t>Prorrogação da CPI deve chegar a 40 assinaturas, diz Omar Aziz. Veja quem apoia</t>
  </si>
  <si>
    <t>https://congressoemfoco.uol.com.br/area/congresso-nacional/prorrogacao-da-cpi-deve-chegar-a-40-assinaturas-diz-aziz-veja-quem-apoia/</t>
  </si>
  <si>
    <t>2021-06-29_10h20 - Congresso em Foco - Prorrogação da CPI deve chegar a 40 assinatur.pdf</t>
  </si>
  <si>
    <t>CPI da Pandemia ouve sócio da Precisa Medicamentos na quinta-feira</t>
  </si>
  <si>
    <t>https://www12.senado.leg.br/noticias/videos/2021/06/cpi-da-pandemia-ouve-socio-da-precisa-medicamentos-na-quinta-feira</t>
  </si>
  <si>
    <t>A CPI da Pandemia deve ouvir na quinta-feira (1º), Francisco Maximiano, sócio da empresa Precisa Medicamentos, que representa no Brasil o laboratório indiano que fabrica a vacina Covaxin. O requerimento para convocação é do senador Alessandro Vieira (Cidadania-SE).</t>
  </si>
  <si>
    <t>2021-06-29_11h32 - Jornal do Senado - CPI da Pandemia ouve sócio da Precisa Medicam.pdf</t>
  </si>
  <si>
    <t>CPI da Pandemia critica deputado do Amazonas por não indiciar governador</t>
  </si>
  <si>
    <t>https://www12.senado.leg.br/noticias/materias/2021/06/29/cpi-da-pandemia-critica-deputado-do-amazonas-por-nao-indiciar-governador</t>
  </si>
  <si>
    <t>O deputado estadual Fausto Junior (MDB-AM) foi duramente questionado pelos senadores da CPI da Pandemia, em uma reunião com vários momentos tensos nesta terça-feira (29). Convocado a depor sobre a CPI da Assembleia Legislativa que investigou a corrupção na saúde amazonense, ele foi criticado por não indiciar o governador do estado, Wilson Lima.</t>
  </si>
  <si>
    <t>2021-06-29_16h02 - Jornal do Senado - CPI da Pandemia critica deputado do Amazonas .pdf</t>
  </si>
  <si>
    <t>Randolfe Rodrigues apresenta pedido de prorrogação da CPI da Pandemia</t>
  </si>
  <si>
    <t>https://www12.senado.leg.br/noticias/materias/2021/06/29/randolfe-rodrigues-apresenta-pedido-de-prorrogacao-da-cpi-da-pandemia</t>
  </si>
  <si>
    <t>O senador Randolfe Rodrigues (Rede-AP) apresentou, durante a ordem do dia desta terça-feira (29), requerimento de prorrogação dos trabalhos da CPI da Pandemia. Randolfe, que é o vice-presidente dessa CPI, informou que o documento tem a assinatura de 34 senadores — sete além do mínimo necessário.</t>
  </si>
  <si>
    <t>2021-06-29_17h19 - Jornal do Senado - Randolfe Rodrigues apresenta pedido de prorro.pdf</t>
  </si>
  <si>
    <t>Senadores defendem prorrogação da CPI da Pandemia</t>
  </si>
  <si>
    <t>https://www12.senado.leg.br/noticias/materias/2021/06/29/senadores-defendem-prorrogacao-da-cpi-da-pandemia</t>
  </si>
  <si>
    <t>Os senadores defenderam, na manhã desta terça-feira (29), a prorrogação dos trabalhos da CPI da Pandemia. O presidente da comissão, senador Omar Aziz (PSD-AM), anunciou nas redes sociais que o requerimento de prorrogação conta com 31 assinaturas, quatro além do mínimo necessário. O colegiado teria até o dia 7 de agosto para concluir seus trabalhos, mas a ideia é que seja prorrogada por mais 90 dias.</t>
  </si>
  <si>
    <t>2021-06-29_17h27 - Jornal do Senado - Senadores defendem prorrogação da CPI da Pand.pdf</t>
  </si>
  <si>
    <t>Deputado do Amazonas é criticado na CPI da Pandemia por não indiciar o governador</t>
  </si>
  <si>
    <t>https://www12.senado.leg.br/noticias/videos/2021/06/deputado-do-amazonas-e-criticado-na-cpi-da-pandemia-por-nao-indiciar-o-governador</t>
  </si>
  <si>
    <t>Senadores da CPI da Pandemia questionaram ao deputado Fausto Junior (MDB-AM), relator da CPI estadual que investigou irregularidades na Saúde do Amazonas, por que não se pediu o indiciamento do governador Wilson Lima (PSC). O depoente disse que a pandemia "foi o estopim de uma bomba-relógio criada por uma mistura de corrupção com incompetência".</t>
  </si>
  <si>
    <t>2021-06-29_17h46 - Jornal do Senado - Deputado do Amazonas é criticado na CPI da Pa.pdf</t>
  </si>
  <si>
    <t>Girão critica ida de membros da CPI da Pandemia ao RJ para ouvir Witzel</t>
  </si>
  <si>
    <t>https://www12.senado.leg.br/noticias/materias/2021/06/29/girao-critica-ida-de-membros-da-cpi-da-pandemia-ao-rj-para-ouvir-witzel</t>
  </si>
  <si>
    <t>Em pronunciamento, nesta terça-feira (29), o senador Eduardo Girão (Podemos-CE) criticou a ida de senadores membros da CPI da Pandemia ao Rio de Janeiro, para ouvirem, numa reunião secreta, o ex-governador daquele estado, Wilson Witzel. Ele questionou a necessidade dessa diligência, já aprovada, quando, em sua opinião, o ex-governador poderia vir novamente a Brasília.</t>
  </si>
  <si>
    <t>2021-06-29_19h10 - Jornal do Senado - Girão critica ida de membros da CPI da Pandem.pdf</t>
  </si>
  <si>
    <t>Prorrogação da CPI será avaliada somente em agosto</t>
  </si>
  <si>
    <t>https://congressoemfoco.uol.com.br/area/congresso-nacional/rodrigo-pacheco-prorrogacao-cpi/</t>
  </si>
  <si>
    <t>2021-06-29_20h43 - Congresso em Foco - Prorrogação da CPI será avaliada somente em a.pdf</t>
  </si>
  <si>
    <t>CPI ouvirá na sexta vendedor que acusou propina de US$ 1 por dose</t>
  </si>
  <si>
    <t>https://congressoemfoco.uol.com.br/temas/corrupcao/corrupcao-um-dolar-por-vacina-folha-de-s-paulo/</t>
  </si>
  <si>
    <t>2021-06-29_21h38 - Congresso em Foco - CPI ouvirá na sexta vendedor que acusou propi.pdf</t>
  </si>
  <si>
    <t>Wizard foge das perguntas da CPI e adota silêncio como estratégia</t>
  </si>
  <si>
    <t>https://congressoemfoco.uol.com.br/area/congresso-nacional/wizard-presta-depoimento-a-cpi-em-meio-a-turbilhao-de-denuncias/</t>
  </si>
  <si>
    <t>2021-06-30_07h00 - Congresso em Foco - Wizard foge das perguntas da CPI e adota silê.pdf</t>
  </si>
  <si>
    <t>CPI vota convocação de Barros e Roberto Dias. Veja pauta na íntegra</t>
  </si>
  <si>
    <t>https://congressoemfoco.uol.com.br/area/congresso-nacional/cpi-vota-convocacao-de-barros-e-roberto-dias-veja-pauta-na-integra/</t>
  </si>
  <si>
    <t>Rudolfo Lago</t>
  </si>
  <si>
    <t>2021-06-30_08h33 - Congresso em Foco - CPI vota convocação de Barros e Roberto Dias..pdf</t>
  </si>
  <si>
    <t>CPI convoca Barros e ex-diretor da Saúde que pediu propina por vacina</t>
  </si>
  <si>
    <t>https://congressoemfoco.uol.com.br/area/congresso-nacional/cpi-convoca-barros-e-ex-diretor-da-saude-que-pediu-propina-por-vacina/</t>
  </si>
  <si>
    <t>2021-06-30_11h01 - Congresso em Foco - CPI convoca Barros e ex-diretor da Saúde que .pdf</t>
  </si>
  <si>
    <t>CPI aprova convocação do líder do governo na Câmara, Ricardo Barros</t>
  </si>
  <si>
    <t>https://www12.senado.leg.br/noticias/materias/2021/06/30/cpi-aprova-convocacao-do-lider-do-governo-na-camara-ricardo-barros</t>
  </si>
  <si>
    <t>A CPI da Pandemia aprovou nesta quarta-feira (30) uma série de requerimentos de quebras de sigilos, pedidos de informações e de convocações, entre elas a do deputado federal Ricardo Barros (PP-PR), líder do governo na Câmara. O depoimento foi marcado para a quinta-feira (8) da próxima semana.</t>
  </si>
  <si>
    <t>2021-06-30_12h47 - Jornal do Senado - CPI aprova convocação do líder do governo na .pdf</t>
  </si>
  <si>
    <t>CPI ouve na quinta empresário que denunciou corrupção na compra de vacina</t>
  </si>
  <si>
    <t>https://www12.senado.leg.br/noticias/materias/2021/06/30/cpi-ouve-na-quinta-empresario-que-denunciou-corrupcao-na-compra-de-vacina</t>
  </si>
  <si>
    <t>Dinâmica, a CPI da Pandemia assume, nesta quinta-feira (1º), mais um foco de investigação a partir da denúncia do representante da Davati Medical Supply, Luiz Paulo Dominguetti Pereira, feita à Folha de S. Paulo. Ele afirmou ao jornal que recebeu pedido de propina de US$ 1 por dose, em troca de assinar contrato de venda de vacinas AstraZeneca com o Ministério da Saúde. Os senadores do colegiado aprovaram nesta quarta-feira (30) requerimentos para a convocação dele e também do procurador da empresa, Cristiano Alberto Carvalho.</t>
  </si>
  <si>
    <t>2021-06-30_13h16 - Jornal do Senado - CPI ouve na quinta empresário que denunciou c.pdf</t>
  </si>
  <si>
    <t>Carlos Wizard usa direito de permanecer em silêncio na CPI da Pandemia</t>
  </si>
  <si>
    <t>https://www12.senado.leg.br/noticias/videos/2021/06/carlos-wizard-usa-direito-de-permanecer-em-silencio-na-cpi-da-pandemia</t>
  </si>
  <si>
    <t>Em depoimento à CPI da Pandemia , o empresário Carlos Wizard usou seu direito de ficar em silêncio, conforme habeas corpus concedido pelo Supremo Tribunal Federal. O vice-presidente da CPI, Randolfe Rodrigues (Rede-AP), destacou que os senadores poderiam fazer perguntas ao depoente e que o direito de Wizard seria assegurado. Veja o momento em que o empresário anuncia que ficará em silêncio e a reação dos senadores.</t>
  </si>
  <si>
    <t>2021-06-30_14h19 - Jornal do Senado - Carlos Wizard usa direito de permanecer em si.pdf</t>
  </si>
  <si>
    <t>CPI vai recorrer da decisão do STF que permitiu a Carlos Wizard ficar calado</t>
  </si>
  <si>
    <t>https://www12.senado.leg.br/noticias/videos/2021/06/cpi-vai-recorrer-da-decisao-do-stf-que-permitiu-a-carlos-wizard-ficar-calado</t>
  </si>
  <si>
    <t>Durante a reunião da CPI da Pandemia desta quarta-feira (30) , o senador Randolfe Rodrigues (Rede-AP)  exibiu vídeo em que o empresário Carlos Wizard disse que pessoas morreram por não terem adotado o chamado "tratamento precoce" contra covid-19. O vídeo gerou debate entre os senadores. O presidente da CPI, senador Omar Aziz (PSD-AM), afirmou que vai recorrer da decisão do Supremo Tribunal Federal (STF) que permitiu que o empresário permanecesse em silêncio durante o depoimento.</t>
  </si>
  <si>
    <t>2021-06-30_15h04 - Jornal do Senado - CPI vai recorrer da decisão do STF que permit.pdf</t>
  </si>
  <si>
    <t>Em revide a silêncio de Wizard, CPI mantém passaporte do empresário confiscado</t>
  </si>
  <si>
    <t>https://congressoemfoco.uol.com.br/area/congresso-nacional/em-revide-a-silencio-de-wizard-cpi-mantem-passaporte-do-empresario-confiscado/</t>
  </si>
  <si>
    <t>2021-06-30_17h42 - Congresso em Foco - Em revide a silêncio de Wizard, CPI mantém pa.pdf</t>
  </si>
  <si>
    <t>CPI pede quebra de sigilos de Dias e amplia requisição de dados de Pazuello</t>
  </si>
  <si>
    <t>https://congressoemfoco.uol.com.br/area/congresso-nacional/cpi-pede-quebra-de-sigilos-de-dias-e-amplia-requisicao-de-dados-de-pazuello/</t>
  </si>
  <si>
    <t>2021-06-30_18h00 - Congresso em Foco - CPI pede quebra de sigilos de Dias e amplia r.pdf</t>
  </si>
  <si>
    <t>Oposição critica silêncio de Wizard; governistas reforçam direito constitucional</t>
  </si>
  <si>
    <t>https://www12.senado.leg.br/noticias/materias/2021/06/30/oposicao-critica-silencio-de-wizard-governistas-reforcam-direito-constitucional</t>
  </si>
  <si>
    <t>Senadores da oposição criticaram o silêncio de Carlos Wizard diante da CPI da Pandemia, durante a audiência desta quarta-feira (30), e afirmaram que o empresário atuou como "curandeiro" e "charlatão" ao recomendar medicamentos sem eficácia comprovada para a covid-19. Mesmo diante da recusa de Wizard em responder, os parlamentares fizeram questão de fazer perguntas durante as mais de cinco horas em que o empresário esteve sentado diante dos integrantes da CPI. Já senadores governistas consideram que Wizard deveria receber aplausos dos brasileiros e destacaram que “ficar em silêncio” é um direito de todo cidadão, assegurado pela Constituição.</t>
  </si>
  <si>
    <t>2021-06-30_18h24 - Jornal do Senado - Oposição critica silêncio de Wizard; governis.pdf</t>
  </si>
  <si>
    <t>CPI completa 60 dias e não investigou corrupção em estados e municípios, diz Girão</t>
  </si>
  <si>
    <t>https://www12.senado.leg.br/noticias/materias/2021/06/30/cpi-completa-60-dias-e-nao-investigou-corrupcao-em-estados-e-municipios-diz-girao</t>
  </si>
  <si>
    <t>Em pronunciamento nesta quarta-feira (30), o senador Eduardo Girão (Podemos-CE) afirmou que em seus primeiros 60 dias de trabalho, a CPI da Pandemia dedicou-se unicamente a investigar as ações e omissões do governo federal, ignorando os desvios de recursos ocorridos em estados e municípios, inclusive referentes ao Consórcio Nordeste.</t>
  </si>
  <si>
    <t>2021-06-30_19h00 - Jornal do Senado - CPI completa 60 dias e não investigou corrupç.pdf</t>
  </si>
  <si>
    <t>Carlos Wizard nega ter participado de 'gabinete paralelo'</t>
  </si>
  <si>
    <t>https://www12.senado.leg.br/noticias/videos/2021/06/carlos-wizard-nega-ter-participado-de-gabinete-paralelo</t>
  </si>
  <si>
    <t>O empresário Carlos Wizard negou que tenha participado de um "gabinete paralelo" de aconselhamento ao presidente Jair Bolsonaro quanto ao enfrentamento da pandemia. O empresário participa neste momento de audiência na CPI da Pandemia, mas não está respondendo aos questionamentos dos senadores (ele conseguiu um habeas corpus que o permite não responder a perguntas).</t>
  </si>
  <si>
    <t>2021-06-30_19h31 - Jornal do Senado - Carlos Wizard nega ter participado de 'gabine.pdf</t>
  </si>
  <si>
    <t>Wizard diz que faltou a audiência por motivos familiares</t>
  </si>
  <si>
    <t>https://www12.senado.leg.br/noticias/videos/2021/06/wizard-diz-que-faltou-a-audiencia-por-motivos-familiares</t>
  </si>
  <si>
    <t>O empresário Carlos Wizard disse que não compareceu à primeira convocação da CPI da Pandemia, em 17 de junho, porque precisou acompanhar a família fora do Brasil.</t>
  </si>
  <si>
    <t>2021-06-30_19h32 - Jornal do Senado - Wizard diz que faltou a audiência por motivos.pdf</t>
  </si>
  <si>
    <t>Omar e Renan cobram de Pacheco prorrogação da CPI da Pandemia</t>
  </si>
  <si>
    <t>https://www12.senado.leg.br/noticias/materias/2021/06/30/omar-e-renan-cobram-de-pacheco-prorrogacao-da-cpi-da-pandemia</t>
  </si>
  <si>
    <t>Os senadores Omar Aziz (PSD-AM) e Renan Calheiros (MDB-AL), presidente e relator da CPI da Pandemia, cobraram nesta quarta-feira (30) que o presidente do Senado, Rodrigo Pacheco, confirme a prorrogação dos trabalhos da comissão. Um requerimento nesse sentido já foi apresentado, com 34 assinaturas — sete a mais do que o necessário — mas Pacheco não emitiu a decisão.</t>
  </si>
  <si>
    <t>2021-06-30_19h32 - Jornal do Senado - Omar e Renan cobram de Pacheco prorrogação da.pdf</t>
  </si>
  <si>
    <t>Bezerra: Pazuello confirma que foi avisado por Bolsonaro de suspeitas de irregularidades</t>
  </si>
  <si>
    <t>https://www12.senado.leg.br/noticias/materias/2021/06/30/bezerra-pazuello-confirma-que-foi-avisado-por-bolsonaro-de-suspeitas-de-irregularidades</t>
  </si>
  <si>
    <t>Durante reunião da CPI da Pandemia nesta quarta-feira (30), o líder do governo no Senado, Fernando Bezerra Coelho (MDB-PE), informou que o ex-ministro da Saúde, general Eduardo Pazuello, enviou à Procuradoria-Geral da República (PGR) documento em que afirma ter sido informado pelo presidente Jair Bolsonaro das suspeitas de irregularidades na compra da vacina Covaxin pelo Ministério da Saúde.</t>
  </si>
  <si>
    <t>2021-06-30_19h48 - Jornal do Senado - Bezerra- Pazuello confirma que foi avisado po.pdf</t>
  </si>
  <si>
    <t>Depoimento de dono da Precisa, que obteve direito de ficar em silêncio, é adiado</t>
  </si>
  <si>
    <t>https://www12.senado.leg.br/noticias/materias/2021/06/30/depoimento-de-dono-da-precisa-que-obteve-direito-de-ficar-em-silencio-e-adiado</t>
  </si>
  <si>
    <t>A CPI da Pandemia adiou o depoimento do empresário Francisco Emerson Maximiano, sócio-administrador da Precisa Medicamentos. A audiência estava prevista para esta quinta-feira (1º), mas, depois que a ministra do Supremo Tribunal Federal (STF) Rosa Weber concedeu a Maximiano, o direito de ficar em silêncio na CPI, o presidente da comissão, senador Omar Aziz (PSD-AM), anunciou a alteração do cronograma, confirmando o depoimento do representante da Davati Medical Supply, Luiz Paulo Dominguetti Pereira , que denunciou a cobrança de propina para vender vacinas da AstraZeneca ao Ministério da Saúde, para esta quinta.</t>
  </si>
  <si>
    <t>2021-06-30_20h37 - Jornal do Senado - Depoimento de dono da Precisa, que obteve dir.pdf</t>
  </si>
  <si>
    <t>Líder do governo na Câmara, Ricardo Barros é convocado pela CPI da Pandemia</t>
  </si>
  <si>
    <t>https://www12.senado.leg.br/noticias/videos/2021/07/lider-do-governo-na-camara-ricardo-barros-e-convocado-pela-cpi-da-pandemia</t>
  </si>
  <si>
    <t>O líder do governo na Câmara, deputado Ricardo Barros (PP-PR), foi convocado nessa quarta (30) pela CPI da Pandemia. Ele foi citado pelo deputado Luis Miranda (DEM-DF) como o responsável pelas pressões para a compra da vacina Covaxin, no Ministério da Saúde. A CPI convocou também o ex-diretor de Logística do ministério Roberto Dias para esclarecer denúncia de propina para a compra da vacina AstraZeneca.</t>
  </si>
  <si>
    <t>2021-07-01_08h36 - Jornal do Senado - Líder do governo na Câmara, Ricardo Barros é .pdf</t>
  </si>
  <si>
    <t>Depois de denunciar corrupção em vacina, Dominghetti Pereira depõe à CPI nesta quinta</t>
  </si>
  <si>
    <t>https://www12.senado.leg.br/noticias/videos/2021/07/depois-de-denunciar-corrupcao-em-vacina-dominghetti-pereira-depoe-a-cpi-nesta-quinta</t>
  </si>
  <si>
    <t>O cabo da Polícia Militar de Minas Gerais Luiz Paulo Dominghetti Pereira afirma ter recebido pedido de propina de representante do Ministério da Saúde para conseguir vender doses da vacina AstraZeneca. O depoimento dele na CPI da Pandemia, que seria na sexta-feira (2), foi antecipado para esta quinta (1º).</t>
  </si>
  <si>
    <t>2021-07-01_08h37 - Jornal do Senado - Depois de denunciar corrupção em vacina, Domi.pdf</t>
  </si>
  <si>
    <t>Dominguetti afirma que Luis Miranda e outros parlamentares tentaram negociar vacinas</t>
  </si>
  <si>
    <t>https://www12.senado.leg.br/noticias/videos/2021/07/dominguetti-afirma-que-luis-miranda-e-outros-parlamentares-tentaram-negociar-vacinas</t>
  </si>
  <si>
    <t>Luiz Paulo Dominguetti Pereira, que depõe à  CPI da Pandemia  nesta quinta-feira (1º) , afirmou que parlamentares tentaram negociar compra de vacinas diretamente com a empresa Davati, que ele representa. Entre eles, o deputado federal Luis Miranda (DEM-DF).</t>
  </si>
  <si>
    <t>2021-07-01_12h21 - Jornal do Senado - Dominguetti afirma que Luis Miranda e outros .pdf</t>
  </si>
  <si>
    <t>Renan diz que governo usou inquérito da PF para proteger sócio da Precisa e gera discussão na CPI</t>
  </si>
  <si>
    <t>https://www12.senado.leg.br/noticias/materias/2021/07/01/renan-diz-que-governo-usou-inquerito-da-pf-para-proteger-socio-da-precisa-e-gera-discussao-na-cpi</t>
  </si>
  <si>
    <t>O relator da CPI da Pandemia, senador Renan Calheiros (MDB-AL), levantou suspeita nesta quinta-feira (1º) sobre uma possível participação do governo no habeas corpus concedido ao dono da Precisa Medicamentos, Francisco Maximiano. Segundo Renan, o empresário entrou com habeas corpus diretamente no gabinete de um ministro do Supremo Tribunal Federal para burlar o sorteio eletrônico do STF. Depois disso, a Polícia Federal teria aberto uma investigação para servir de base à concessão desse HC de acordo com o senador.</t>
  </si>
  <si>
    <t>2021-07-01_13h04 - Jornal do Senado - Renan diz que governo usou inquérito da PF pa.pdf</t>
  </si>
  <si>
    <t>Empresário confirma à CPI da Pandemia "majoração" de US$ 1 por vacina</t>
  </si>
  <si>
    <t>https://www12.senado.leg.br/noticias/videos/2021/07/empresario-confirma-a-cpi-da-pandemia-majoracao-de-us-1-por-vacina</t>
  </si>
  <si>
    <t>Em depoimento nesta quinta-feira (1º), Luiz Paulo Dominguetti Pereira, representante da Davati Medical Supply, confirmou à CPI da Pandemia que Roberto Dias, ex-diretor de Logística do Ministério da Saúde, solicitou a "majoração" de US$ 1 por dose da vacina AstraZeneca.</t>
  </si>
  <si>
    <t>2021-07-01_13h22 - Jornal do Senado - Empresário confirma à CPI da Pandemia 'majora.pdf</t>
  </si>
  <si>
    <t>Dominguetti confirma à CPI pedido de propina por ex-diretor do Ministério da Saúde</t>
  </si>
  <si>
    <t>https://www12.senado.leg.br/noticias/materias/2021/07/01/dominguetti-confirma-a-cpi-pedido-de-propina-por-ex-diretor-do-ministerio-da-saude</t>
  </si>
  <si>
    <t>A denúncia do representante da Davati Medical Supply, Luiz Paulo Dominguetti Pereira, de que recebeu pedido de propina de US$ 1 por dose, em troca de assinar contrato de venda de vacinas AstraZeneca com o Ministério da Saúde, foi confirmada à CPI nesta quinta-feira (1º).</t>
  </si>
  <si>
    <t>2021-07-01_13h57 - Jornal do Senado - Dominguetti confirma à CPI pedido de propina .pdf</t>
  </si>
  <si>
    <t>CPI apreende celular do empresário Luiz Paulo Dominguetti</t>
  </si>
  <si>
    <t>https://www12.senado.leg.br/noticias/videos/2021/07/cpi-apreende-celular-do-empresario-luiz-paulo-dominguetti</t>
  </si>
  <si>
    <t>Após a reprodução de áudio de conversa do deputado Luis Miranda, a CPI da Pandemia determinou a apreensão do celular do empresário Luiz Paulo Dominguetti.  O vice-presidente da CPI, senador Randolfe Rodrigues, pediu que o material seja periciado pela Polícia Legislativa do Senado.</t>
  </si>
  <si>
    <t>2021-07-01_15h15 - Jornal do Senado - CPI apreende celular do empresário Luiz Paulo.pdf</t>
  </si>
  <si>
    <t>Adiada para terça reunião da CPI da Pandemia que apreciaria requerimentos</t>
  </si>
  <si>
    <t>https://www12.senado.leg.br/noticias/materias/2021/07/01/adiada-para-terca-reuniao-da-cpi-da-pandemia-que-apreciaria-requerimentos</t>
  </si>
  <si>
    <t>Foi adiada para terça-feira (6) a votação da pauta de requerimentos da CPI da Pandemia antes prevista para esta sexta-feira (2). A pauta incluía uma série de requerimentos de transferência de sigilo e compartilhamento de informações.</t>
  </si>
  <si>
    <t>2021-07-01_15h50 - Jornal do Senado - Adiada para terça reunião da CPI da Pandemia .pdf</t>
  </si>
  <si>
    <t>Deputado explica que áudio não tem relação com vacina, relata Omar Aziz</t>
  </si>
  <si>
    <t>https://www12.senado.leg.br/noticias/videos/2021/07/deputado-explica-que-audio-nao-tem-relacao-com-vacina-relata-omar-aziz</t>
  </si>
  <si>
    <t>Em conversa com o presidente da CPI da Pandemia , senador Omar Aziz, e com outros parlamentares,  o deputado Luis Miranda deu outra versão para o áudio reproduzido pelo empresário Luiz Paulo Dominguetti no depoimento desta quinta-feira (1º) à comissão. Omar relatou que o deputado alega edição no áudio e que ele irá disponibilizar o material para a CPI.</t>
  </si>
  <si>
    <t>2021-07-01_16h42 - Jornal do Senado - Deputado explica que áudio não tem relação co.pdf</t>
  </si>
  <si>
    <t>Senadores avaliam próximos passos da CPI da Pandemia</t>
  </si>
  <si>
    <t>https://www12.senado.leg.br/noticias/materias/2021/07/01/senadores-avaliam-proximos-passos-da-cpi-da-pandemia</t>
  </si>
  <si>
    <t>Em entrevistas coletivas durante esta quinta-feira (1º), senadores que integram a CPI da Pandemia comentaram quais devem ser os próximos passos da comissão, que ouviu o policial Luiz Paulo Dominguetti.</t>
  </si>
  <si>
    <t>2021-07-01_17h23 - Jornal do Senado - Senadores avaliam próximos passos da CPI da P.pdf</t>
  </si>
  <si>
    <t>Paulo Paim defende prorrogação da CPI da Pandemia por mais 90 dias</t>
  </si>
  <si>
    <t>https://www12.senado.leg.br/noticias/materias/2021/07/01/paulo_paim-defende-prorrogacao-da-cpi-da-pandemia-por-mais-90-dias</t>
  </si>
  <si>
    <t>Em pronunciamento nesta quinta-feira (1), o senador Paulo Paim (PT-RS) defendeu a prorrogação dos trabalhos da CPI da Pandemia por mais noventa dias. Ao destacar a importância dessa comissão parlamentar de inquérito, ele afirmou que ainda há muitas perguntas sem respostas.</t>
  </si>
  <si>
    <t>2021-07-01_17h42 - Jornal do Senado - Paulo Paim defende prorrogação da CPI da Pand.pdf</t>
  </si>
  <si>
    <t>Senadores veem tentativa de blindagem do Executivo em áudio apresentado à CPI</t>
  </si>
  <si>
    <t>https://www12.senado.leg.br/noticias/materias/2021/07/01/senadores-veem-tentativa-de-blindagem-do-executivo-em-audio-apresentado-a-cpi</t>
  </si>
  <si>
    <t>O pedido de prisão em flagrante por falso testemunho do representante da Davati Medical Supply, Luiz Paulo Dominguetti, assim como a solicitação de oficialização de seu testemunho à Procuradoria-Geral da República, deu o tom da posição de vários senadores que viram no seu depoimento à CPI, nesta quinta-feira (1º), uma tentativa de blindar o Executivo.</t>
  </si>
  <si>
    <t>2021-07-01_18h47 - Jornal do Senado - Senadores veem tentativa de blindagem do Exec.pdf</t>
  </si>
  <si>
    <t>Dominguetti tem celular inspecionado após mostrar áudio comprometendo Luis Miranda</t>
  </si>
  <si>
    <t>https://www12.senado.leg.br/noticias/videos/2021/07/dominguetti-tem-celular-inspecionado-apos-mostrar-audio-comprometendo-luis-miranda</t>
  </si>
  <si>
    <t>Após dizer à CPI da Pandemia que presenciou pedido de propina, Luiz Paulo Dominguetti apresentou um áudio em que se ouve o deputado federal Luis Miranda (DEM-DF) fazendo alguma negociação. Inicialmente, o depoente sugeriu que era compra de vacinas, mas depois disse que não tinha noção do contexto. Dominguetti deu a entender que pode ter sido induzido a erro. Ele falou que recebeu o arquivo do CEO da empresa Davati e não conhecia o contexto. O celular foi inspecionado pela Polícia Legislativa.</t>
  </si>
  <si>
    <t>2021-07-01_21h08 - Jornal do Senado - Dominguetti tem celular inspecionado após mos.pdf</t>
  </si>
  <si>
    <t>Barroso determina devolução do passaporte de Wizard apreendido pela CPI</t>
  </si>
  <si>
    <t>https://congressoemfoco.uol.com.br/temas/judiciario/barroso-determina-devolucao-do-passaporte-de-wizard-apreendido-pela-cpi/</t>
  </si>
  <si>
    <t>2021-07-02_17h52 - Congresso em Foco - Barroso determina devolução do passaporte de .pdf</t>
  </si>
  <si>
    <t>Senadores repercutem inquérito para investigar Bolsonaro por prevaricação no caso Covaxin</t>
  </si>
  <si>
    <t>https://www12.senado.leg.br/noticias/videos/2021/07/senadores-repercutem-inquerito-para-investigar-bolsonaro-por-prevaricacao-no-caso-covaxin</t>
  </si>
  <si>
    <t>A Procuradoria-Geral da República (PGR) pediu nesta sexta-feira (2) a abertura de inquérito para investigar o presidente Jair Bolsonaro por suposta prevaricação no contrato da vacina Covaxin. O pedido acontece após a ministra do Supremo Tribunal Federal (STF) Rosa Weber cobrar uma posição da PGR sobre a notícia-crime apresentada pelos senadores Randolfe Rodrigues (Rede-AP), Jorge Kajuru (Podemos-GO) e Fabiano Contarato (Rede-ES). Senadores comentaram o pedido da PGR nas redes sociais.</t>
  </si>
  <si>
    <t>2021-07-02_19h39 - Jornal do Senado - Senadores repercutem inquérito para investiga.pdf</t>
  </si>
  <si>
    <t>PGR defende depoimento de governador do AM na CPI, mas podendo ficar em silênci</t>
  </si>
  <si>
    <t>O Globo</t>
  </si>
  <si>
    <t>https://oglobo.globo.com/brasil/pgr-defende-depoimento-de-governador-do-am-na-cpi-mas-podendo-ficar-em-silencio-25088427</t>
  </si>
  <si>
    <t>Com Bolsonaro investigado, CPI mira negociações de vacinas</t>
  </si>
  <si>
    <t>https://congressoemfoco.uol.com.br/area/congresso-nacional/com-bolsonaro-investigado-cpi-mira-negociacoes-de-vacinas/</t>
  </si>
  <si>
    <t>2021-07-05_09h02 - Congresso em Foco - Com Bolsonaro investigado, CPI mira negociaçõ.pdf</t>
  </si>
  <si>
    <t>CPI ouve servidora do Ministério da Saúde sobre compra da Covaxin nesta terça</t>
  </si>
  <si>
    <t>https://www12.senado.leg.br/noticias/videos/2021/07/cpi-ouve-servidora-do-ministerio-da-saude-sobre-compra-da-covaxin-nesta-terca</t>
  </si>
  <si>
    <t>A CPI da Pandemia ouve, nesta terça-feira (6), Regina Célia Silva, servidora do Ministério da Saúde que autorizou o contrato para a compra da vacina Covaxin, mesmo com o alerta de irregularidades feito por outro servidor, Luis Ricardo Miranda.</t>
  </si>
  <si>
    <t>2021-07-05_10h19 - Jornal do Senado - CPI ouve servidora do Ministério da Saúde sob.pdf</t>
  </si>
  <si>
    <t>CPIs podem efetuar prisão em flagrante</t>
  </si>
  <si>
    <t>https://www12.senado.leg.br/noticias/videos/2021/07/cpis-podem-efetuar-prisao-em-flagrante</t>
  </si>
  <si>
    <t>A Comissão Parlamentar de Inquérito (CPI) é uma das formas que senadores e deputados têm para fiscalizar a atuação da administração pública. Por isso, as CPIs têm poderes de investigação semelhantes aos de autoridades judiciais. O colegiado pode até solicitar a prisão de um depoente.</t>
  </si>
  <si>
    <t>2021-07-05_10h33 - Jornal do Senado - CPIs podem efetuar prisão em flagrante.pdf</t>
  </si>
  <si>
    <t>CPI ouve servidora do Ministério da Saúde que autorizou contrato da Covaxin</t>
  </si>
  <si>
    <t>https://www12.senado.leg.br/noticias/materias/2021/07/05/cpi-ouve-servidora-do-ministerio-da-saude-que-autorizou-contrato-da-covaxin</t>
  </si>
  <si>
    <t>A CPI da Pandemia ouve nesta terça-feira (6), a partir das 9h, o depoimento da servidora Regina Célia Silva Oliveira, fiscal de contratos no Ministério da Saúde que autorizou a compra da vacina indiana Covaxin. A fatura de pagamento referente ao contrato de aquisição do imunizante teria diversos indícios de irregularidades.</t>
  </si>
  <si>
    <t>2021-07-05_11h02 - Jornal do Senado - CPI ouve servidora do Ministério da Saúde que.pdf</t>
  </si>
  <si>
    <t>Senadores recorrem ao STF para garantir a prorrogação da CPI da Pandemia</t>
  </si>
  <si>
    <t>https://www12.senado.leg.br/noticias/materias/2021/07/05/senadores-recorrem-ao-stf-para-garantir-a-prorrogacao-da-cpi-da-pandemia</t>
  </si>
  <si>
    <t>Os senadores Alessandro Vieira (Cidadania-SE) e Jorge Kajuru (Podemos-GO) recorreram, nesta segunda-feira (5), ao Supremo Tribunal Federal (STF) para garantir a prorrogação da CPI da Pandemia. Os parlamentares alegam que o presidente do Senado, Rodrigo Pacheco, descumpre o regimento da Casa ao declarar que a solicitação deve ser analisada somente ao término do prazo atual — 7 de agosto.</t>
  </si>
  <si>
    <t>2021-07-05_18h42 - Jornal do Senado - Senadores recorrem ao STF para garantir a pro.pdf</t>
  </si>
  <si>
    <t>Lewandowski dá cinco dias para CPI explicar adiamento na convocação de Barros</t>
  </si>
  <si>
    <t>https://congressoemfoco.uol.com.br/area/governo/lewandowski-da-cinco-dias-para-cpi-explicar-adiamento-na-convocacao-de-barros/</t>
  </si>
  <si>
    <t>2021-07-05_19h58 - Congresso em Foco - Lewandowski dá cinco dias para CPI explicar a.pdf</t>
  </si>
  <si>
    <t>CPI vê indícios de falha na fiscalização do contrato com a Covaxin</t>
  </si>
  <si>
    <t>https://congressoemfoco.uol.com.br/tipo/videos/semana-cpi-da-covid-06-07-08-09-de-julho/</t>
  </si>
  <si>
    <t>2021-07-06_06h54 - Congresso em Foco - CPI vê indícios de falha na fiscalização do c.pdf</t>
  </si>
  <si>
    <t>CPI pode convocar ex-cunhada de Bolsonaro que denunciou 'rachadinha'</t>
  </si>
  <si>
    <t>https://www12.senado.leg.br/noticias/materias/2021/07/06/cpi-pode-convocar-ex-cunhada-de-bolsonaro-que-denunciou-rachadinha</t>
  </si>
  <si>
    <t>A CPI da Pandemia deve votar na quarta-feira (7) a convocação de Andrea Siqueira Valle, ex-cunhada do presidente Jair Bolsonaro. Em uma gravação divulgada na segunda-feira (5), ela acusa o presidente de envolvimento em um esquema de desvio de recursos públicos conhecido como “rachadinha” quando foi deputado. Segundo a denúncia, dinheiro que deveria ser usado para o pagamento de servidores da Câmara era “devolvido” para o então deputado Jair Bolsonaro. O advogado Frederick Wassef, que representa o presidente, nega as acusações.</t>
  </si>
  <si>
    <t>2021-07-06_10h38 - Jornal do Senado - CPI pode convocar ex-cunhada de Bolsonaro que.pdf</t>
  </si>
  <si>
    <t>CPI ouve ex-diretor do Ministério da Saúde acusado de pedir propina</t>
  </si>
  <si>
    <t>https://www12.senado.leg.br/noticias/materias/2021/07/06/cpi-ouve-ex-diretor-do-ministerio-da-saude-acusado-de-pedir-propina</t>
  </si>
  <si>
    <t>A CPI da Pandemia deve ouvir nesta quarta-feira (7) o ex-diretor do Departamento de Logística do Ministério da Saúde Roberto Ferreira Dias. Ele foi exonerado do cargo em junho, depois da denúncia de que teria pedido propina para autorizar a compra da vacina AstraZeneca pelo governo federal. Dias nega a acusação.</t>
  </si>
  <si>
    <t>2021-07-06_11h24 - Jornal do Senado - CPI ouve ex-diretor do Ministério da Saúde ac.pdf</t>
  </si>
  <si>
    <t>CPI da Pandemia ouve ex-diretor do Ministério da Saúde nesta quarta</t>
  </si>
  <si>
    <t>https://www12.senado.leg.br/noticias/videos/2021/07/cpi-da-pandemia-ouve-ex-diretor-do-ministerio-da-saude-nesta-quarta</t>
  </si>
  <si>
    <t>Está previsto para esta quarta-feira (7), na CPI da Pandemia, o depoimento do ex-servidor comissionado do Ministério da Saúde Roberto Ferreira Dias, como testemunha. Ele foi acusado em outros depoimentos de promover um esquema de propina envolvendo contratos do governo na compra de vacinas contra a covid-19.</t>
  </si>
  <si>
    <t>2021-07-06_11h32 - Jornal do Senado - CPI da Pandemia ouve ex-diretor do Ministério.pdf</t>
  </si>
  <si>
    <t>Fiscal de contratos diz à CPI que não era sua competência analisar nota internacional</t>
  </si>
  <si>
    <t>https://www12.senado.leg.br/noticias/videos/2021/07/fiscal-de-contratos-diz-a-cpi-que-nao-era-sua-competencia-analisar-nota-internacional</t>
  </si>
  <si>
    <t>A fiscal de contratos do Ministério da Saúde Regina Célia Oliveira  disse à  CPI da Pandemia que não era responsável por checar a nota fiscal internacional, também chamada invoice, referente ao fornecimento da vacina Covaxin.</t>
  </si>
  <si>
    <t>2021-07-06_12h59 - Jornal do Senado - Fiscal de contratos diz à CPI que não era sua.pdf</t>
  </si>
  <si>
    <t>Pagamento das vacinas Covaxin só seria feito após entrega e aprovação pela Anvisa, diz servidora à CPI</t>
  </si>
  <si>
    <t>https://www12.senado.leg.br/noticias/videos/2021/07/pagamento-das-vacinas-covaxin-so-seria-feito-apos-entrega-e-aprovacao-pela-anvisa-diz-servidora-a-cpi</t>
  </si>
  <si>
    <t>Em depoimento à CPI da Pandemia, a servidora  Regina Célia Oliveira desmentiu depoimento de seu colega no Ministério da Saúde  Luís Ricardo Miranda, que disse que pela invoice (fatura) original, o pagamento das vacinas Covaxin teria que ser antecipado.</t>
  </si>
  <si>
    <t>2021-07-06_13h01 - Jornal do Senado - Pagamento das vacinas Covaxin só seria feito .pdf</t>
  </si>
  <si>
    <t>Servidora afirma à CPI que autorizou redução de quantitativo de doses da Covaxin</t>
  </si>
  <si>
    <t>https://www12.senado.leg.br/noticias/videos/2021/07/servidora-afirma-a-cpi-que-autorizou-reducao-de-quantitativo-de-doses-da-covaxin</t>
  </si>
  <si>
    <t>A fiscal de contratos do Ministério da Saúde Regina Célia Oliveira disse que não conhecia a empresa Precisa Medicamentos, que intermediria a compra da vacina Covaxin. Ela também afirmou que autorizou o recebimento menor de doses da vacina a pedido da empresa Madison, que estava assinando a nota fiscal internacional.</t>
  </si>
  <si>
    <t>2021-07-06_13h05 - Jornal do Senado - Servidora afirma à CPI que autorizou redução .pdf</t>
  </si>
  <si>
    <t>Agência Senado amplia cobertura multimídia em tempo real da CPI</t>
  </si>
  <si>
    <t>https://www12.senado.leg.br/noticias/materias/2021/07/06/agencia-senado-amplia-cobertura-multimidia-em-tempo-real-da-cpi</t>
  </si>
  <si>
    <t>A Agência Senado ampliou a cobertura em tempo real dos depoimentos e deliberações da CPI da Pandemia. O portal Senado Notícias passa a oferecer um acompanhamento mais ágil dos fatos, em formato multimídia: são textos, fotos, vídeos e áudios, além das transmissões ao vivo via TV Senado. Tudo numa mesma página , com a possibilidade de o cidadão compartilhar toda a cobertura ou notícias específicas pelas redes sociais.</t>
  </si>
  <si>
    <t>2021-07-06_14h18 - Jornal do Senado - Agência Senado amplia cobertura multimídia em.pdf</t>
  </si>
  <si>
    <t>Aziz afirma que CPI não terá recesso: "Esta CPI não vai parar"</t>
  </si>
  <si>
    <t>https://congressoemfoco.uol.com.br/area/congresso-nacional/aziz-afirma-que-cpi-nao-tera-recesso-essa-cpi-nao-vai-parar/</t>
  </si>
  <si>
    <t>2021-07-06_16h23 - Congresso em Foco - Aziz afirma que CPI não terá recesso, 'Esta C.pdf</t>
  </si>
  <si>
    <t>Fiscal do MS, Regina Célia diz não ter visto nada 'atípico' em compra da Covaxin</t>
  </si>
  <si>
    <t>https://www12.senado.leg.br/noticias/materias/2021/07/06/fiscal-do-ms-regina-celia-diz-nao-ter-visto-nada-atipico-em-compra-da-covaxin</t>
  </si>
  <si>
    <t>A servidora do Ministério da Saúde Regina Célia Silva Oliveira, fiscal do contrato para a aquisição da vacina Covaxin, afirmou à CPI da Pandemia nesta terça-feira (6) que a negociação com a fabricante indiana Bharat Biotech não foi atípica. Nas quase sete horas de depoimento, ela também negou a existência de pagamento antecipado e disse nunca ter sido beneficiada por apadrinhamento político para exercer seu cargo.</t>
  </si>
  <si>
    <t>2021-07-06_16h55 - Jornal do Senado - Fiscal do MS, Regina Célia diz não ter visto .pdf</t>
  </si>
  <si>
    <t>CPI da Pandemia: senadores questionam se Regina Célia estaria protegendo alguém no Ministério</t>
  </si>
  <si>
    <t>https://www12.senado.leg.br/noticias/videos/2021/07/cpi-da-pandemia-senadores-questionam-se-regina-celia-estaria-protegendo-alguem-no-ministerio</t>
  </si>
  <si>
    <t>A servidora Regina Célia é fiscal do contrato de compra da Covaxin no Ministério da Saúde. Em depoimento à #CPIdaPandemia nesta terça (6), ela afirmou que o trâmite da aquisição foi normal. As alegações da servidora causaram protestos dos parlamentares. Muitos questionaram se Regina estaria protegendo alguém; os senadores da base governista defenderam a depoente.</t>
  </si>
  <si>
    <t>2021-07-06_20h30 - Jornal do Senado - CPI da Pandemia- senadores questionam se Regi.pdf</t>
  </si>
  <si>
    <t>CPI ouve nesta quinta ex-coordenadora do Programa Nacional de Imunizações</t>
  </si>
  <si>
    <t>https://www12.senado.leg.br/noticias/materias/2021/07/07/cpi-ouve-nesta-quinta-ex-coordenadora-do-programa-nacional-de-imunizacoes</t>
  </si>
  <si>
    <t>A pedido do senador Otto Alencar (PSD-BA), a CPI da Pandemia vai ouvir nesta quinta-feira (8) a ex-coordenadora do Programa Nacional de Imunizações do Ministério da Saúde Francieli Fantinato.</t>
  </si>
  <si>
    <t>2021-07-07_10h17 - Jornal do Senado - CPI ouve nesta quinta ex-coordenadora do Prog.pdf</t>
  </si>
  <si>
    <t>CPI aprova requerimento para ouvir servidor que autorizou compra da Covaxin</t>
  </si>
  <si>
    <t>https://congressoemfoco.uol.com.br/area/congresso-nacional/cpi-aprova-requerimento-para-ouvir-servidor-que-autorizou-compra-da-covaxin/</t>
  </si>
  <si>
    <t>2021-07-07_10h29 - Congresso em Foco - CPI aprova requerimento para ouvir servidor q.pdf</t>
  </si>
  <si>
    <t>CPI convoca religioso que negociou vacinas pelo triplo do preço de mercado</t>
  </si>
  <si>
    <t>https://www12.senado.leg.br/noticias/materias/2021/07/07/cpi-convoca-religioso-que-negociou-vacinas-pelo-triplo-do-preco-de-mercado</t>
  </si>
  <si>
    <t>A CPI da Pandemia aprovou nesta quarta-feira (7) a convocação do reverendo Amilton Gomes de Paula. Em março deste ano, o religioso recebeu aval do Ministério da Saúde para negociar a compra de 400 milhões de doses da vacina AstraZeneca em nome do governo brasileiro. Amilton é presidente da Secretaria Nacional de Assuntos Humanitários (Senah).</t>
  </si>
  <si>
    <t>2021-07-07_10h48 - Jornal do Senado - CPI convoca religioso que negociou vacinas pe.pdf</t>
  </si>
  <si>
    <t>Pacheco diz que CPI pode funcionar durante eventual ‘recesso branco’</t>
  </si>
  <si>
    <t>https://www12.senado.leg.br/noticias/materias/2021/07/07/pacheco-diz-que-cpi-pode-funcionar-durante-eventual-2018recesso-branco2019</t>
  </si>
  <si>
    <t>O presidente do Senado, Rodrigo Pacheco, disse nesta quarta-feira (7) que a CPI da Pandemia poderia funcionar durante um eventual “recesso branco” do Poder Legislativo, caso a Lei de Diretrizes Orçamentárias (LDO) não seja aprovada até o dia 17 de julho. Pacheco afirmou, no entanto, que “há uma expectativa de votar” o projeto na Comissão Mista de Orçamento (CMO) e no Plenário do Congresso Nacional a tempo do recesso parlamentar.</t>
  </si>
  <si>
    <t>2021-07-07_11h07 - Jornal do Senado - Pacheco diz que CPI pode funcionar durante ev.pdf</t>
  </si>
  <si>
    <t>Omar diz que CPI não fará recesso: "Eu não vou dar uma de Regina Célia"</t>
  </si>
  <si>
    <t>https://congressoemfoco.uol.com.br/area/congresso-nacional/omar-diz-que-cpi-nao-fara-recesso-eu-nao-vou-dar-um-de-regina-celia/</t>
  </si>
  <si>
    <t>2021-07-07_12h01 - Congresso em Foco - Omar diz que CPI não fará recesso, 'Eu não vo.pdf</t>
  </si>
  <si>
    <t>CPI ouve ex-coordenadora do PNI nesta quinta</t>
  </si>
  <si>
    <t>https://www12.senado.leg.br/noticias/videos/2021/07/cpi-ouve-ex-coordenadora-do-pni-nesta-quinta</t>
  </si>
  <si>
    <t>A CPI da Pandemia ouve, nesta quinta-feira (8), a ex-coordenadora do Programa Nacional de Imunizações do Ministério da Saúde Franciele Fantinato. O pedido para o depoimento é do senador Otto Alencar (PSD-BA). Foi aprovada também pela CPI a transferência de sigilos da servidora.</t>
  </si>
  <si>
    <t>2021-07-07_12h23 - Jornal do Senado - CPI ouve ex-coordenadora do PNI nesta quinta.pdf</t>
  </si>
  <si>
    <t>Pacheco diz que tendência é de votação da LDO e que CPI pode funcionar no recesso</t>
  </si>
  <si>
    <t>https://www12.senado.leg.br/noticias/videos/2021/07/pacheco-diz-que-tendencia-e-de-votacao-da-ldo-e-que-cpi-pode-funcionar-no-recesso</t>
  </si>
  <si>
    <t>O presidente do Senado, Rodrigo Pacheco, afirmou nesta quarta (7) que haverá “recesso branco” do Congresso somente se não for votada a Lei de Diretrizes Orçamentárias. Mas observou que a tendência é de votação da LDO. O recesso constitucional, caso o projeto seja votado, vai de 17 a 31/07. No recesso, explicou, a CPI da Pandemia pode continuar atuando. Disse ainda que o requerimento que pede a prorrogação da CPI deve ser avaliado próximo ao prazo de 90 dias previsto para atuação da comissão</t>
  </si>
  <si>
    <t>2021-07-07_15h29 - Jornal do Senado - Pacheco diz que tendência é de votação da LDO.pdf</t>
  </si>
  <si>
    <t>Aziz descarta convocação de sócio da Precisa para CPI: "não quero outro Wizard"</t>
  </si>
  <si>
    <t>https://congressoemfoco.uol.com.br/area/congresso-nacional/aziz-descarta-convocacao-da-precisa-para-cpi-nao-quero-outro-wizard/</t>
  </si>
  <si>
    <t>2021-07-07_17h15 - Congresso em Foco - Aziz descarta convocação de sócio da Precisa .pdf</t>
  </si>
  <si>
    <t>Presidente da CPI dá ordem de prisão para Roberto Dias durante depoimento</t>
  </si>
  <si>
    <t>https://congressoemfoco.uol.com.br/area/congresso-nacional/omar-aziz-da-voz-de-prisao-a-roberto-dias-durante-depoimento-a-cpi/</t>
  </si>
  <si>
    <t>2021-07-07_17h43 - Congresso em Foco - Presidente da CPI dá ordem de prisão para Rob.pdf</t>
  </si>
  <si>
    <t>Roberto Dias, ex-diretor de Logística do Ministério da Saúde, recebe voz de prisão na CPI da Pandemia</t>
  </si>
  <si>
    <t>https://www12.senado.leg.br/noticias/materias/2021/07/07/roberto-dias-ex-diretor-de-logistica-do-ministerio-da-saude-recebe-voz-de-prisao-na-cpi-da-pandemia</t>
  </si>
  <si>
    <t>O presidente da CPI da Pandemia, senador Omar Aziz (PSD-AM), deu voz de prisão a Roberto Ferreira Dias, ex-diretor do Departamento de Logística do Ministério da Saúde, ao final de seu depoimento nesta quarta-feira (7) na CPI da Pandemia. Dias foi acusado de mentir aos senadores em relação à acusação de pedir propina no episódio da oferta de 400 milhões de doses da vacina da AstraZeneca pela empresa americana Davati.</t>
  </si>
  <si>
    <t>2021-07-07_18h37 - Jornal do Senado - Roberto Dias, ex-diretor de Logística do Mini.pdf</t>
  </si>
  <si>
    <t>CPI da Pandemia poderia funcionar durante "recesso branco", diz presidente do Senado</t>
  </si>
  <si>
    <t>https://www12.senado.leg.br/noticias/videos/2021/07/cpi-da-pandemia-poderia-funcionar-durante-recesso-branco-diz-presidente-do-senado</t>
  </si>
  <si>
    <t>Se o projeto de Lei de Diretrizes Orçamentárias for aprovado, o Congresso Nacional entrará em recesso de 17 a 30 de julho. Caso isso não ocorra, haverá o chamado "recesso branco", em que qualquer comissão, entre elas a CPI da Pandemia, poderia funcionar no período, disse o presidente do Senado, Rodrigo Pacheco.</t>
  </si>
  <si>
    <t>2021-07-07_19h35 - Jornal do Senado - CPI da Pandemia poderia funcionar durante 're.pdf</t>
  </si>
  <si>
    <t>Presidente da CPI dá voz de prisão a ex-diretor do Ministério da Saúde</t>
  </si>
  <si>
    <t>https://www12.senado.leg.br/noticias/videos/2021/07/presidente-da-cpi-da-voz-de-prisao-a-ex-diretor-do-ministerio-da-saude</t>
  </si>
  <si>
    <t>O ex-diretor de Logística do Ministério da Saúde Roberto Ferreira Dias acabou detido durante o depoimento à CPI da Pandemia, nesta quarta-feira (7). A voz de prisão foi dada pelo presidente da CPI, senador Omar Aziz (PSD-AM), com o argumento de que o depoente mentiu para a comissão. Dias é acusado de pedir propina na oferta de 400 milhões de doses da vacina da AstraZeneca pela empresa americana Davati.</t>
  </si>
  <si>
    <t>2021-07-08_09h18 - Jornal do Senado - Presidente da CPI dá voz de prisão a ex-diret.pdf</t>
  </si>
  <si>
    <t>CPI ouvirá nesta sexta mais um servidor da Saúde sobre compra da Covaxin</t>
  </si>
  <si>
    <t>https://www12.senado.leg.br/noticias/materias/2021/07/08/cpi-ouvira-nesta-sexta-mais-um-servidor-da-saude-sobre-compra-da-covaxin</t>
  </si>
  <si>
    <t>O servidor do Ministério da Saúde Willian Amorim Santana será a próxima testemunha a ser ouvida pela CPI da Pandemia nesta sexta-feira (9). A reunião está marcada para 9h.</t>
  </si>
  <si>
    <t>2021-07-08_10h26 - Jornal do Senado - CPI ouvirá nesta sexta mais um servidor da Sa.pdf</t>
  </si>
  <si>
    <t>Veja histórico de prisões em CPIs no Congresso</t>
  </si>
  <si>
    <t>https://www12.senado.leg.br/noticias/videos/2021/07/veja-historico-de-prisoes-em-cpis-no-congresso</t>
  </si>
  <si>
    <t>Na quarta-feira (7), foi decretada na CPI da Pandemia a prisão do ex-diretor de Logística do Ministério da Saúde Roberto Ferreira Dias. Mas essa não foi a primeira vez que alguém recebe voz de prisão durante depoimento em CPI no Congresso. As comissões parlamentares de inquérito têm poderes de investigação semelhantes aos das autoridades judiciais. Veja histórico dessas situações.</t>
  </si>
  <si>
    <t>2021-07-08_10h31 - Jornal do Senado - Veja histórico de prisões em CPIs no Congress.pdf</t>
  </si>
  <si>
    <t>Senadores repercutem nota do Ministério da Defesa após declarações de Omar</t>
  </si>
  <si>
    <t>https://www12.senado.leg.br/noticias/videos/2021/07/senadores-repercutem-nota-do-ministerio-da-defesa-apos-declaracoes-de-omar</t>
  </si>
  <si>
    <t>A nota do Ministro da Defesa e dos três comandantes das Forças Armadas, emitida na quarta-feira (7) após declarações do presidente da CPI da Pandemia, senador Omar Aziz (PSD-AM), repercutiu entre os senadores. Omar afirmou que existe um “lado podre” das Forças Armadas envolvido com “falcatruas” dentro do governo. P residente do Senado, Rodrigo Pacheco transmitiu respeito às Forças Armadas e pediu aos senadores “pacificação e reflexão”.  Veja as manifestações dos parlamentares.</t>
  </si>
  <si>
    <t>2021-07-08_11h06 - Jornal do Senado - Senadores repercutem nota do Ministério da De.pdf</t>
  </si>
  <si>
    <t>"Quem colaborar com a CPI não tem o que temer", diz Randolfe</t>
  </si>
  <si>
    <t>https://congressoemfoco.uol.com.br/area/congresso-nacional/quem-colaborar-com-a-cpi-nao-tem-o-que-temer-diz-randolfe/</t>
  </si>
  <si>
    <t>2021-07-08_11h36 - Congresso em Foco - 'Quem colaborar com a CPI não tem o que temer.pdf</t>
  </si>
  <si>
    <t>ABI diz que nota das Forças Armadas após prisão na CPI é “lamentável”</t>
  </si>
  <si>
    <t>https://congressoemfoco.uol.com.br/temas/midia/abi-diz-que-nota-das-forcas-armadas-apos-prisao-na-cpi-e-lamentavel/</t>
  </si>
  <si>
    <t>2021-07-08_11h53 - Congresso em Foco - ABI diz que nota das Forças Armadas após pris.pdf</t>
  </si>
  <si>
    <t>CPI tem climão após prisão e dança das cadeiras entre senadores</t>
  </si>
  <si>
    <t>https://congressoemfoco.uol.com.br/area/congresso-nacional/cpi-tem-climao-apos-prisao-e-danca-das-cadeiras-entre-senadores/</t>
  </si>
  <si>
    <t>2021-07-08_12h12 - Congresso em Foco - CPI tem climão após prisão e dança das cadeir.pdf</t>
  </si>
  <si>
    <t>Preso ao depor à CPI, Roberto Dias é solto após pagar fiança</t>
  </si>
  <si>
    <t>https://www12.senado.leg.br/noticias/videos/2021/07/preso-ao-depor-a-cpi-roberto-dias-e-solto-apos-pagar-fianca</t>
  </si>
  <si>
    <t>A prisão do ex-diretor de Logística do Ministério da Saúde Roberto Ferreira Dias, na quarta-feira (7), determinada pelo presidente da CPI da Pandemia, senador Omar Aziz (PSD-AM), repercutiu entre os senadores. Após prestar depoimento e pagar fiança, Dias foi liberado no mesmo dia. Agora ele passa à condição de investigado pela CPI.</t>
  </si>
  <si>
    <t>2021-07-08_12h36 - Jornal do Senado - Preso ao depor à CPI, Roberto Dias é solto ap.pdf</t>
  </si>
  <si>
    <t>Ex-coordenadora do PNI diz que ‘líder da nação’ prejudicou vacinação</t>
  </si>
  <si>
    <t>https://www12.senado.leg.br/noticias/materias/2021/07/08/ex-coordenadora-do-pni-diz-que-2018lider-da-nacao2019-prejudicou-vacinacao</t>
  </si>
  <si>
    <t>A ex-coordenadora do Programa Nacional de Imunizações (PNI) do Ministério da Saúde Francieli Fantinato responsabilizou o presidente Jair Bolsonaro pela “politização” e pelo atraso na vacinação contra o coronavírus. Em depoimento à CPI da Pandemia nesta quinta-feira (8), a enfermeira disse que “o líder da nação” colocou em dúvida a eficácia dos imunizantes.</t>
  </si>
  <si>
    <t>2021-07-08_13h31 - Jornal do Senado - Ex-coordenadora do PNI diz que ‘líder da naçã.pdf</t>
  </si>
  <si>
    <t>Pacheco anuncia fim do 'mal-entendido' entre Omar Aziz e Forças Armadas</t>
  </si>
  <si>
    <t>https://www12.senado.leg.br/noticias/materias/2021/07/08/pacheco-anuncia-fim-do-mal-entendido-entre-omar-aziz-e-forcas-armadas</t>
  </si>
  <si>
    <t>O presidente do Senado, Rodrigo Pacheco, informou pelas redes sociais nesta quinta-feira (8) que "está encerrado" o episódio da controvérsia entre o presidente da CPI da Pandemia, senador Omar Aziz (PSD-AM), e a cúpula da Forças Armadas. Pacheco afirmou ter esclarecido o "mal-entendido" em conversa com o ministro da Defesa, general Braga Netto.</t>
  </si>
  <si>
    <t>2021-07-08_13h45 - Jornal do Senado - Pacheco anuncia fim do 'mal-entendido' entre .pdf</t>
  </si>
  <si>
    <t>Ex-coordenadora do PNI defende vacinação de gestantes</t>
  </si>
  <si>
    <t>https://www12.senado.leg.br/noticias/materias/2021/07/08/ex-coordenadora-do-pni-defende-vacinacao-de-gestantes</t>
  </si>
  <si>
    <t>A ex-coordenadora do Programa Nacional de Imunizações (PNI) Francieli Fantinato defendeu nesta quinta-feira (8) a vacinação de grávidas contra o coronavírus. Durante depoimento à CPI da Pandemia, ela lembrou que o Ministério da Saúde suspendeu a imunização de gestantes com doses da AstraZeneca depois que a Agência Nacional de Vigilância Sanitária (Anvisa) suspendeu a aplicação produto naquele público-alvo.</t>
  </si>
  <si>
    <t>2021-07-08_16h16 - Jornal do Senado - Ex-coordenadora do PNI defende vacinação de g.pdf</t>
  </si>
  <si>
    <t>Em carta, CPI pede que Bolsonaro se manifeste sobre falas de Luís Miranda</t>
  </si>
  <si>
    <t>https://congressoemfoco.uol.com.br/area/governo/a-carta-da-cpi-da-covid-a-jair-bolsonaro/</t>
  </si>
  <si>
    <t>2021-07-08_16h57 - Congresso em Foco - Em carta, CPI pede que Bolsonaro se manifeste.pdf</t>
  </si>
  <si>
    <t>CPI da Pandemia cobra de Bolsonaro resposta sobre denúncias do deputado Luis Miranda</t>
  </si>
  <si>
    <t>https://www12.senado.leg.br/noticias/materias/2021/07/08/cpi-da-pandemia-cobra-de-bolsonaro-resposta-sobre-denuncias-do-deputado-luis-miranda</t>
  </si>
  <si>
    <t>A Comissão Parlamentar de Inquérito (CPI) da Pandemia protocolou um ofício nesta quinta-feira (8) no Palácio do Planalto, cobrando posicionamento do presidente da República, Jair Bolsonaro, sobre as acusações apresentadas à comissão pelo deputado federal Luis Miranda (DEM-DF).</t>
  </si>
  <si>
    <t>2021-07-08_17h12 - Jornal do Senado - CPI da Pandemia cobra de Bolsonaro resposta s.pdf</t>
  </si>
  <si>
    <t>Carta é oportunidade para que Bolsonaro possa se manifestar sobre denúncias, diz Omar Aziz</t>
  </si>
  <si>
    <t>https://www12.senado.leg.br/noticias/videos/2021/07/carta-e-oportunidade-para-que-bolsonaro-possa-se-manifestar-sobre-denuncias-diz-omar-aziz</t>
  </si>
  <si>
    <t>O presidente da CPI da Pandemia afirmou que carta é "oportunidade" para que Jair Bolsonaro possa se manifestar sobre denúncias dos irmãos Miranda de irregularidades no processo de compra da vacina indiana Covaxin. Em coletiva nesta quinta (8), o senador Omar Aziz (PSD-AM) disse que carta foi levada por servidor da CPI ao Palácio do Planalto.</t>
  </si>
  <si>
    <t>2021-07-08_17h56 - Jornal do Senado - Carta é oportunidade para que Bolsonaro possa.pdf</t>
  </si>
  <si>
    <t>Bolsonaro diz que não responderá senadores: "caguei pra CPI"</t>
  </si>
  <si>
    <t>https://congressoemfoco.uol.com.br/area/governo/jair-bolsonaro-caguei-pra-cpi/</t>
  </si>
  <si>
    <t>2021-07-08_20h01 - Congresso em Foco - Bolsonaro diz que não responderá senadores, '.pdf</t>
  </si>
  <si>
    <t>Bolsonaro prejudicou vacinação contra covid-19, diz ex-coordenadora do PNI</t>
  </si>
  <si>
    <t>https://www12.senado.leg.br/noticias/videos/2021/07/bolsonaro-prejudicou-vacinacao-contra-covid-19-diz-ex-coordenadora-do-pni</t>
  </si>
  <si>
    <t>Ex- coordenadora  do Plano Nacional de  Imunização  (PNI), Francieli Fantinato disse nesta quinta-feira (8) que deixou o cargo devido à "politização da vacina". Ela afirmou que declarações do presidente da República, Jair Bolsonaro, prejudicam o esforço de imunizar a população contra a covid-19. "Enquanto coordenadora do PNI, preciso de apoio favorável à vacinação. Quando o líder da nação não fala favorável, a minha opinião pessoal é que isso pode trazer prejuízos", declarou Fantinato à CPI da Pandemia.</t>
  </si>
  <si>
    <t>2021-07-08_20h33 - Jornal do Senado - Bolsonaro prejudicou vacinação contra covid-1.pdf</t>
  </si>
  <si>
    <t>Depoente confirma erros em invoice da Covaxin e CPI pode convocar Onyx</t>
  </si>
  <si>
    <t>https://congressoemfoco.uol.com.br/area/congresso-nacional/cpi-da-covid-depoimento-09-de-julho/</t>
  </si>
  <si>
    <t>2021-07-09_07h03 - Congresso em Foco - Depoente confirma erros em invoice da Covaxin.pdf</t>
  </si>
  <si>
    <t>CPI da Pandemia ouve servidor Willian Santana sobre caso Covaxin</t>
  </si>
  <si>
    <t>https://www12.senado.leg.br/noticias/videos/2021/07/cpi-da-pandemia-ouve-servidor-willian-santana-sobre-caso-covaxin</t>
  </si>
  <si>
    <t>Nesta sexta (9), a CPI da Pandemia ouve o servidor do Ministério da Saúde, Willian Santana, sobre eventuais irregularidades no contrato de aquisição da vacina Covaxin pelo Brasil. O acordo foi firmado em fevereiro entre a União e o laboratório indiano Bharat Biotech, representado no Brasil pela empresa Precisa Medicamentos. A nota fiscal mostra a compra de um total de 20 milhões de doses de Covaxin. Mas até hoje não houve a importação nem das 4 milhões de doses inicialmente autorizadas pela Anvisa. Veja o que já disseram testemunhas e senadores sobre esse caso no vídeo da TV Senado.</t>
  </si>
  <si>
    <t>2021-07-09_08h42 - Jornal do Senado - CPI da Pandemia ouve servidor Willian Santana.pdf</t>
  </si>
  <si>
    <t>CPI da Pandemia: Francieli Fantinato passa de investigada a testemunha</t>
  </si>
  <si>
    <t>https://www12.senado.leg.br/noticias/videos/2021/07/cpi-da-pandemia-francieli-fantinato-passa-de-investigada-a-testemunha</t>
  </si>
  <si>
    <t>A decisão de retirar o nome de Francieli Fantinato da lista de investigados foi tomada pelo relator, senador Renan Calheiros ( MDB-AL) , que se considerou satisfeito com os esclarecimentos prestados pela depoente à CPI. Francieli é ex-coordenadora do Programa Nacional de Imunizações e prestou depoimento à CPI da Pandemia nesta quinta-feira (8).</t>
  </si>
  <si>
    <t>2021-07-09_09h16 - Jornal do Senado - CPI da Pandemia- Francieli Fantinato passa de.pdf</t>
  </si>
  <si>
    <t>Carta é oportunidade para Bolsonaro se manifestar, dizem Omar e Randolfe</t>
  </si>
  <si>
    <t>https://www12.senado.leg.br/noticias/videos/2021/07/carta-e-oportunidade-para-bolsonaro-se-manifestar-dizem-aziz-e-randolfe</t>
  </si>
  <si>
    <t>Presidente e vice da CPI da Pandemia dizem que carta entregue nesta quinta-feita (8) é oportunidade para que o presidente Jair Bolsonaro possa se manifestar sobre denúncias dos irmãos Miranda em relação à Covaxin. O documento foi levado por servidor da CPI ao Palácio do Planalto.</t>
  </si>
  <si>
    <t>2021-07-09_09h27 - Jornal do Senado - Carta é oportunidade para Bolsonaro se manife.pdf</t>
  </si>
  <si>
    <t>"Não podemos ter medo de quarteladas", diz Renan Calheiros na CPI</t>
  </si>
  <si>
    <t>https://congressoemfoco.uol.com.br/area/congresso-nacional/nao-podemos-ter-medo-de-quarteladas-diz-renan-calheiros-na-cpi/</t>
  </si>
  <si>
    <t>2021-07-09_11h21 - Congresso em Foco - 'Não podemos ter medo de quarteladas', diz Re.pdf</t>
  </si>
  <si>
    <t>Conferência de Bispos pede apuração "irrestrita" de denúncias da CPI</t>
  </si>
  <si>
    <t>https://congressoemfoco.uol.com.br/area/congresso-nacional/conferencia-de-bispos-pede-apuracao-irrestrita-de-denuncias-da-cpi/</t>
  </si>
  <si>
    <t>2021-07-09_12h03 - Congresso em Foco - Conferência de Bispos pede apuração 'irrestri.pdf</t>
  </si>
  <si>
    <t>Senadores repudiam termo chulo usado por Bolsonaro em ataque à CPI</t>
  </si>
  <si>
    <t>https://www12.senado.leg.br/noticias/materias/2021/07/09/senadores-repudiam-termo-chulo-usado-por-bolsonaro-em-ataque-a-cpi</t>
  </si>
  <si>
    <t>A expressão chula usada pelo presidente Jair Bolsonaro para se referir às perguntas encaminhadas pela CPI da Pandemia foi recebida com repúdio por senadores nesta sexta-feira (9).</t>
  </si>
  <si>
    <t>2021-07-09_12h33 - Jornal do Senado - Senadores repudiam termo chulo usado por Bols.pdf</t>
  </si>
  <si>
    <t>Assistente de Pazuello pede que CPI suspenda quebras de sigilo</t>
  </si>
  <si>
    <t>https://congressoemfoco.uol.com.br/area/congresso-nacional/assistente-de-pazuello-pede-que-cpi-suspenda-quebras-de-sigilo/</t>
  </si>
  <si>
    <t>2021-07-09_13h13 - Congresso em Foco - Assistente de Pazuello pede que CPI suspenda .pdf</t>
  </si>
  <si>
    <t>Pesquisa revela que 8 em cada 10 brasileiros conhecem trabalhos da CPI</t>
  </si>
  <si>
    <t>https://www12.senado.leg.br/noticias/videos/2021/07/pesquisa-revela-que-8-em-cada-10-brasileiros-conhecem-os-trabalhos-da-cpi</t>
  </si>
  <si>
    <t>O relator da CPI da Pandemia,  senador Renan Calheiros (MDB-AL), citou nesta sexta-feira (9) dados de pesquisa da XP/Ipespe mostrando que 78% dos brasileiros a conhecem os trabalhos da CPI. Segundo ele, esse índice representa 8 em cada 10 brasileiros, o que jamais foi alcançado. Ao todo, 63% aprovam os resultados obtidos até agora. Saiba mais na cobertura ao vivo da CPI .</t>
  </si>
  <si>
    <t>2021-07-09_14h07 - Jornal do Senado - Pesquisa revela que 8 em cada 10 brasileiros .pdf</t>
  </si>
  <si>
    <t>CPI ouve na terça depoimento de diretora da Precisa Medicamentos</t>
  </si>
  <si>
    <t>https://www12.senado.leg.br/noticias/materias/2021/07/09/cpi-ouve-na-terca-depoimento-de-diretora-da-precisa-medicamentos</t>
  </si>
  <si>
    <t>A próxima reunião da Comissão Parlamentar de Inquérito (CPI) da Pandemia será na terça-feira (13), às 9h, para ouvir o depoimento de Emanuela Medrades, diretora técnica da Precisa Medicamentos, empresa que teria feito intermediação nas negociações para compra da vacina Covaxin. A informação foi dada pelo presidente da CPI, senador Omar Aziz (PSD-AM), ao encerrar a reunião desta sexta-feira (9), que ouviu o consultor do Ministério da Saúde William Amorim Santana .</t>
  </si>
  <si>
    <t>2021-07-09_17h14 - Jornal do Senado - CPI ouve na terça depoimento de diretora da P.pdf</t>
  </si>
  <si>
    <t>Bolsonaro confirma que se encontrou com Luís Miranda e volta a atacar CPI</t>
  </si>
  <si>
    <t>https://congressoemfoco.uol.com.br/area/governo/bolsonaro-confirma-que-se-encontrou-com-luis-miranda-e-volta-a-atacar-cpi/</t>
  </si>
  <si>
    <t>2021-07-10_13h39 - Congresso em Foco - Bolsonaro confirma que se encontrou com Luís .pdf</t>
  </si>
  <si>
    <t>41 voluntários auxiliam a CPI na checagem de fatos</t>
  </si>
  <si>
    <t>https://congressoemfoco.uol.com.br/area/congresso-nacional/41-voluntarios-auxiliam-a-cpi-na-checagem-de-fatos/</t>
  </si>
  <si>
    <t>2021-07-10_15h51 - Congresso em Foco - 41 voluntários auxiliam a CPI na checagem de .pdf</t>
  </si>
  <si>
    <t>Foco da CPI continua sobre irregularidades nas compras de vacinas</t>
  </si>
  <si>
    <t>https://congressoemfoco.uol.com.br/temas/saude/foco-da-cpi-continua-sobre-irregularidades-nas-compras-de-vacinas/</t>
  </si>
  <si>
    <t>2021-07-12_07h35 - Congresso em Foco - Foco da CPI continua sobre irregularidades na.pdf</t>
  </si>
  <si>
    <t>CPI da Pandemia: Onyx pode ser convocado</t>
  </si>
  <si>
    <t>https://www12.senado.leg.br/noticias/videos/2021/07/cpi-da-pandemia-onyx-pode-ser-convocado</t>
  </si>
  <si>
    <t>O relator da CPI da Pandemia, senador Renan Calheiros (MDB-AL), pediu a convocação do ministro-chefe da Secretaria-Geral da Presidência da República, Onyx Lorenzoni, durante o depoimento de William Amorim Santana, técnico da área de Importação do Ministério da Saúde. Em depoimento à CPI na sexta-feira (9), Santana apontou erros no documento de compra da vacina Covaxin.</t>
  </si>
  <si>
    <t>2021-07-12_08h58 - Jornal do Senado - CPI da Pandemia- Onyx pode ser convocado.pdf</t>
  </si>
  <si>
    <t>Consultor diz que Luis Ricardo Miranda sofreu pressão para importar Covaxin</t>
  </si>
  <si>
    <t>https://www12.senado.leg.br/noticias/videos/2021/07/consultor-diz-que-luis-ricardo-miranda-sofreu-pressao-para-importar-covaxin</t>
  </si>
  <si>
    <t>À CPI da Pandemia, o consultor William Santana, da Divisão de Importação do Ministério da Saúde, relatou que o seu chefe Luis Ricardo Miranda sofreu pressões de Alex Leal Marinho para importar a vacina Covaxin. Durante a reunião, os parlamentares também solicitaram que os documentos relacionados à compra da vacina sejam periciados.</t>
  </si>
  <si>
    <t>2021-07-12_09h14 - Jornal do Senado - Consultor diz que Luis Ricardo Miranda sofreu.pdf</t>
  </si>
  <si>
    <t>Renan afirma que CPI não teme quarteladas</t>
  </si>
  <si>
    <t>https://www12.senado.leg.br/noticias/videos/2021/07/renan-afirma-que-cpi-nao-teme-quarteladas</t>
  </si>
  <si>
    <t>O relator da CPI da Pandemia, senador Renan Calheiros (MDB-AL), reagiu à nota das Forças Armadas e à resposta do presidente da República, Jair Bolsonaro, ao pedido de esclarecimento sobre as denúncias do deputado Luis Miranda (DEM-DF). Em live nas redes sociais, na quinta-feira (8), o presidente manifestou-se com expressão chula sobre carta entregue pela cúpula da CPI ao Palácio do Planalto.</t>
  </si>
  <si>
    <t>2021-07-12_09h52 - Jornal do Senado - Renan afirma que CPI não teme quarteladas.pdf</t>
  </si>
  <si>
    <t>CPI ouvirá na quarta-feira religioso que negociou vacinas em nome do Ministério da Saúde</t>
  </si>
  <si>
    <t>https://www12.senado.leg.br/noticias/materias/2021/07/12/cpi-ouvira-na-quarta-feira-religioso-que-negociou-vacinas-superfaturadas</t>
  </si>
  <si>
    <t>A CPI da Pandemia ouvirá na quarta-feira (14) o reverendo Amílton Gomes de Paula, a partir das 9h. O religioso recebeu em fevereiro autorização do Ministério da Saúde para negociar 400 milhões de doses de vacinas contra a covid-19, representando o governo brasileiro.</t>
  </si>
  <si>
    <t>2021-07-12_10h45 - Jornal do Senado - CPI ouvirá na quarta-feira religioso que nego.pdf</t>
  </si>
  <si>
    <t>CPI ouve na quinta coronel Blanco, citado em pedido de propina por vacina</t>
  </si>
  <si>
    <t>https://www12.senado.leg.br/noticias/materias/2021/07/12/cpi-ouve-na-quinta-coronel-blanco-citado-em-pedido-de-propina-por-vacina</t>
  </si>
  <si>
    <t>A CPI da Pandemia vai ouvir nesta quinta-feira (15), a partir das 9h, o ex-diretor substituto do Departamento de Logística do Ministério da Saúde coronel Marcelo Blanco. A convocação atende ao requerimento de Alessandro Vieira (Cidadania-SE). O senador quer esclarecer a presença do coronel na reunião em um restaurante de Brasília, onde teria ocorrido pedido de propina em negociação para compra da vacina AstraZeneca.</t>
  </si>
  <si>
    <t>2021-07-12_10h58 - Jornal do Senado - CPI ouve na quinta coronel Blanco, citado em .pdf</t>
  </si>
  <si>
    <t>Políticas para negros 'sofrem asfixia' desde antes da covid-19, aponta debate</t>
  </si>
  <si>
    <t>https://www12.senado.leg.br/noticias/materias/2021/07/12/politicas-para-negros-sofrem-asfixia-desde-antes-da-covid-19-aponta-debate</t>
  </si>
  <si>
    <t>As políticas públicas para os negros já sofriam de “asfixia” muito antes da pandemia de covid-19 no Brasil. Essa é a conclusão de debate promovido pela Comissão de Direitos Humanos (CDH), nesta segunda-feira (12), a respeito dos impactos do coronavírus sobre a população negra do país. Autor do requerimento para a audiência pública remota, o presidente do colegiado, senador Humberto Costa (PT-PE), observou que as comunidades mais vulneráveis são as mais atingidas pelos efeitos da crise sanitária. De acordo com o senador, a covid-19 está longe de ser uma doença “democrática”, por atingir de formas diferentes cada segmento da sociedade.</t>
  </si>
  <si>
    <t>2021-07-12_12h29 - Jornal do Senado - Políticas para negros 'sofrem asfixia' desde .pdf</t>
  </si>
  <si>
    <t>CPI da Pandemia ouve nesta terça diretora da Precisa, que intermediou compra da Covaxin</t>
  </si>
  <si>
    <t>https://www12.senado.leg.br/noticias/videos/2021/07/cpi-da-pandemia-ouve-nesta-terca-diretora-da-precisa-que-intermediou-compra-da-covaxin</t>
  </si>
  <si>
    <t>A CPI da Pandemia vai ouvir, nesta terça-feira (13), em reunião marcada para as 9h, a diretora técnica da Precisa Medicamentos, Emanuela Medrades. A empresa representa a Bharat Biotech no Brasil, laboratório que produz a vacina indiana Covaxin, cuja compra pelo governo brasileiro tem sido questionada.</t>
  </si>
  <si>
    <t>2021-07-12_16h38 - Jornal do Senado - CPI da Pandemia ouve nesta terça diretora da .pdf</t>
  </si>
  <si>
    <t>Diretora da Precisa se recusa a falar e Omar Aziz suspende reunião da CPI</t>
  </si>
  <si>
    <t>https://congressoemfoco.uol.com.br/area/congresso-nacional/cpi-da-covid-recebe-emanuela-medrades-diretora-da-precisa-medicamentos/</t>
  </si>
  <si>
    <t>2021-07-13_07h24 - Congresso em Foco - Diretora da Precisa se recusa a falar e Omar .pdf</t>
  </si>
  <si>
    <t>"CPI nunca acusou o deputado Ricardo Barros de nada", diz Aziz</t>
  </si>
  <si>
    <t>https://congressoemfoco.uol.com.br/area/congresso-nacional/cpi-nunca-acusou-o-deputado-ricardo-barros-de-nada-diz-aziz/</t>
  </si>
  <si>
    <t>2021-07-13_10h31 - Congresso em Foco - 'CPI nunca acusou o deputado Ricardo Barros d.pdf</t>
  </si>
  <si>
    <t>CPI aciona STF para ouvir diretora da Precisa. Aziz ameaça com prisão</t>
  </si>
  <si>
    <t>https://congressoemfoco.uol.com.br/area/congresso-nacional/cpi-aciona-stf-para-ouvir-diretora-da-precisa-aziz-ameaca-com-prisao/</t>
  </si>
  <si>
    <t>2021-07-13_12h26 - Congresso em Foco - CPI aciona STF para ouvir diretora da Precisa.pdf</t>
  </si>
  <si>
    <t>Sessão da CPI é suspensa após silêncio de diretora da Precisa</t>
  </si>
  <si>
    <t>https://www12.senado.leg.br/noticias/materias/2021/07/13/sessao-da-cpi-e-suspensa-apos-silencio-de-diretora-da-precisa</t>
  </si>
  <si>
    <t>Protegida por um habeas corpus que lhe deu o direito de ficar calada, a diretora técnica da Precisa Medicamentos, Emanuela Medrades, compareceu à CPI da Pandemia nesta terça-feira (13) e se recusou a responder perguntas feitas pelos senadores. Ela abriu mão até dos minutos iniciais que são concedidos pela comissão para que os convidados e convocados se apresentem.</t>
  </si>
  <si>
    <t>2021-07-13_12h32 - Jornal do Senado - Sessão da CPI é suspensa após silêncio de dir.pdf</t>
  </si>
  <si>
    <t>CPI da Pandemia aguarda perícia em atestado médico de reverendo, diz Omar Aziz</t>
  </si>
  <si>
    <t>https://www12.senado.leg.br/noticias/videos/2021/07/cpi-da-pandemia-aguarda-pericia-em-atestado-medico-de-reverendo-diz-omar-aziz</t>
  </si>
  <si>
    <t>O presidente da CPI da Pandemia, senador Omar Aziz (PSD-AM), informou que aguarda resultado de perícia médica solicitada para avaliar o atestado apresentado pelo reverendo Amilton Gomes de Paula. Suspeito de negociar aquisição de vacina em nome do Ministério da Saúde, o depoimento está previsto para esta quarta-feira (14), mas o reverendo apresentou atestado informando que não poderá comparecer, por problemas renais.</t>
  </si>
  <si>
    <t>2021-07-13_12h54 - Jornal do Senado - CPI da Pandemia aguarda perícia em atestado m.pdf</t>
  </si>
  <si>
    <t>CPI da Pandemia pode ouvir Cristiano Carvalho na quinta-feira</t>
  </si>
  <si>
    <t>https://www12.senado.leg.br/noticias/videos/2021/07/cpi-da-pandemia-pode-ouvir-cristiano-carvalho-na-quinta-feira</t>
  </si>
  <si>
    <t>Na quinta-feira (15), a CPI da Pandemia pode ouvir Cristiano Alberto Carvalho, que se apresenta como procurador da empresa Davati Medical Supply. Ele deve prestar depoimento como testemunha sobre suposto esquema de corrupção em compra de vacinas contra a covid-19.</t>
  </si>
  <si>
    <t>2021-07-13_13h08 - Jornal do Senado - CPI da Pandemia pode ouvir Cristiano Carvalho.pdf</t>
  </si>
  <si>
    <t>Aziz questiona Fux sobre limites do silêncio de Emanuele Medrades na CPI</t>
  </si>
  <si>
    <t>https://congressoemfoco.uol.com.br/area/justica/aziz-questiona-fux-sobre-limites-do-silencio-de-emanuele-medrades-na-cpi/</t>
  </si>
  <si>
    <t>2021-07-13_13h47 - Congresso em Foco - Aziz questiona Fux sobre limites do silêncio .pdf</t>
  </si>
  <si>
    <t>Omar procura STF para esclarecer limite de silêncio de diretora da Precisa</t>
  </si>
  <si>
    <t>https://www12.senado.leg.br/noticias/videos/2021/07/omar-procura-stf-para-esclarecer-limite-de-silencio-de-diretora-da-precisa</t>
  </si>
  <si>
    <t>A reunião da CPI da Pandemia desta terça-feira (13) foi suspensa após a diretora técnica da Precisa Medicamentos, Emanuela Medrades, recusar-se a responder questionamentos do relator Renan Calheiros (MDB-AL). O presidente da CPI, senador Omar Aziz (PSD-AM), entrou com embargos de declaração no Supremo Tribunal Federal (STF) para esclarecer o habeas corpus concedido à depoente.</t>
  </si>
  <si>
    <t>2021-07-13_14h14 - Jornal do Senado - Omar procura STF para esclarecer limite de si.pdf</t>
  </si>
  <si>
    <t>CPI aguarda resposta do STF sobre limites do silêncio de Emanuela Medrades</t>
  </si>
  <si>
    <t>https://www12.senado.leg.br/noticias/materias/2021/07/13/cpi-aguarda-resposta-do-stf-sobre-limites-de-habeas-corpus-para-retomar-depoimento-de-emanuela</t>
  </si>
  <si>
    <t>O senador Humberto Costa (PT-PE) informou que a CPI da Pandemia encaminhou ao Supremo Tribunal Federal (STF) os embargos de declaração para que o presidente da corte, Luiz Fux, defina os limites do direito ao silêncio da depoente desta terça-feira (13), Emanuela Medrades. De acordo com a senadora Eliziane Gama (Cidadania-MA), o depoimento será retomado ainda nestas terça, após o pronunciamento do Supremo.</t>
  </si>
  <si>
    <t>2021-07-13_14h54 - Jornal do Senado - CPI aguarda resposta do STF sobre limites do .pdf</t>
  </si>
  <si>
    <t>Perícia confirma atestado médico de convocado a depor à CPI da Pandemia</t>
  </si>
  <si>
    <t>https://www12.senado.leg.br/noticias/materias/2021/07/13/pericia-confirma-atestado-medico-de-convocado-a-depor-a-cpi-da-pandemia</t>
  </si>
  <si>
    <t>Perícia médica do Senado confirmou nesta terça-feira (13) que Amílton Gomes de Paula, religioso que participou de negociações para venda de vacinas em nome do Ministério da Saúde, se encontra impossibilitado de comparecer à CPI da Pandemia. O depoimento de Amilton estava previsto para 14 de julho, mas Amílton apresentou atestado médico alegando problemas renais.</t>
  </si>
  <si>
    <t>2021-07-13_18h15 - Jornal do Senado - Perícia confirma atestado médico de convocado.pdf</t>
  </si>
  <si>
    <t>Senado aprova flexibilização do teto de emendas para combate à covid</t>
  </si>
  <si>
    <t>https://congressoemfoco.uol.com.br/area/congresso-nacional/ao-vivo-senado-aprova-pdl-que-flexibiliza-teto-de-emendas-para-combate-a-covid/</t>
  </si>
  <si>
    <t>2021-07-13_18h27 - Congresso em Foco - Senado aprova flexibilização do teto de emend.pdf</t>
  </si>
  <si>
    <t>Cabe à CPI definir se há abuso do depoente ao ficar em silêncio, diz Fux</t>
  </si>
  <si>
    <t>https://congressoemfoco.uol.com.br/area/justica/despacho-luiz-fux-orienta-depoimento-sob-habeas-corpus-na-cpi-da-covid/</t>
  </si>
  <si>
    <t>2021-07-13_19h28 - Congresso em Foco - Cabe à CPI definir se há abuso do depoente ao.pdf</t>
  </si>
  <si>
    <t>CPI adia fala de diretora da Precisa que alegou estar "exausta"</t>
  </si>
  <si>
    <t>https://congressoemfoco.uol.com.br/area/congresso-nacional/ao-vivo-cpi-retoma-depoimento-de-emanuela-medrades/</t>
  </si>
  <si>
    <t>2021-07-13_19h45 - Congresso em Foco - CPI adia fala de diretora da Precisa que aleg.pdf</t>
  </si>
  <si>
    <t>CPI da Pandemia ouve diretora e dono da Precisa Medicamentos nesta quarta</t>
  </si>
  <si>
    <t>https://www12.senado.leg.br/noticias/materias/2021/07/13/cpi-da-pandemia-ouve-nesta-quarta-feira-dono-da-precisa-medicamentos</t>
  </si>
  <si>
    <t>A CPI da Pandemia ouve nesta quarta-feira (14), a partir das 9h, os depoimentos de Francisco Emerson Maximiano, sócio-administrador Precisa Medicamentos, e de Emanuela Medrades, diretora da mesma empresa. Investigados pela comissão, ambos conseguiram no Supremo Tribunal Federal o direito de ficarem calados nos depoimentos. Isso levou a CPI a pedir ao tribunal explicação sobre o alcance da decisão e o depoimento de Emanuela acabou não ocorrendo nesta terça-feira (13). O presidente da CPI, Senador Omar Aziz (PSD-AM), atendeu ao pedido de adiamento feito pela diretora da Precisa, que alegou estar "exausta".</t>
  </si>
  <si>
    <t>2021-07-13_19h51 - Jornal do Senado - CPI da Pandemia ouve diretora e dono da Preci.pdf</t>
  </si>
  <si>
    <t>Testemunho de diretora da Precisa é adiado após depoente alegar 'exaustão'</t>
  </si>
  <si>
    <t>https://www12.senado.leg.br/noticias/materias/2021/07/13/testemunho-de-diretora-da-precisa-e-adiado-apos-depoente-alegar-exaustao</t>
  </si>
  <si>
    <t>O depoimento da diretora-executiva da Precisa Medicamentos, Emanuela Medrades, à CPI da Pandemia, foi adiado para esta quarta-feira (14), a partir das 9h. A decisão foi tomada logo no recomeço da sessão, na noite desta terça-feira (13), após a depoente afirmar que estava “exausta” e sem condições psicológicas de falar à comissão.</t>
  </si>
  <si>
    <t>2021-07-13_20h44 - Jornal do Senado - Testemunho de diretora da Precisa é adiado ap.pdf</t>
  </si>
  <si>
    <t>Em balanço da CPI, senadores comemoram decisão de Fux</t>
  </si>
  <si>
    <t>https://www12.senado.leg.br/noticias/materias/2021/07/13/em-balanco-da-cpi-senadores-comemoram-decisao-de-fux</t>
  </si>
  <si>
    <t>Em entrevista coletiva ao fim da reunião da CPI da Pandemia nesta terça-feira (13), o senador Randolfe Rodrigues (Rede-AP), vice-presidente do colegiado, classificou como "grande vitória" a decisão do presidente do Supremo Tribunal Federal (STF), Luiz Fux. Para ele, a decisão é clara ao estabelecer os marcos do direito ao silêncio à luz de cada caso concreto, e segundo ele desmonta um artifício jurídico montado pela empresa Precisa, em colaboração com o governo federal, com o fim de manipular as decisões do STF.</t>
  </si>
  <si>
    <t>2021-07-13_21h04 - Jornal do Senado - Em balanço da CPI, senadores comemoram decisã.pdf</t>
  </si>
  <si>
    <t>CPI da Pandemia marcará nova data para depoimento do reverendo que intermediou compra de vacinas</t>
  </si>
  <si>
    <t>https://www12.senado.leg.br/noticias/videos/2021/07/cpi-da-pandemia-marcara-nova-data-para-depoimento-do-reverendo-que-intermediou-compra-de-vacinas</t>
  </si>
  <si>
    <t>A CPI da Pandemia marcará uma nova data para o depoimento do reverendo Amilton Gomes de Paula, que estava marcado para esta quarta-feira (14), mas foi adiado porque ele alegou crise renal. O religioso participou de negociações para venda de vacinas em nome do Ministério da Saúde. O presidente da CPI, Omar Aziz, pediu uma perícia médica no convocado e o problema de saúde foi confirmado.</t>
  </si>
  <si>
    <t>2021-07-13_21h41 - Jornal do Senado - CPI da Pandemia marcará nova data para depoim.pdf</t>
  </si>
  <si>
    <t>Na CPI, Omar Aziz critica condução de Bolsonaro no enfrentamento da pandemia</t>
  </si>
  <si>
    <t>https://www12.senado.leg.br/noticias/videos/2021/07/na-cpi-omar-aziz-critica-conducao-de-bolsonaro-no-enfrentamento-da-pandemia</t>
  </si>
  <si>
    <t>O presidente da CPI da Pandemia , senador Omar Aziz (PSD-AM),  criticou nesta terça-feira (13) o presidente da República, Jair Bolsonaro, pela condução do governo no enfrentamento da pandemia: "Grande motoqueiro, o Brasil tem. P éssimo presidente que o Brasil tem".</t>
  </si>
  <si>
    <t>2021-07-13_21h46 - Jornal do Senado - Na CPI, Omar Aziz critica condução de Bolsona.pdf</t>
  </si>
  <si>
    <t>Depoimento de Emanuela Medrades à CPI da Pandemia será retomado nesta quarta-feira</t>
  </si>
  <si>
    <t>https://www12.senado.leg.br/noticias/videos/2021/07/depoimento-de-emanuela-medrades-a-cpi-da-pandemia-sera-retomado-nesta-quarta-feira</t>
  </si>
  <si>
    <t>O presidente da CPI da Pandemia, senador Omar Aziz (PSD-AM), aguardou resposta do ofício enviado ao Supremo Tribunal Federal sobre os limites do direito de silêncio dado à depoente Emanuela Medrades, diretora da Precisa Medicamentos. A decisão do ministro Luiz Fux chegou no fim da tarde. A reunião da CPI foi retomada à noite e terminou 20 minutos depois. A depoente alegou exaustão e pediu para retomar o depoimento nesta quarta-feira (14).</t>
  </si>
  <si>
    <t>2021-07-14_08h36 - Jornal do Senado - Depoimento de Emanuela Medrades à CPI da Pand.pdf</t>
  </si>
  <si>
    <t>Saúde admite ineficácia de cloroquina e outros medicamentos do "kit covid"</t>
  </si>
  <si>
    <t>https://congressoemfoco.uol.com.br/area/congresso-nacional/saude-admite-ineficacia-de-cloroquina-e-outros-medicamentos-do-kit-covid/</t>
  </si>
  <si>
    <t>2021-07-14_10h00 - Congresso em Foco - Saúde admite ineficácia de cloroquina e outro.pdf</t>
  </si>
  <si>
    <t>CPI pode convocar diretor da Abin e ajudante de ordens de Bolsonaro</t>
  </si>
  <si>
    <t>https://www12.senado.leg.br/noticias/materias/2021/07/14/cpi-pode-convocar-diretor-da-abin-e-ajudante-de-ordens-de-bolsonaro</t>
  </si>
  <si>
    <t>A CPI da Pandemia pode votar nesta quinta-feira (15) a convocação do diretor-geral da Agência Brasileira de Inteligência (Abin), Alexandre Ramagem. Os senadores querem apurar dois pontos: as suspeitas de que o órgão teria atuado para interferir nos trabalhos da comissão e a insinuação do presidente Jair Bolsonaro de que o coronavírus teria sido criado pela China como arma em uma suposta “guerra química”.</t>
  </si>
  <si>
    <t>2021-07-14_10h05 - Jornal do Senado - CPI pode convocar diretor da Abin e ajudante .pdf</t>
  </si>
  <si>
    <t>CPI ouve procurador da empresa Davati nesta quinta-feira</t>
  </si>
  <si>
    <t>https://www12.senado.leg.br/noticias/materias/2021/07/14/cpi-ouve-procurador-da-empresa-davati-nesta-quinta-feira</t>
  </si>
  <si>
    <t>A CPI da Pandemia ouve na manhã desta quinta-feira (15) o procurador da empresa Davati Medical Supply no Brasil, Cristiano Carvalho. O depoimento dele, pedido por Humberto Costa (PT-PE), tratará de investigações sobre suposto caso de propinas envolvendo compra de vacinas AstraZeneca.</t>
  </si>
  <si>
    <t>2021-07-14_14h57 - Jornal do Senado - CPI ouve procurador da empresa Davati nesta q.pdf</t>
  </si>
  <si>
    <t>Diretora da Precisa contradiz outros depoentes sobre data de fatura da Covaxin</t>
  </si>
  <si>
    <t>https://www12.senado.leg.br/noticias/materias/2021/07/14/diretora-da-precisa-contradiz-outros-depoentes-sobre-data-de-fatura-da-covaxin</t>
  </si>
  <si>
    <t>A diretora executiva da Precisa Medicamentos, Emanuela Medrades, negou que a companhia tenha ofertado a dose da vacina indiana Covaxin a US$ 10, valor bem abaixo do contratado pelo Ministério da Saúde a US$ 15. Em depoimento à CPI da Pandemia nesta quarta-feira (14), a diretora da empresa disse que nunca houve essa oferta e que as informações da ata da reunião entre o Ministério da Saúde e a Precisa sobre o assunto, em 20 de novembro, são “imprecisas”.</t>
  </si>
  <si>
    <t>2021-07-14_18h06 - Jornal do Senado - Diretora da Precisa contradiz outros depoente.pdf</t>
  </si>
  <si>
    <t>CPI da Pandemia: ministro da Defesa, Braga Netto, pode ser convocado</t>
  </si>
  <si>
    <t>https://www12.senado.leg.br/noticias/videos/2021/07/cpi-da-pandemia-ministro-da-defesa-braga-netto-pode-ser-convocado-1</t>
  </si>
  <si>
    <t>Senadores que integram a CPI da Pandemia disseram nesta terça-feira (13) que é preciso convocar o ministro da Defesa, Walter Braga Netto. O objetivo é esclarecer a participação de Braga Netto no enfrentamento da pandemia no período em que foi ministro da Casa Civil.</t>
  </si>
  <si>
    <t>2021-07-14_18h32 - Jornal do Senado - CPI da Pandemia- ministro da Defesa, Braga Ne.pdf</t>
  </si>
  <si>
    <t>Acareação não é importante para provar prevaricação do presidente, dizem senadores</t>
  </si>
  <si>
    <t>https://www12.senado.leg.br/noticias/materias/2021/07/14/acareacao-nao-e-importante-para-provar-prevaricacao-do-presidente-dizem-senadores</t>
  </si>
  <si>
    <t>Uma possível acareação entre a diretora da Precisa Medicamentos, Emanuela Medrades, e o servidor do Ministério da Saúde Luis Ricardo Miranda, irmão do deputado Luis Miranda (DEM-DF), pode não acrescentar muito à CPI. Essa é a avaliação de senadores que se pronunciaram após a reunião desta quarta-feira (14), em que Emanuela foi ouvida.</t>
  </si>
  <si>
    <t>2021-07-14_19h44 - Jornal do Senado - Acareação não é importante para provar prevar.pdf</t>
  </si>
  <si>
    <t>CPI da Pandemia: diretora da Precisa Medicamentos contradiz Ministério da Saúde</t>
  </si>
  <si>
    <t>https://www12.senado.leg.br/noticias/videos/2021/07/cpi-da-pandemia-diretora-da-precisa-medicamentos-contradiz-ministerio-da-saude</t>
  </si>
  <si>
    <t>Emanuela Medrades, diretora da Precisa Medicamentos, negou à CPI da Pandemia nesta quarta-feira (14) que a empresa tenha ofertado a vacina Covaxin por US$ 10 a dose, contrariando documento do Ministério da Saúde sobre reunião realizada no dia 20 de novembro de 2020. O contrato foi assinado em fevereiro de 2021 com o preço de US$ 15 por dose, o mais alto de todas as vacinas adquiridas</t>
  </si>
  <si>
    <t>2021-07-14_19h50 - Jornal do Senado - CPI da Pandemia- diretora da Precisa Medicame.pdf</t>
  </si>
  <si>
    <t>Pacheco dá aval para prorrogação da CPI e comissão terá mais 90 dias</t>
  </si>
  <si>
    <t>https://congressoemfoco.uol.com.br/area/congresso-nacional/pacheco-da-aval-para-prorrogacao-da-cpi-e-comissao-tera-mais-90-dias/</t>
  </si>
  <si>
    <t>2021-07-14_20h34 - Congresso em Foco - Pacheco dá aval para prorrogação da CPI e com.pdf</t>
  </si>
  <si>
    <t>CPI da Pandemia é prorrogada por mais 90 dias</t>
  </si>
  <si>
    <t>https://www12.senado.leg.br/noticias/materias/2021/07/14/cpi-da-pandemia-e-prorrogada-por-mais-90-dias</t>
  </si>
  <si>
    <t>Durante as votações em Plenário nesta quarta-feira (14), o presidente do Senado, Rodrigo Pacheco, leu o requerimento de prorrogação da CPI da Pandemia. O autor do requerimento é o vice-presidente da comissão parlamentar de inquérito, o senador Randolfe Rodrigues (Rede-AP). Com a leitura, a CPI está oficialmente prorrogada por mais 90 dias. A CPI da Pandemia foi instalada em 27 de abril com prazo de três meses de funcionamento. Com a prorrogação, a CPI poderá trabalhar até o começo de novembro.</t>
  </si>
  <si>
    <t>2021-07-14_20h54 - Jornal do Senado - CPI da Pandemia é prorrogada por mais 90 dias.pdf</t>
  </si>
  <si>
    <t>Queiroga mentiu e não há estudos sobre eficácia do "kit covid", diz Humberto</t>
  </si>
  <si>
    <t>https://congressoemfoco.uol.com.br/area/congresso-nacional/queiroga-mentiu-e-nao-ha-estudos-sobre-eficacia-do-kit-covid-diz-humberto/</t>
  </si>
  <si>
    <t>2021-07-15_11h04 - Congresso em Foco - Queiroga mentiu e não há estudos sobre eficác.pdf</t>
  </si>
  <si>
    <t>CPI estende quebras de sigilo fiscal até 2018</t>
  </si>
  <si>
    <t>https://www12.senado.leg.br/noticias/materias/2021/07/15/cpi-estende-quebras-de-sigilo-fiscal-ate-2018</t>
  </si>
  <si>
    <t>A CPI da Pandemia decidiu nesta quinta-feira (15) ampliar o alcance das quebras de sigilo fiscal aprovadas desde o início dos trabalhos. O marco inicial passa a ser o ano de 2018. A mudança foi sugerida pelos senadores Alessandro Vieira (Cidadania-SE) e Renan Calheiros (MDB-AL), relator da comissão de inquérito.</t>
  </si>
  <si>
    <t>2021-07-15_12h21 - Jornal do Senado - CPI estende quebras de sigilo fiscal até 2018.pdf</t>
  </si>
  <si>
    <t>STF autoriza Ricardo Barros a acessar seus dados na CPI</t>
  </si>
  <si>
    <t>https://congressoemfoco.uol.com.br/area/justica/ricardo-barros-mandado-de-seguranca-no-stf/</t>
  </si>
  <si>
    <t>2021-07-15_14h23 - Congresso em Foco - STF autoriza Ricardo Barros a acessar seus da.pdf</t>
  </si>
  <si>
    <t>Cristiano Carvalho, da Davati, entrega à CPI conversas com servidores da Saúde e vendedores de vacina</t>
  </si>
  <si>
    <t>https://www12.senado.leg.br/noticias/materias/2021/07/15/cristiano-carvalho-da-davati-entrega-a-cpi-conversas-com-servidores-da-saude-e-vendedores-de-vacina</t>
  </si>
  <si>
    <t>Para o relator da CPI da Pandemia, senador Renan Calheiros (MDB-AL), o depoimento de Cristiano Carvalho, vendedor da Davati no Brasil, à CPI nesta quinta-feira (15), prova que houve atuação por parte de gestores do Ministério da Saúde para tratar de propina na venda de vacinas. O diagnóstico de Renan foi feito após Carvalho dispor à CPI mensagens que trocou com Roberto Dias, ex-diretor de Logística da pasta, e outros que se envolveram nas negociações. Carvalho entregou perícia técnica de seu telefone à CPI, com diversas mensagens de texto, vídeo e áudio, e descreveu contatos que teve com Dias.</t>
  </si>
  <si>
    <t>2021-07-15_17h47 - Jornal do Senado - Cristiano Carvalho, da Davati, entrega à CPI .pdf</t>
  </si>
  <si>
    <t>Mesmo internado, Bolsonaro ataca cúpula da CPI: "Otários"</t>
  </si>
  <si>
    <t>https://congressoemfoco.uol.com.br/area/governo/bolsonaro-chama-senadores-da-cpi-de-otarios/</t>
  </si>
  <si>
    <t>2021-07-15_18h35 - Congresso em Foco - Mesmo internado, Bolsonaro ataca cúpula da CP.pdf</t>
  </si>
  <si>
    <t>Com retorno em agosto, CPI da Pandemia tem número recorde de documentos para analisar</t>
  </si>
  <si>
    <t>https://www12.senado.leg.br/noticias/videos/2021/07/com-retorno-em-agosto-cpi-da-pandemia-tem-numero-recorde-de-documentos-para-analisar</t>
  </si>
  <si>
    <t>Confira os números da CPI da Pandemia. A CPI tomou 33 depoimentos, produziu mais de 1,1 mil requerimentos e mais de 1,8 mil ofícios. Ao todo, 14 pessoas passaram a ser investigadas. Os dados recebidos pela comissão parlamentar de inquérito superam 1 terabyte.</t>
  </si>
  <si>
    <t>2021-07-15_20h01 - Jornal do Senado - Com retorno em agosto, CPI da Pandemia tem nú.pdf</t>
  </si>
  <si>
    <t>Representante da Davati fala na CPI que mais gente negociava vacinas com o governo</t>
  </si>
  <si>
    <t>https://www12.senado.leg.br/noticias/videos/2021/07/representante-da-davati-fala-na-cpi-que-mais-gente-negociava-vacinas-com-o-governo</t>
  </si>
  <si>
    <t>Cristiano Carvalho, procurador da Davati Medical Supply no Brasil, falou à CPI da Pandemia nesta quinta-feira (15) que outro vendedor da Davati também negociava com o Ministério da Saúde. Ele disse ainda que acredita que exonerações no ministério tenham atrapalhado as negociações.</t>
  </si>
  <si>
    <t>2021-07-15_21h17 - Jornal do Senado - Representante da Davati fala na CPI que mais .pdf</t>
  </si>
  <si>
    <t>Confira o trabalho da CPI da Pandemia desde o primeiro dia numa linha do tempo</t>
  </si>
  <si>
    <t>https://www12.senado.leg.br/noticias/videos/2021/07/confira-o-trabalho-da-cpi-da-pandemia-desde-o-primeiro-dia-numa-linha-do-tempo</t>
  </si>
  <si>
    <t>A CPI da Pandemia volta a se reunir no dia 3 de agosto, por causa do recesso parlamentar, e terá prorrogação de 90 dias a partir do dia 7. Acompanhe nesta reportagem a linha do tempo da CPI desde a instalação, no dia 17 de abril, quando foram eleitos presidente e vice e designado o relator. Foram 33 depoimentos, além de aprovações de requerimentos de informação e de quebras de sigilo.</t>
  </si>
  <si>
    <t>2021-07-16_15h30 - Jornal do Senado - Confira o trabalho da CPI da Pandemia desde o.pdf</t>
  </si>
  <si>
    <t>É falsa a legenda de vídeo da CPI da Pandemia que circula nas redes sociais</t>
  </si>
  <si>
    <t>https://www12.senado.leg.br/noticias/materias/2021/07/16/e-falsa-a-legenda-de-video-da-cpi-da-pandemia-que-circula-nas-redes-sociais</t>
  </si>
  <si>
    <t>É falsa a legenda de rodapé de um vídeo da TV Senado pedindo a saída do Presidente da República. O vídeo foi gravado durante a transmissão da TV Senado no depoimento de Cristiano Alberto Carvalho, representante da empresa Davati Medical Supply, ouvido na última quinta-feira (15) na CPI da Pandemia. O trecho que está circulando nas mídias sociais, desde a última quinta-feira (15) foi compartilhado, e extraído de retransmissão do sinal da TV Senado feita por canal de terceiros nas redes, como explica esta matéria:</t>
  </si>
  <si>
    <t>2021-07-16_17h27 - Jornal do Senado - É falsa a legenda de vídeo da CPI da Pandemia.pdf</t>
  </si>
  <si>
    <t>Dados indicam superlotação de leitos de covid em hospitais militares</t>
  </si>
  <si>
    <t>https://congressoemfoco.uol.com.br/temas/forcas-armadas/ocupacao-de-hospitais-militares-na-pandemia-chegou-a-678/</t>
  </si>
  <si>
    <t>2021-07-17_18h28 - Congresso em Foco - Dados indicam superlotação de leitos de covid.pdf</t>
  </si>
  <si>
    <t>Articulações e CPI correm no recesso</t>
  </si>
  <si>
    <t>https://congressoemfoco.uol.com.br/area/congresso-nacional/articulacoes-e-cpi-correm-no-recesso/</t>
  </si>
  <si>
    <t>2021-07-19_08h16 - Congresso em Foco - Articulações e CPI correm no recesso.pdf</t>
  </si>
  <si>
    <t>Omar Aziz e Randolfe Rodrigues definem próximos passos da CPI da Pandemia</t>
  </si>
  <si>
    <t>https://www12.senado.leg.br/noticias/materias/2021/07/19/omar-aziz-e-randolfe-rodrigues-definem-proximos-passos-da-cpi-da-pandemia</t>
  </si>
  <si>
    <t>O presidente e o vice-presidente da CPI da Pandemia — os senadores Omar Aziz (PSD-AM) e Randolfe Rodrigues (Rede-AP), respectivamente — estão organizando as ações do colegiado que serão retomadas em agosto, logo após o fim do recesso parlamentar constitucional. Além da criação de núcleos para o tratamento de temas, como o que vai tratar das empresas que intermedeiam a aquisição de vacinas, os senadores pretendem se debruçar sobre os impactos das notícias falsas (fake news) no agravamento da epidemia de coronavírus.</t>
  </si>
  <si>
    <t>2021-07-19_10h16 - Jornal do Senado - Omar Aziz e Randolfe Rodrigues definem próxim.pdf</t>
  </si>
  <si>
    <t>Integrantes da CPI respondem a xingamentos e acusações de Bolsonaro</t>
  </si>
  <si>
    <t>https://www12.senado.leg.br/noticias/materias/2021/07/19/integrantes-da-cpi-respondem-a-xingamentos-e-acusacoes-de-bolsonaro</t>
  </si>
  <si>
    <t>Integrantes da CPI da Pandemia, reagiram nesta segunda-feira (19) a declarações feitas pelo presidente da. República, Jair Bolsonaro, sobre a atuação do senadores e os trabalhos da comissão. Em declarações a apoiadores e em publicações nas redes sociais, Bolsonaro publicou xingamentos e afirmou que integrantes da CPI tentam acusar o governo porque não tiveram sucesso na negociações para que governadores e prefeitos pudessem comprar vacinas “a qualquer preço”.</t>
  </si>
  <si>
    <t>2021-07-19_17h51 - Jornal do Senado - Integrantes da CPI respondem a xingamentos e .pdf</t>
  </si>
  <si>
    <t>CPI da Pandemia cria núcleos de investigação e planeja reunião com juristas</t>
  </si>
  <si>
    <t>https://www12.senado.leg.br/noticias/videos/2021/07/cpi-da-pandemia-cria-nucleos-de-investigacao-e-planeja-reuniao-com-juristas</t>
  </si>
  <si>
    <t>O presidente da CPI da Pandemia, senador Omar Aziz (PSD-AM), afirmou nesta segunda-feira (19) em suas redes sociais que, mesmo com o recesso parlamentar, as atividades da comissão continuam. O vice-presidente do colegiado, senador Randolfe Rodrigues (Rede-AP), destacou que a CPI criará núcleos de investigação — para tratar, por exemplo, da atuação de intermediárias na aquisição de vacinas e do papel das fake news no agravamento da pandemia, entre outros temas. Também está prevista, entre os dias 26 e 29 de julho, uma reunião entre senadores e juristas — Randolfe afirmou que esse encontro visa "organizar o lastro jurídico e constitucional do relatório final da CPI da Pandemia".</t>
  </si>
  <si>
    <t>2021-07-19_18h26 - Jornal do Senado - CPI da Pandemia cria núcleos de investigação .pdf</t>
  </si>
  <si>
    <t>DataSenado: 73% dos brasileiros conhecem a CPI da Pandemia</t>
  </si>
  <si>
    <t>https://www12.senado.leg.br/noticias/materias/2021/07/19/datasenado-73-dos-brasileiros-conhecem-a-cpi-da-pandemia</t>
  </si>
  <si>
    <t>Instalada oficialmente em 27 de abril, a Comissão Parlamentar de Inquérito (CPI) da Pandemia tem despertado cada vez maior interesse da população. De acordo com pesquisa do Instituto DataSenado , 73% dos brasileiros sabem da existência da comissão — número maior do que o registrado em maio ​, 65%. Dentro desse percentual, 67% afirma estar acompanhando os trabalhos da comissão e, desse grupo, dois em cada três (66%) consideram que a criação da CPI foi “muito importante para o país”.</t>
  </si>
  <si>
    <t>2021-07-19_19h04 - Jornal do Senado - DataSenado- 73% dos brasileiros conhecem a CP.pdf</t>
  </si>
  <si>
    <t>Audiência da TV Senado no YouTube aumenta com CPI da Pandemia</t>
  </si>
  <si>
    <t>https://www12.senado.leg.br/noticias/videos/2021/07/audiencia-da-tv-senado-no-youtube-aumenta-com-cpi-da-pandemia</t>
  </si>
  <si>
    <t>A audiência da TV Senado em seu canal no YouTube aumentou desde o início da pandemia — foram registrados cerca de 200 mil novos seguidores nesse período. Uma das principais razões do crescimento é o interesse pelas atividades da CPI da Pandemia, que são transmitidas pelo canal. O vídeo com o maior número de visualizações é o do depoimento do deputado federal Luis Miranda (DEM-DF) e de seu irmão, o servidor público Luis Ricardo Miranda, que possui mais de 1,3 milhão de views.</t>
  </si>
  <si>
    <t>2021-07-20_17h56 - Jornal do Senado - Audiência da TV Senado no YouTube aumenta com.pdf</t>
  </si>
  <si>
    <t>Prorrogada, CPI da Pandemia já ouviu 33 depoimentos e quebrou 62 sigilos</t>
  </si>
  <si>
    <t>https://www12.senado.leg.br/noticias/materias/2021/07/21/prorrogada-cpi-da-pandemia-ja-ouviu-33-depoimentos-e-quebrou-62-sigilos</t>
  </si>
  <si>
    <t>Prorrogada na semana passada para mais três meses de trabalhos , a CPI da Pandemia chega ao recesso parlamentar com uma bagagem de 33 depoimentos colhidos e informações referentes à quebra dos sigilos de 62 pessoas e empresas. Nas próximas duas semanas, a comissão parlamentar de inquérito deve fazer diligências internas, antes de retomar as audiências, em agosto.</t>
  </si>
  <si>
    <t>2021-07-21_10h06 - Jornal do Senado - Prorrogada, CPI da Pandemia já ouviu 33 depoi.pdf</t>
  </si>
  <si>
    <t>Participação popular no Senado aumenta com a CPI da Pandemia</t>
  </si>
  <si>
    <t>https://www12.senado.leg.br/noticias/videos/2021/07/participacao-popular-no-senado-aumenta-com-a-cpi-da-pandemia</t>
  </si>
  <si>
    <t>Os internautas podem participar das audiências públicas, sabatinas de autoridades e demais atividades do Senado, enviando perguntas e sugestões por meio do Portal e-Cidadania . Com a CPI da Pandemia, essa forma de participação popular aumentou, e tem auxiliado os senadores no trabalho de investigação. Em sessões normais da CPI da Pandemia, os cidadãos também têm enviado mensagens diretamente para as redes sociais dos parlamentares.</t>
  </si>
  <si>
    <t>2021-07-21_10h36 - Jornal do Senado - Participação popular no Senado aumenta com a .pdf</t>
  </si>
  <si>
    <t>CPI da Pandemia e CPMI das Fake News dão início a cooperação técnica em agosto</t>
  </si>
  <si>
    <t>https://www12.senado.leg.br/noticias/materias/2021/07/22/cpi-da-pandemia-e-cpmi-das-fake-news-dao-inicio-a-cooperacao-tecnica-em-agosto</t>
  </si>
  <si>
    <t>Em agosto, a CPI da Pandemia passará a ter a colaboração técnica da Comissão Parlamentar Mista de Inquérito (CPMI) das Fake News. A intenção é investigar uma possível rede de disseminação de notícias falsas sobre temas como a eficácia das vacinas contra o coronavírus e a existência de “tratamentos precoces”. Indicados pela relatoria da comissão mista, os técnicos vão ajudar a analisar documentos probatórios.</t>
  </si>
  <si>
    <t>2021-07-22_10h49 - Jornal do Senado - CPI da Pandemia e CPMI das Fake News dão iníc.pdf</t>
  </si>
  <si>
    <t>Documentos revelados pela CPI sobre 'kit covid' no Amazonas provocam críticas de senadores</t>
  </si>
  <si>
    <t>https://www12.senado.leg.br/noticias/materias/2021/07/22/documentos-revelados-pela-cpi-sobre-kit-covid-no-amazonas-provocam-criticas-de-senadores</t>
  </si>
  <si>
    <t>Vários senadores criticaram o governo federal após a divulgação, na noite de quarta-feira (22), de documentação que indica que o Ministério da Saúde possuía uma estratégia de uso do chamado "kit covid de tratamento precoce" no Amazonas durante a crise que aconteceu nesse estado entre o final de 2020 e o início deste ano. Essa documentação faz parte dos arquivos que a CPI da Pandemia recebeu e está analisando. O "kit covid de tratamento precoce" é composto por medicamentos sem eficácia comprovada contra a covid-19.</t>
  </si>
  <si>
    <t>2021-07-22_16h17 - Jornal do Senado - Documentos revelados pela CPI sobre 'kit covi.pdf</t>
  </si>
  <si>
    <t>Painel do Poder: para líderes do Congresso, CPI já abala Bolsonaro</t>
  </si>
  <si>
    <t>https://congressoemfoco.uol.com.br/cf-premio-e-analise/paineldopoder/painel-do-poder-cpi-da-covid-politico/</t>
  </si>
  <si>
    <t>2021-07-22_16h59 - Congresso em Foco - Painel do Poder, para líderes do Congresso, C.pdf</t>
  </si>
  <si>
    <t>CPI quer saber por que Precisa fraudou documentos de farmacêutica indiana</t>
  </si>
  <si>
    <t>https://congressoemfoco.uol.com.br/temas/corrupcao/cpi-quer-saber-por-que-precisa-fraudou-documentos-de-farmaceutica-indiana/</t>
  </si>
  <si>
    <t>2021-07-23_17h00 - Congresso em Foco - CPI quer saber por que Precisa fraudou docume.pdf</t>
  </si>
  <si>
    <t>CPI provocou fim de contrato de laboratório indiano com a Precisa, dizem senadores</t>
  </si>
  <si>
    <t>https://www12.senado.leg.br/noticias/materias/2021/07/23/cpi-provocou-fim-de-contrato-de-laboratorio-indiano-com-a-precisa-dizem-senadores</t>
  </si>
  <si>
    <t>O encerramento de contrato entre o laboratório indiano Bharat Biotech, fabricante da vacina Covaxin, e a empresa Precisa Medicamentos, que atuou como intermediária junto ao governo brasileiro, repercutiu nesta sexta-feira (23) entre os senadores. Eles viram a decisão como resultado da CPI da Pandemia, que investiga denúncias de corrupção na venda da vacina. O laboratório indiano apontou como falsos documentos apresentados pela intermediária. A Precisa, cuja diretora Emanuela Medrades já depôs à CPI, voltou a negar irregularidades.</t>
  </si>
  <si>
    <t>2021-07-23_19h12 - Jornal do Senado - CPI provocou fim de contrato de laboratório i.pdf</t>
  </si>
  <si>
    <t>Laboratório de vacina indiana cancela vínculo com a Precisa, empresa investigada na CPI da Pandemia</t>
  </si>
  <si>
    <t>https://www12.senado.leg.br/noticias/videos/2021/07/laboratorio-de-vacina-indiana-cancela-vinculo-com-a-precisa-empresa-investigada-na-cpi-da-pandemia</t>
  </si>
  <si>
    <t>O laboratório Bharat Biotech, desenvolvedor da vacina Covaxin, anunciou na sexta-feira (23) a rescisão do memorando de entendimento com a Precisa Medicamentos, que importaria os imunizantes para o Brasil. A CPI da Pandemia investiga o contrato assinado entre a Precisa e o Ministério da Saúde para a aquisição de 20 milhões de doses da vacina indiana.</t>
  </si>
  <si>
    <t>2021-07-26_10h01 - Jornal do Senado - Laboratório de vacina indiana cancela vínculo.pdf</t>
  </si>
  <si>
    <t>CPI retoma depoimentos na próxima semana e mantém foco sobre vacinas</t>
  </si>
  <si>
    <t>https://congressoemfoco.uol.com.br/area/congresso-nacional/cpi-retoma-depoimentos-na-proxima-semana-e-mantem-foco-sobre-vacinas/</t>
  </si>
  <si>
    <t>2021-07-27_08h08 - Congresso em Foco - CPI retoma depoimentos na próxima semana e ma.pdf</t>
  </si>
  <si>
    <t>CPI retorna com depoimento do reverendo Amilton e espera dono da Precisa</t>
  </si>
  <si>
    <t>https://www12.senado.leg.br/noticias/materias/2021/07/29/cpi-retorna-com-depoimento-do-reverendo-amilton-e-espera-dono-da-precisa</t>
  </si>
  <si>
    <t>Com foco nas investigações sobre denúncias de possíveis irregularidades e propinas na aquisição de vacinas contra a covid-19, a CPI da Pandemia retoma os trabalhos na próxima semana com previsão dos depoimentos do reverendo Amilton Gomes de Paula, do sócio da Precisa Medicamentos, Francisco Maximiano, e de Túlio Silveira, representante da empresa.</t>
  </si>
  <si>
    <t>2021-07-29_12h06 - Jornal do Senado - CPI retorna com depoimento do reverendo Amilt.pdf</t>
  </si>
  <si>
    <t>Da Índia, dono da Precisa pede que CPI adie o depoimento dele</t>
  </si>
  <si>
    <t>https://congressoemfoco.uol.com.br/area/congresso-nacional/da-india-dono-da-precisa-pede-que-cpi-adie-o-depoimento-dele/</t>
  </si>
  <si>
    <t>2021-07-30_18h18 - Congresso em Foco - Da Índia, dono da Precisa pede que CPI adie o.pdf</t>
  </si>
  <si>
    <t>Se for à CPI, Bolsonaro será preso</t>
  </si>
  <si>
    <t>https://congressoemfoco.uol.com.br/blogs-e-opiniao/colunistas/se-for-a-cpi-bolsonaro-sera-preso/</t>
  </si>
  <si>
    <t>Paulo José Cunha</t>
  </si>
  <si>
    <t>2021-08-02_08h45 - Congresso em Foco - Se for à CPI, Bolsonaro será preso.pdf</t>
  </si>
  <si>
    <t>CPI da Pandemia ouve reverendo Amilton Gomes de Paula nesta terça-feira</t>
  </si>
  <si>
    <t>https://www12.senado.leg.br/noticias/videos/2021/08/cpi-da-pandemia-ouve-reverendo-amilton-gomes-de-paula-nesta-terca-feira</t>
  </si>
  <si>
    <t>Além de votar requerimentos, nesta terça-feira (3), às 9h, a CPI da Pandemia deve ouvir o reverendo Amilton Gomes de Paula, que teria tido aval do Ministério da Saúde para negociar a vacina AstraZeneca.</t>
  </si>
  <si>
    <t>2021-08-02_11h32 - Jornal do Senado - CPI da Pandemia ouve reverendo Amilton Gomes .pdf</t>
  </si>
  <si>
    <t>CPI pode convocar ministro da Defesa e quebrar sigilo do líder do governo</t>
  </si>
  <si>
    <t>https://www12.senado.leg.br/noticias/materias/2021/08/02/cpi-pode-convocar-ministro-da-defesa-e-quebrar-sigilo-do-lider-do-governo</t>
  </si>
  <si>
    <t>A CPI da Pandemia pode votar nesta terça-feira (3) a convocação do ministro da Defesa, Walter Braga Netto, e a transferência dos sigilos telefônico, fiscal, bancário e telemático do líder do governo na Câmara, deputado Ricardo Barros (PP-PR). A comissão tem um total de 135 requerimentos na pauta. Entre eles, 41 pedidos de convocação, 64 de quebras de sigilos e 26 de informação.</t>
  </si>
  <si>
    <t>2021-08-02_12h09 - Jornal do Senado - CPI pode convocar ministro da Defesa e quebra.pdf</t>
  </si>
  <si>
    <t>CPI ouve advogado da Precisa Medicamentos na quinta-feira</t>
  </si>
  <si>
    <t>https://www12.senado.leg.br/noticias/videos/2021/08/cpi-ouve-advogado-da-precisa-medicamentos-na-quinta-feira</t>
  </si>
  <si>
    <t>A CPI da Pandemia ouve nesta quinta-feira (5) Túlio Silveira, advogado da Precisa Medicamentos. Essa empresa intermediou a compra da vacina Covaxin pelo Ministério da Saúde — mas esse contrato acabou sendo cancelado. O requerimento para que Túlio da Silveira seja ouvido pela CPI foi apresentado pelo senador Alessandro Vieira (Cidadania-SE).</t>
  </si>
  <si>
    <t>2021-08-02_15h20 - Jornal do Senado - CPI ouve advogado da Precisa Medicamentos na .pdf</t>
  </si>
  <si>
    <t>Omar Aziz e Randolfe acreditam que CPI pode concluir apurações antes do prazo</t>
  </si>
  <si>
    <t>https://www12.senado.leg.br/noticias/materias/2021/08/02/omar-aziz-e-randolfe-acreditam-que-cpi-pode-concluir-apuracoes-antes-do-prazo</t>
  </si>
  <si>
    <t>A Comissão Parlamentar de Inquérito (CPI) da Pandemia retoma suas atividades nesta semana, e a expectativa é que os trabalhos sejam concluídos até mesmo antes do prazo final, previsto para outubro.</t>
  </si>
  <si>
    <t>2021-08-02_19h05 - Jornal do Senado - Omar Aziz e Randolfe acreditam que CPI pode c.pdf</t>
  </si>
  <si>
    <t>Citado em depoimentos sobre propina, coronel Blanco depõe à CPI nesta quarta</t>
  </si>
  <si>
    <t>https://www12.senado.leg.br/noticias/materias/2021/08/03/citado-em-depoimentos-sobre-propina-coronel-blanco-depoe-a-cpi-nesta-quarta</t>
  </si>
  <si>
    <t>Por diversas vezes citado em depoimentos anteriores à CPI, o coronel da reserva Marcelo Blanco da Costa será ouvido nesta quarta-feira (4) pelo colegiado a partir das 9h. Ex-diretor substituto do Departamento de Logística do Ministério da Saúde, exonerado em janeiro, o militar participou de jantar em restaurante em Brasília onde teria sido feita a proposta de pagamento de propina na comercialização de doses da vacina AstraZeneca.</t>
  </si>
  <si>
    <t>2021-08-03_09h51 - Jornal do Senado - Citado em depoimentos sobre propina, coronel .pdf</t>
  </si>
  <si>
    <t>CPI ouve na quinta empresário que atuou informalmente na Saúde</t>
  </si>
  <si>
    <t>https://www12.senado.leg.br/noticias/materias/2021/08/03/cpi-ouve-na-quinta-empresario-que-autou-informalmente-na-saude</t>
  </si>
  <si>
    <t>A CPI da Pandemia marcou para quinta-feira (5), às 9h, o depoimento de Airton Antonio Soligo. O e mpresário, conhecido como Airton Cascavel, teria atuado informalmente durante meses no Ministério da Saúde, sem ter qualquer vínculo com o setor público.</t>
  </si>
  <si>
    <t>2021-08-03_09h55 - Jornal do Senado - CPI ouve na quinta empresário que atuou infor.pdf</t>
  </si>
  <si>
    <t>Requerimento de quebra de sigilo da Jovem Pan foi um equívoco, esclarece Renan Calheiros</t>
  </si>
  <si>
    <t>https://www12.senado.leg.br/noticias/videos/2021/08/requerimento-de-quebra-de-sigilo-da-jovem-pan-foi-um-equivoco-esclarece-renan-calheiros</t>
  </si>
  <si>
    <t>O relator da  CPI da Pandemia , senador Renan Calheiros (MDB-AL) , destacou o trabalho de investigação da comissão e esclareceu que o requerimento de quebra de sigilos da rádio Jovem Pan foi um equívoco e que o item já foi retirado de pauta.</t>
  </si>
  <si>
    <t>2021-08-03_12h42 - Jornal do Senado - Requerimento de quebra de sigilo da Jovem Pan.pdf</t>
  </si>
  <si>
    <t>CPI pede afastamento de Mayra Pinheiro e quebra sigilos de Ricardo Barros</t>
  </si>
  <si>
    <t>https://www12.senado.leg.br/noticias/materias/2021/08/03/cpi-pede-afastamento-de-mayra-pinheiro-e-quebra-sigilos-de-ricardo-barros</t>
  </si>
  <si>
    <t>A CPI da Pandemia decidiu nesta terça-feira (3) pedir à Justiça o afastamento da secretária de Gestão do Trabalho e da Educação do Ministério da Saúde, Mayra Pinheiro. No requerimento, o senador Randolfe Rodrigues (Rede-AP) argumenta que a servidora teve “participação direta e inequívoca” na conduta adotada pelo governo federal que, segundo o parlamentar, provocou mais de 550 mil mortos por covid-19.</t>
  </si>
  <si>
    <t>2021-08-03_12h46 - Jornal do Senado - CPI pede afastamento de Mayra Pinheiro e queb.pdf</t>
  </si>
  <si>
    <t>Amilton Gomes de Paula diz à CPI que não houve acordo com a Davati</t>
  </si>
  <si>
    <t>https://www12.senado.leg.br/noticias/videos/2021/08/amilton-gomes-de-paula-diz-a-cpi-que-nao-houve-acordo-com-a-davati</t>
  </si>
  <si>
    <t>Em depoimento à  CPI da Pandemia , o reverendo Amilton Gomes de Paula afirmou que não tem proximidade com integrantes do governo e que não foi feito nenhum acordo com a Davati para encaminhar o representante comercial Luiz Paulo Dominghetti ao Ministério da Saúde.</t>
  </si>
  <si>
    <t>2021-08-03_13h32 - Jornal do Senado - Amilton Gomes de Paula diz à CPI que não houv.pdf</t>
  </si>
  <si>
    <t>Senadores desconfiam de fácil acesso de reverendo ao Ministério da Saúde</t>
  </si>
  <si>
    <t>https://www12.senado.leg.br/noticias/materias/2021/08/03/senadores-desconfiam-de-facil-acesso-de-reverendo-ao-ministerio-da-saude</t>
  </si>
  <si>
    <t>Após duas semanas, a CPI da Pandemia retomou os depoimentos nesta terça-feira (3) com o reverendo Amilton Gomes de Paula, que intermediou negociações paralelas para compra de 400 milhões de doses da AstraZeneca.</t>
  </si>
  <si>
    <t>2021-08-03_13h46 - Jornal do Senado - Senadores desconfiam de fácil acesso de rever.pdf</t>
  </si>
  <si>
    <t>Alessandro Vieira reapresenta requerimento para convocar Braga Netto</t>
  </si>
  <si>
    <t>https://www12.senado.leg.br/noticias/materias/2021/08/03/alessandro-vieira-reapresenta-requerimento-para-convocar-braga-netto</t>
  </si>
  <si>
    <t>O senador Alessandro Vieira (Cidadania-SE) reapresentou à CPI da Pandemia um requerimento para a convocação do ministro da Defesa, general Walter Braga Netto. Um pedido anterior estava na pauta da reunião desta terça-feira (3), mas foi retirado após críticas de integrantes da comissão.</t>
  </si>
  <si>
    <t>2021-08-03_14h00 - Jornal do Senado - Alessandro Vieira reapresenta requerimento pa.pdf</t>
  </si>
  <si>
    <t>https://www12.senado.leg.br/noticias/videos/2021/08/cpi-pede-afastamento-de-mayra-pinheiro-e-quebra-sigilos-de-ricardo-barros</t>
  </si>
  <si>
    <t>A CPI da Pandemia aprovou cerca de 130 requerimentos nesta terça-feira (3). Entre eles está o que solicita à Justiça o afastamento de Mayra Pinheiro do cargo de secretária de Gestão do Trabalho e da Educação na Saúde no Ministério da Saúde. Também foi aprovada a quebra dos sigilos telefônico e bancário do deputado federal Ricardo Barros (PP-PR), que é o líder do governo na Câmara dos Deputados.</t>
  </si>
  <si>
    <t>2021-08-03_16h54 - Jornal do Senado - CPI pede afastamento de Mayra Pinheiro e queb.pdf</t>
  </si>
  <si>
    <t>Fácil acesso de Reverendo Amilton ao Ministério da Saúde causa espanto aos senadores</t>
  </si>
  <si>
    <t>https://www12.senado.leg.br/noticias/materias/2021/08/03/facil-acesso-de-reverendo-amilton-ao-ministerio-da-saude-causa-espanto-aos-senadores</t>
  </si>
  <si>
    <t>Após duas semanas, a CPI da Pandemia retomou, nesta terça-feira (3), os depoimentos, ouvindo o reverendo Amilton Gomes de Paula, responsável por intermediar negociações para compra de 400 milhões de doses de vacinas da AstraZeneca. A rapidez e a facilidade com que ele conseguiu acesso ao governo espantou senadores da comissão de inquérito, que apontaram para a falta de credenciais de Amilton e para a fragilidade institucional da organização não governamental por ele criada. Ouvido como testemunha, Amilton negou ter se encontrado com o presidente da República, Jair Bolsonaro, apesar de mensagens trocadas com outros intermediários da Davati mencionarem o suposto encontro.</t>
  </si>
  <si>
    <t>2021-08-03_17h21 - Jornal do Senado - Fácil acesso de Reverendo Amilton ao Ministér.pdf</t>
  </si>
  <si>
    <t>Reverendo diz à CPI que foi recebido pelo Ministério da Saúde quatro horas após pedido</t>
  </si>
  <si>
    <t>https://www12.senado.leg.br/noticias/videos/2021/08/reverendo-diz-a-cpi-que-foi-recebido-pelo-ministerio-da-saude-quatro-horas-apos-pedido</t>
  </si>
  <si>
    <t>A CPI da Pandemia ouviu na terça-feira (3) o reverendo Amilton Gomes de Paula, que tentou intermediar a venda de 400 milhões de doses da vacina AstraZeneca para o governo federal. Em depoimento, ele disse que não conhecia ninguém no Ministério da Saúde e que foi recebido lá quatro horas depois de enviar um e-mail pedindo audiência. O depoimento estava previsto inicialmente para o dia 14 de julho, mas foi adiado após o reverendo apresentar um atestado médico.</t>
  </si>
  <si>
    <t>2021-08-04_08h44 - Jornal do Senado - Reverendo diz à CPI que foi recebido pelo Min.pdf</t>
  </si>
  <si>
    <t>Tenho culpa, sim', diz reverendo à CPI da Pandemia sobre negociação de vacinas</t>
  </si>
  <si>
    <t>https://www12.senado.leg.br/noticias/videos/2021/08/tenho-culpa-sim-diz-reverendo-a-cpi-da-pandemia-sobre-negociacao-de-vacinas</t>
  </si>
  <si>
    <t>O reverendo Amilton Gomes de Paula, fundador de uma entidade privada chamada Secretaria Nacional de Assuntos Humanitários, disse na terça-feira (3), em depoimento à CPI da Pandemia, que tem culpa nas supostas irregularidades envolvendo a negociação de 400 milhões de doses da vacina AstraZeneca com preço supervalorizado.</t>
  </si>
  <si>
    <t>2021-08-04_08h50 - Jornal do Senado - 'Tenho culpa, sim', diz reverendo à CPI da Pa.pdf</t>
  </si>
  <si>
    <t>Blanco diz à CPI que negociou vacinas para o setor privado com Dominguetti</t>
  </si>
  <si>
    <t>https://www12.senado.leg.br/noticias/videos/2021/08/blanco-diz-a-cpi-que-negociou-vacinas-para-o-setor-privado-com-dominguetti</t>
  </si>
  <si>
    <t>Em depoimento à CPI da Pandemia nesta quarta-feira (4),  Marcelo Blanco, ex-assessor do Ministério da Saúde, disse nunca acompanhou representante de qualquer empresa em visitas ao ministério.  "Meu intuito com Luiz Paulo Dominguetti se restringia ao desenvolvimento de um possível mercado de vacinas para o setor privado", afirmou.</t>
  </si>
  <si>
    <t>2021-08-04_11h37 - Jornal do Senado - Blanco diz à CPI que negociou vacinas para o .pdf</t>
  </si>
  <si>
    <t>Blanco discutia venda de vacinas para empresas sem autorização legal</t>
  </si>
  <si>
    <t>https://www12.senado.leg.br/noticias/materias/2021/08/04/blanco-discutia-venda-de-vacinas-para-empresas-privadas-sem-haver-autorizacao-por-lei-senadores-apontam-irregularidade</t>
  </si>
  <si>
    <t>Em depoimento nesta quarta-feira (4), o coronel da reserva Marcelo Blanco admitiu que negociou a compra de vacinas da AstraZeneca com o policial militar Luiz Dominguetti, em fevereiro, um mês depois de deixar o Ministério da Saúde, mas afirmou que a venda seria apenas para o setor privado. Senadores apontaram irregularidade na negociação, uma vez que não existia lei que autorizasse a compra de imunizantes por empresas.</t>
  </si>
  <si>
    <t>2021-08-04_13h43 - Jornal do Senado - Blanco discutia venda de vacinas para empresa.pdf</t>
  </si>
  <si>
    <t>Encontro no restaurante foi para 'facilitar agenda' entre Davati e Ministério da Saúde, diz Blanco</t>
  </si>
  <si>
    <t>https://www12.senado.leg.br/noticias/videos/2021/08/encontro-no-restaurante-foi-para-facilitar-agenda-entre-davati-e-ministerio-da-saude-diz-blanco</t>
  </si>
  <si>
    <t>O tenente-coronel Marcelo Blanco disse que o encontro em um restaurante entre ele, o PM Luiz Paulo Dominguetti e o diretor do Departamento de Logística do Ministério da Saúde, Roberto Dias, foi para "facilitar a marcação de uma agenda" entre a Davati e o Ministério da Saúde. Na CPI da Pandemia, Dominguetti afirmou que nesse jantar Roberto Dias teria pedido propina de US$ 1 por dose.</t>
  </si>
  <si>
    <t>2021-08-04_14h59 - Jornal do Senado - Encontro no restaurante foi para 'facilitar a.pdf</t>
  </si>
  <si>
    <t>Senador Alessandro Vieira enquadra Blanco em depoimento na CPI</t>
  </si>
  <si>
    <t>https://congressoemfoco.uol.com.br/projeto-bula/reportagem/senador-alessandro-vieira-enquadra-blanco-em-depoimento-na-cpi/</t>
  </si>
  <si>
    <t>2021-08-04_17h35 - Congresso em Foco - Senador Alessandro Vieira enquadra Blanco em .pdf</t>
  </si>
  <si>
    <t>CPI da Pandemia: questionado por senadores, Marcelo Blanco nega pedido de propina</t>
  </si>
  <si>
    <t>https://www12.senado.leg.br/noticias/videos/2021/08/cpi-da-pandemia-questionado-por-senadores-marcelo-blanco-nega-pedido-de-propina</t>
  </si>
  <si>
    <t>A CPI da Pandemia ouviu nesta quarta-feira (4) Marcelo Blanco, tenente-coronel da reserva do Exército e ex-assessor do Ministério da Saúde, que teria participado de negociações, junto com o policial militar Luiz Paulo Dominguetti Pereira, para intermediar a venda da vacina AstraZeneca. Durante o depoimento, ele foi questionado por vários senadores sobre sua atuação nessa negociação, na qual se suspeita que tenha havido pedido de propina — o que ele nega.</t>
  </si>
  <si>
    <t>2021-08-04_19h53 - Jornal do Senado - CPI da Pandemia- questionado por senadores, M.pdf</t>
  </si>
  <si>
    <t>Para senadores da CPI, ao se declarar ‘facilitador’, Cascavel minimiza seu poder na Saúde</t>
  </si>
  <si>
    <t>https://www12.senado.leg.br/noticias/materias/2021/08/05/para-senadores-da-cpi-ao-se-declarar-2018facilitador2019-cascavel-minimiza-seu-poder-na-saude</t>
  </si>
  <si>
    <t>Apontado como o real "número dois" do Ministério da Saúde ou como o “ministro político” na gestão do general Eduardo Pazuello, o empresário Airton Soligo, também conhecido como Airton Cascavel, foi ouvido nesta quinta-feira (5) pela CPI da Pandemia para esclarecer sua atuação inicialmente informal e de junho de 2020 a março de 2021 formalizada como assessor especial da pasta.</t>
  </si>
  <si>
    <t>2021-08-05_13h05 - Jornal do Senado - Para senadores da CPI, ao se declarar ‘facili.pdf</t>
  </si>
  <si>
    <t>Cascavel reconhece assédio de ‘picaretas das vacinas’ no Ministério da Saúde</t>
  </si>
  <si>
    <t>https://www12.senado.leg.br/noticias/materias/2021/08/05/cascavel-reconhece-assedio-de-2018picaretas-das-vacinas2019-no-ministerio-da-saude</t>
  </si>
  <si>
    <t>Em depoimento à CPI nesta quinta-feira (5), o ex-assessor especial do Ministério da Saúde Airton Cascavel reconheceu que “picaretas das vacinas” procuraram o órgão para tentar negociar a venda dos imunizantes anticovid.</t>
  </si>
  <si>
    <t>2021-08-05_17h32 - Jornal do Senado - Cascavel reconhece assédio de ‘picaretas das .pdf</t>
  </si>
  <si>
    <t>CPI da Pandemia aprova quebras de sigilo e requisição de servidores da Polícia Federal</t>
  </si>
  <si>
    <t>https://www12.senado.leg.br/noticias/materias/2021/08/05/cpi-da-pandemia-aprova-quebras-de-sigilo-e-requisicao-de-servidores-da-policia-federal</t>
  </si>
  <si>
    <t>No final da reunião desta quinta-feira (5), a CPI da Pandemia aprovou cinco requerimentos , dos quais três são relacionados a quebras de sigilo. Um deles (REQ 1.248/2021) pede a quebra do sigilo telemático do perfil Dallas Cowboy, do Twitter. O autor do requerimento, senador Humberto Costa (PT-PR), pede que o Twitter forneça, por meio eletrônico, os dados cadastrais e de criação da conta, com nome, e-mail e telefone dos responsáveis. Segundo Humberto Costa, o perfil se vale do anonimato para difundir fake news e atacar instituições e autoridades da República. O requerimento registra que o perfil ataca “a ciência para se disseminar ideias falsas sobre a pandemia, inclusive sobre tratamentos sem qualquer evidência científica”.</t>
  </si>
  <si>
    <t>2021-08-05_18h13 - Jornal do Senado - CPI da Pandemia aprova quebras de sigilo e re.pdf</t>
  </si>
  <si>
    <t>Senadores da CPI saem em apoio a Barroso contra ataques de Bolsonaro</t>
  </si>
  <si>
    <t>https://congressoemfoco.uol.com.br/area/congresso-nacional/senadores-da-cpi-saem-em-apoio-a-barroso-contra-ataques-de-bolsonaro/</t>
  </si>
  <si>
    <t>Vanessa Lippelt</t>
  </si>
  <si>
    <t>2021-08-06_07h36 - Congresso em Foco - Senadores da CPI saem em apoio a Barroso cont.pdf</t>
  </si>
  <si>
    <t>CPI ouve deputado Ricardo Barros sobre irregularidades na compra da Covaxin</t>
  </si>
  <si>
    <t>https://www12.senado.leg.br/noticias/materias/2021/08/06/cpi-ouve-deputado-ricardo-barros-sobre-irregularidades-na-compra-da-covaxin</t>
  </si>
  <si>
    <t>A CPI da Pandemia ouve na próxima semana o líder do Governo na Câmara, deputado Ricardo Barros (PP-PR). O nome dele teria sido mencionado pelo presidente Jair Bolsonaro em supostas irregularidades na compra da vacina indiana Covaxin. A comissão também convocou para depor o presidente do Instituto Força Brasil, Helcio Bruno de Almeida, e o presidente da Vitamedic Indústria Farmacêutica, Jailton Batista.</t>
  </si>
  <si>
    <t>2021-08-06_10h47 - Jornal do Senado - CPI ouve deputado Ricardo Barros sobre irregu.pdf</t>
  </si>
  <si>
    <t>Airton Cascavel diz à CPI que sua função no Ministério da Saúde era dialogar com políticos</t>
  </si>
  <si>
    <t>https://www12.senado.leg.br/noticias/videos/2021/08/airton-cascavel-diz-a-cpi-que-sua-funcao-no-ministerio-da-saude-era-dialogar-com-politicos</t>
  </si>
  <si>
    <t>O ex-assessor especial do Ministério da Saúde Airton Soligo, conhecido como Airton Cascavel, disse à CPI da Pandemia na quinta-feira (5) que tinha função de dialogar com prefeituras e políticos. Ele afirmou aos senadores que tentou pacificar a compra da vacina CoronaVac pelo governo federal.</t>
  </si>
  <si>
    <t>2021-08-06_10h53 - Jornal do Senado - Airton Cascavel diz à CPI que sua função no M.pdf</t>
  </si>
  <si>
    <t>Ricardo Barros, fake news e lucro de farmacêuticas. Confira a previsão da semana na CPI</t>
  </si>
  <si>
    <t>https://congressoemfoco.uol.com.br/area/congresso-nacional/ricardo-barros-fake-news-e-lucro-de-farmaceuticas-confira-a-previsao-da-semana-na-cpi/</t>
  </si>
  <si>
    <t>2021-08-09_09h08 - Congresso em Foco - Ricardo Barros, fake news e lucro de farmacêu.pdf</t>
  </si>
  <si>
    <t>CPI ouve empresário que vendeu 1.105% a mais de ivermectina durante pandemia</t>
  </si>
  <si>
    <t>https://www12.senado.leg.br/noticias/materias/2021/08/09/cpi-ouve-empresario-que-vendeu-1-105-a-mais-de-ivermectina-durante-pandemia</t>
  </si>
  <si>
    <t>A CPI ouve nesta quarta-feira (11) o diretor-executivo da farmacêutica Vitamedic, Jailton Batista. Ele deve falar sobre as vendas do “kit covid”, um conjunto de medicamentos sem eficácia comprovada contra o coronavírus. O depoimento está marcado para as 9h30.</t>
  </si>
  <si>
    <t>2021-08-09_10h19 - Jornal do Senado - CPI ouve empresário que vendeu 1.105% a mais .pdf</t>
  </si>
  <si>
    <t>Saúde responde à CPI por que bloqueou acesso de Luís Ricardo Miranda ao sistema</t>
  </si>
  <si>
    <t>https://congressoemfoco.uol.com.br/area/congresso-nacional/ministerio-da-saude-bloqueio-de-irmao-de-luis-miranda/</t>
  </si>
  <si>
    <t>2021-08-10_07h32 - Congresso em Foco - Saúde responde à CPI por que bloqueou acesso .pdf</t>
  </si>
  <si>
    <t>Blindado por habeas corpus, coronel poupou explicações na CPI</t>
  </si>
  <si>
    <t>https://congressoemfoco.uol.com.br/area/congresso-nacional/apontado-como-elo-entre-davati-e-saude-coronel-helcio-bruno-depoe-a-cpi/</t>
  </si>
  <si>
    <t>2021-08-10_09h23 - Congresso em Foco - Blindado por habeas corpus, coronel poupou ex.pdf</t>
  </si>
  <si>
    <t>Faremos esforço para antecipar, mas não sei se será possível', diz Renan sobre relatório da CPI</t>
  </si>
  <si>
    <t>https://www12.senado.leg.br/noticias/videos/2021/08/faremos-esforco-para-antecipar-mas-nao-sei-se-sera-possivel-diz-renan-sobre-relatorio-da-cpi</t>
  </si>
  <si>
    <t>O relator da CPI da Pandemia, Renan Calheiros (MDB-AL), disse que tentará para antecipar a entrega do relatório final, mas que não sabe se isso será possível. Renan também afirmou que a atualização da lista de investigados é natural e que ainda não há novos nomes.</t>
  </si>
  <si>
    <t>2021-08-10_10h44 - Jornal do Senado - 'Faremos esforço para antecipar, mas não sei .pdf</t>
  </si>
  <si>
    <t>Desfile de blindados evidencia fraqueza de um presidente acuado, diz nota da CPI</t>
  </si>
  <si>
    <t>https://www12.senado.leg.br/noticias/materias/2021/08/10/desfile-de-blindados-evidencia-fraqueza-de-um-presidente-acuado-diz-nota-da-cpi</t>
  </si>
  <si>
    <t>O presidente da CPI da Pandemia, Omar Aziz (PSD-AM), abriu a reunião desta terça-feira (10) da comissão lendo uma nota oficial em protesto contra o desfile de blindados da Marinha realizado na Esplanada dos Ministérios no mesmo dia que a Câmara vai votar proposta do voto impresso. Conforme o documento, o presidente Jair Bolsonaro imagina demonstrar força, mas evidencia fraqueza de alguém que está acuado por investigações de corrupção e pela incompetência administrativa que provoca mortes, fome e desemprego em meio a uma pandemia sem controle.</t>
  </si>
  <si>
    <t>2021-08-10_12h55 - Jornal do Senado - Desfile de blindados evidencia fraqueza de um.pdf</t>
  </si>
  <si>
    <t>CPI da Pandemia ouve na quarta representante de uma das maiores produtoras de ivermectina do país</t>
  </si>
  <si>
    <t>https://www12.senado.leg.br/noticias/videos/2021/08/cpi-da-pandemia-ouve-na-quarta-representante-de-uma-das-maiores-produtoras-de-ivermectina-do-pais</t>
  </si>
  <si>
    <t>A #CPIdaPandemia deve ouvir, na quarta-feira (11), Jailton Batista, representante da empresa Vitamedic, uma das maiores produtoras de ivermectina do país. #Covid #CPIdaCovid</t>
  </si>
  <si>
    <t>2021-08-10_17h31 - Jornal do Senado - CPI da Pandemia ouve na quarta representante .pdf</t>
  </si>
  <si>
    <t>Para não se incriminar, coronel Helcio se cala na CPI; senadores apontam contradições</t>
  </si>
  <si>
    <t>https://www12.senado.leg.br/noticias/materias/2021/08/10/para-nao-se-incriminar-coronel-helcio-se-cala-na-cpi-senadores-apontam-contradicoes</t>
  </si>
  <si>
    <t>Alegando ser tratado pela CPI da Pandemia como investigado e não como testemunha, o coronel da reserva Helcio Bruno de Almeida, presidente da ONG Instituto Força Brasil (IFB), permaneceu a maior parte do depoimento em silêncio quando questionado pelos senadores. Nas vezes em que ele abriu exceção e se manifestou no depoimento desta terça-feira (10), disse que já estava com reunião confirmada com o Ministério da Saúde quando conheceu o reverendo Amilton Gomes de Paula, dirigente da ONG Secretaria Nacional de Assuntos Religiosos (Senah) e os representantes da Davati Medical Supply, Cristiano Carvalho e Luiz Paulo Dominguetti.</t>
  </si>
  <si>
    <t>2021-08-10_18h03 - Jornal do Senado - Para não se incriminar, coronel Helcio se cal.pdf</t>
  </si>
  <si>
    <t>TCU notifica Secom sobre desvio de R$ 52 milhões que seriam destinados ao combate da covid-19</t>
  </si>
  <si>
    <t>https://congressoemfoco.uol.com.br/area/congresso-nacional/tcu-notifica-secom-sobre-desvio-de-r52-milhoes-que-seriam-destinados-ao-combate-da-covid-19/</t>
  </si>
  <si>
    <t>2021-08-10_18h14 - Congresso em Foco - TCU notifica Secom sobre desvio de R$ 52 milh.pdf</t>
  </si>
  <si>
    <t>Senadores esperam que próximos depoimentos à CPI tragam mais informações</t>
  </si>
  <si>
    <t>https://www12.senado.leg.br/noticias/materias/2021/08/10/senadores-esperam-que-proximos-depoimentos-a-cpi-tragam-mais-informacoes</t>
  </si>
  <si>
    <t>Depois de mais de cinco horas de depoimento de Helcio Bruno de Almeida, no qual poucas perguntas foram respondidas devido a habeas corpus concedido pelo Supremo Tribunal Federal (STF), senadores disseram esperar que os próximos depoimentos desta semana tragam mais informações para a CPI .</t>
  </si>
  <si>
    <t>2021-08-10_18h57 - Jornal do Senado - Senadores esperam que próximos depoimentos à .pdf</t>
  </si>
  <si>
    <t>Senadores da CPI da Pandemia apontam disseminação de notícias falsas por Ong do coronel Hélcio</t>
  </si>
  <si>
    <t>https://www12.senado.leg.br/noticias/videos/2021/08/senadores-da-cpi-da-pandemia-apontam-disseminacao-de-noticias-falsas-por-ong-do-coronel-helcio</t>
  </si>
  <si>
    <t>A disseminação de notícias falsas e a camapnha negacionista promovida pela Ong Instituto Força Brasil, presidida pelo coronel da reservanHélcio Bruno de Almeida foram apontadas por integrantes da CPI da Pandemia durante seu depoimento nesta terça-feira (10). Para não se incriminar, ele se recusou a responder a maioria das perguntas.</t>
  </si>
  <si>
    <t>2021-08-10_21h12 - Jornal do Senado - Senadores da CPI da Pandemia apontam dissemin.pdf</t>
  </si>
  <si>
    <t>Diretor de farmacêutica nega venda de ivermectina ao governo na CPI</t>
  </si>
  <si>
    <t>https://congressoemfoco.uol.com.br/area/congresso-nacional/cpi-ouve-empresario-lucrou-com-venda-de-ivermectina-durante-a-pandemia/</t>
  </si>
  <si>
    <t>2021-08-11_09h51 - Congresso em Foco - Diretor de farmacêutica nega venda de ivermec.pdf</t>
  </si>
  <si>
    <t>Vitamedic patrocinou manifesto da Associação Médicos pela Vida, afirma Jailton Batista</t>
  </si>
  <si>
    <t>https://www12.senado.leg.br/noticias/videos/2021/08/vitamedic-patrocinou-manifesto-da-associacao-medicos-pela-vida-afirma-jailton-batista</t>
  </si>
  <si>
    <t>Durante depoimento à CPI da Pandemia nesta quarta-feira (11), o diretor-executivo da Vitamedic, Jailton Batista, disse que não houve reuniões com representantes do Ministério da Saúde. O  diretor também confirmou que a empresa patrocinou o manifesto da Associação Médicos pela Vida sobre sobre "medicamentos contra covid-19".</t>
  </si>
  <si>
    <t>2021-08-11_11h36 - Jornal do Senado - Vitamedic patrocinou manifesto da Associação .pdf</t>
  </si>
  <si>
    <t>Empresa não vendeu ivermectina para o governo federal, diz diretor da Vitamedic</t>
  </si>
  <si>
    <t>https://www12.senado.leg.br/noticias/videos/2021/08/empresa-nao-vendeu-ivermectina-para-o-governo-federal-diz-diretor-da-vitamedic</t>
  </si>
  <si>
    <t>Jailton Batista, diretor-executivo da farmacêutica Vitamedic, detalhou à CPI da Pandemia nesta quarta-feira (11) a elevação no faturamento da empresa com a venda de ivermectina e afirmou que não foram vendidos comprimidos para o governo federal. Jailton disse ainda que 350 mil unidades do remédio foram vendidas para Mato Grosso e mais de 1 milhão para municípios.</t>
  </si>
  <si>
    <t>2021-08-11_11h48 - Jornal do Senado - Empresa não vendeu ivermectina para o governo.pdf</t>
  </si>
  <si>
    <t>Fabricante de ivermectina lucrou à custa de vidas, acusam senadores da CPI</t>
  </si>
  <si>
    <t>https://www12.senado.leg.br/noticias/materias/2021/08/11/fabricante-de-ivermectina-lucrou-a-custa-de-vidas-acusam-senadores-da-cpi</t>
  </si>
  <si>
    <t>Senadores acusaram a empresa farmacêutica Vitamedic, na reunião da CPI da Pandemia desta quarta-feira (11), de lucrar milhões de reais com a venda de ivermectina, à custa de milhares de vidas perdidas para a covid-19. O depoente do dia foi Jailton Batista, diretor-executivo da empresa.</t>
  </si>
  <si>
    <t>2021-08-11_12h34 - Jornal do Senado - Fabricante de ivermectina lucrou à custa de v.pdf</t>
  </si>
  <si>
    <t>Contarato sugere que CPI peça bloqueio de recursos da Vitamedic</t>
  </si>
  <si>
    <t>https://www12.senado.leg.br/noticias/videos/2021/08/contarato-sugere-que-cpi-peca-bloqueio-de-recursos-da-vitamedic</t>
  </si>
  <si>
    <t>A CPI da Pandemia pode fazer um pedido cautelar para que a Justiça bloqueie recursos da Vitamedic para possível ressarcimento a cofres públicos. A sugestão foi feita pelo senador Fabiano Contarato (Rede-ES) na reunião desta quarta-feira (11), em depôs o diretor-executivo da empresa, Jailton Batista.</t>
  </si>
  <si>
    <t>2021-08-11_14h11 - Jornal do Senado - Contarato sugere que CPI peça bloqueio de rec.pdf</t>
  </si>
  <si>
    <t>CPI aprova acareação entre ministro Onyx Lorenzoni e deputado Luis Miranda</t>
  </si>
  <si>
    <t>https://www12.senado.leg.br/noticias/videos/2021/08/cpi-aprova-acareacao-entre-ministro-onyx-lorenzoni-e-deputado-luis-miranda</t>
  </si>
  <si>
    <t>A CPI da Pandemia aprovou nesta quarta-feira (11) requerimento de acareação entre Onyx Lorenzoni, Ministro do Trabalho e Previdência, e o deputado federal Luis Miranda (DEM-DF). O deputado denunciou um suposto caso de corrupção, envolvendo o governo federal, na tentativa de compra da vacina Covaxin. A acareação está prevista para 18 de agosto — mas essa data ainda precisa ser confirmada. Veja no vídeo o momento em que é aprovado o requerimento, de autoria do vice-presidente da CPI, senador Randolfe Rodrigues (Rede-AP).</t>
  </si>
  <si>
    <t>2021-08-11_15h54 - Jornal do Senado - CPI aprova acareação entre ministro Onyx Lore.pdf</t>
  </si>
  <si>
    <t>CPI aprova acareação entre Luis Miranda e Onyx Lorenzoni</t>
  </si>
  <si>
    <t>https://congressoemfoco.uol.com.br/area/congresso-nacional/cpi-aprova-acareacao-entre-luis-miranda-e-onyx-lorenzoni/</t>
  </si>
  <si>
    <t>2021-08-11_16h11 - Congresso em Foco - CPI aprova acareação entre Luis Miranda e Ony.pdf</t>
  </si>
  <si>
    <t>CPI ouve líder do governo Ricardo Barros nesta quinta</t>
  </si>
  <si>
    <t>https://www12.senado.leg.br/noticias/materias/2021/08/11/cpi-ouve-lider-do-governo-ricardo-barros-nesta-quinta</t>
  </si>
  <si>
    <t>A CPI da Pandemia ouve nesta quinta-feira (12), a partir das 9h30, o líder do Governo na Câmara, deputado Ricardo Barros (PP-PR), suspeito de ser o mentor por trás das supostas irregularidades na compra da vacina Covaxin.</t>
  </si>
  <si>
    <t>2021-08-11_16h26 - Jornal do Senado - CPI ouve líder do governo Ricardo Barros nest.pdf</t>
  </si>
  <si>
    <t>Omar Aziz diz que Defensoria do Amazonas vai auxiliar vítimas da covid-19</t>
  </si>
  <si>
    <t>https://congressoemfoco.uol.com.br/area/congresso-nacional/omar-aziz-diz-que-defensoria-do-amazonas-vai-auxiliar-vitimas-da-covid-19/</t>
  </si>
  <si>
    <t>2021-08-11_16h53 - Congresso em Foco - Omar Aziz diz que Defensoria do Amazonas vai .pdf</t>
  </si>
  <si>
    <t>Bolsonaro deve ser indiciado por charlatanismo e curandeirismo pela CPI</t>
  </si>
  <si>
    <t>https://congressoemfoco.uol.com.br/area/congresso-nacional/bolsonaro-deve-ser-indicado-por-charlatanismo-e-curandeirismo-pela-cpi/</t>
  </si>
  <si>
    <t>2021-08-11_16h56 - Congresso em Foco - Bolsonaro deve ser indiciado por charlatanism.pdf</t>
  </si>
  <si>
    <t>CPI da Pandemia vai pedir bloqueio de recursos de fabricante da ivermectina</t>
  </si>
  <si>
    <t>https://www12.senado.leg.br/noticias/videos/2021/08/cpi-da-pandemia-vai-pedir-bloqueio-de-recursos-de-fabricante-da-ivermectina</t>
  </si>
  <si>
    <t>A CPI da Pandemia decidiu nesta quarta (11) que vai pedir o bloqueio de recursos da empresa Vitamedic, fabricante da ivermectina. O bloqueio será pedido à Justiça Federal para garantir ressarcimento aos cofres públicos, já que o medicamento sem eficácia comprovada foi vendido a estados. Senadores acusaram a empresa de lucrar milhões de reais com a venda de ivermectina, à custa de milhares de vidas perdidas para a covid-19, fazendo propaganda mesmo sem ter qualquer estudo acerca da medicação. O depoente do dia foi Jailton Batista, diretor-executivo da Vitamedic.</t>
  </si>
  <si>
    <t>2021-08-11_19h04 - Jornal do Senado - CPI da Pandemia vai pedir bloqueio de recurso.pdf</t>
  </si>
  <si>
    <t>CPI da Pandemia ouve o deputado Ricardo Barros nesta quinta-feira</t>
  </si>
  <si>
    <t>https://www12.senado.leg.br/noticias/videos/2021/08/cpi-da-pandemia-ouve-o-deputado-ricardo-barros-nesta-quinta-feira-1</t>
  </si>
  <si>
    <t>A CPI da Pandemia ouve nesta quinta-feira (12) o deputado federal Ricardo Barros (PP-PR), líder do Governo na Câmara dos Deputados. O nome do parlamentar teria sido mencionado pelo presidente Jair Bolsonaro em supostas irregularidades na compra da vacina indiana Covaxin.</t>
  </si>
  <si>
    <t>2021-08-12_09h27 - Jornal do Senado - CPI da Pandemia ouve o deputado Ricardo Barro.pdf</t>
  </si>
  <si>
    <t>Senadores da CPI afirmam ter elementos para indiciar presidente Jair Bolsonaro</t>
  </si>
  <si>
    <t>https://www12.senado.leg.br/noticias/videos/2021/08/senadores-da-cpi-afirmam-ter-elementos-para-indiciar-presidente-jair-bolsonaro</t>
  </si>
  <si>
    <t>O relator e o vice-presidente da CPI da Pandemia, senadores Renan Calheiros (MDB-AL) e Randolfe Rodrigues (Rede-AP), disseram que, na opinião deles, há uma relação extensa de crimes cometidos pelo presidente Jair Bolsonaro em relação às atitudes tomadas durante a pandemia, e que por isso, ele poderá ser indiciado no relatório final da CPI.</t>
  </si>
  <si>
    <t>2021-08-12_10h01 - Jornal do Senado - Senadores da CPI afirmam ter elementos para i.pdf</t>
  </si>
  <si>
    <t>Ricardo Barros nega ter sido citado por Bolsonaro a Luis Miranda</t>
  </si>
  <si>
    <t>https://www12.senado.leg.br/noticias/materias/2021/08/12/ricardo-barros-nega-ter-sido-citado-por-bolsonaro-a-luis-miranda</t>
  </si>
  <si>
    <t>O deputado Ricardo Barros (PP-PR) negou, nesta quinta-feira (12), ter sido citado pelo presidente Jair Bolsonaro como possível envolvido em irregularidades na compra da vacina indiana Covaxin. Em depoimento à CPI da Pandemia, o parlamentar, que foi ministro da Saúde no governo Michel Temer, disse ainda não ter influência na pasta e nunca ter participado de negociações de imunizantes.</t>
  </si>
  <si>
    <t>2021-08-12_11h52 - Jornal do Senado - Ricardo Barros nega ter sido citado por Bolso.pdf</t>
  </si>
  <si>
    <t>Barros: Miranda e Bolsonaro não afirmaram que eu tivesse participação no caso Covaxin</t>
  </si>
  <si>
    <t>https://www12.senado.leg.br/noticias/videos/2021/08/barros-miranda-e-bolsonaro-nao-afirmaram-que-eu-tivesse-participacao-no-caso-covaxin</t>
  </si>
  <si>
    <t>Após exibição de vídeo do depoimento do deputado Luis Miranda à CPI da Pandemia, o depoente desta quinta-feira (12), deputado Ricardo Barros (PP-PR), negou que o presidente Jair Bolsonaro e Miranda tenham afirmado que ele estivesse envolvido no caso Covaxin.</t>
  </si>
  <si>
    <t>2021-08-12_12h30 - Jornal do Senado - Barros- Miranda e Bolsonaro não afirmaram que.pdf</t>
  </si>
  <si>
    <t>Possível reação de Bolsonaro ao saber de irregularidade na compra da Covaxin divide senadores</t>
  </si>
  <si>
    <t>https://www12.senado.leg.br/noticias/materias/2021/08/12/possivel-reacao-de-bolsonaro-ao-saber-de-irregularidade-na-compra-da-covaxin-divide-senadores</t>
  </si>
  <si>
    <t>Senadores oposicionistas e da base do governo divergiram sobre qual teria sido a reação do presidente Jair Bolsonaro ao ser informado, pelo deputado Luis Miranda (DEM-DF), a respeito de possíveis irregularidades na contratação da vacina indiana Covaxin.</t>
  </si>
  <si>
    <t>2021-08-12_13h36 - Jornal do Senado - Possível reação de Bolsonaro ao saber de irre.pdf</t>
  </si>
  <si>
    <t>Barros reafirma declaração polêmica e diz que está à disposição para retomar depoimento</t>
  </si>
  <si>
    <t>https://www12.senado.leg.br/noticias/materias/2021/08/12/barros-reafirma-declaracao-polemica-e-diz-que-esta-a-disposicao-para-retomar-depoimento</t>
  </si>
  <si>
    <t>O deputado Ricardo Barros (PP-PR) disse que está à disposição da CPI da Pandemia para retomar o depoimento desta quinta-feira (12). Ele acrescentou que está disposto a comparecer ao colegiado quantas vezes forem necessárias para esclarecer “acusação que não é verdadeira”.</t>
  </si>
  <si>
    <t>2021-08-12_14h18 - Jornal do Senado - Barros reafirma declaração polêmica e diz que.pdf</t>
  </si>
  <si>
    <t>Ricardo Barros diz que 'CPI afasta empresas de vacinas'; senadores reagem</t>
  </si>
  <si>
    <t>https://www12.senado.leg.br/noticias/videos/2021/08/ricardo-barros-diz-que-cpi-afasta-empresas-de-vacinas-senadores-reagem</t>
  </si>
  <si>
    <t>Questionado sobre sua ligação com empresas que nos últimos meses intermediavam a venda de vacinas anticovid ao Ministério da Saúde, o líder do governo, deputado Ricardo Barros (PP-PR), disse que "a  CPI da Pandemia  afastou empresas interessadas em vender vacinas ao Brasil". A afirmação gerou reação de senadores e a reunião foi suspensa. O presidente da CPI, senador Omar Aziz (PSD-AM), chegou a dizer que reavaliaria a condição de Barros, que compareceu como convidado, e poderia ter sido recebido como convocado pela comissão parlamentar de inquérito. O nome de Ricardo Barros surgiu após as denúncias do deputado Luis Miranda (DEM-DF) de que ele teria feito pressão em favor da empresa Precisa, então intermediária da vacina indiana Covaxin.</t>
  </si>
  <si>
    <t>2021-08-12_15h04 - Jornal do Senado - Ricardo Barros diz que 'CPI afasta empresas d.pdf</t>
  </si>
  <si>
    <t>CPI da Pandemia: líder do governo na Câmara será convocado a depor</t>
  </si>
  <si>
    <t>https://www12.senado.leg.br/noticias/videos/2021/08/cpi-da-pandemia-lider-do-governo-na-camara-sera-convocado-a-depor</t>
  </si>
  <si>
    <t>O depoimento do líder do governo na Câmara, deputado Ricardo Barros (PP-PR), à CPI da Pandemia, nesta quinta-feira (12), foi encerrado depois que ele acusou a CPI de atrapalhar a compra de vacinas. O presidente da CPI, senador Omar Aziz (PSD-AM), considerou que o depoente ofendeu a comissão. O deputado deverá prestar novo depoimento, em nova data a ser marcada, e agora como convocado, e não mais convidado.</t>
  </si>
  <si>
    <t>2021-08-12_19h46 - Jornal do Senado - CPI da Pandemia- líder do governo na Câmara s.pdf</t>
  </si>
  <si>
    <t>Para Girão, confrontos na CPI são antecipação das eleições em 2022</t>
  </si>
  <si>
    <t>https://www12.senado.leg.br/noticias/materias/2021/08/12/para-girao-confrontos-na-cpi-sao-antecipacao-das-eleicoes-em-2022</t>
  </si>
  <si>
    <t>Em pronunciamento nesta quinta-feira (12), o senador Eduardo Girão (Podemos-CE) declarou que os confrontos que vêm acontecendo nas reuniões da CPI da Pandemia entre parlamentares da oposição e da base aliada do governo são uma antecipação do irá ocorrer nas eleições de 2022. Segundo ele, esse "festival de horrores e agressividades" deixam evidentes as disputas “politiqueiras” entre os senadores.</t>
  </si>
  <si>
    <t>2021-08-12_20h33 - Jornal do Senado - Para Girão, confrontos na CPI são antecipação.pdf</t>
  </si>
  <si>
    <t>CPI da pandemia terá acareação entre Onyx Lorenzoni e Luis Miranda</t>
  </si>
  <si>
    <t>https://www12.senado.leg.br/noticias/materias/2021/08/13/cpi-da-pandemia-tera-acareacao-entre-onyx-lorenzoni-e-luis-miranda</t>
  </si>
  <si>
    <t>Na próxima semana, a CPI da Pandemia promoverá uma acareação entre o ministro do Trabalho e Previdência, Onyx Lorenzoni, e o deputado federal Luis Miranda (DEM-DF). A acareação está prevista para quarta-feira (18), mas a data ainda precisa ser confirmada. Além disso, estão previstos os depoimentos do empresário Francisco Maximiano, sócio da Precisa Medicamentos, e do ex-secretário de Saúde do Distrito Federal Francisco de Araújo Filho.</t>
  </si>
  <si>
    <t>2021-08-13_18h23 - Jornal do Senado - CPI da pandemia terá acareação entre Onyx Lor.pdf</t>
  </si>
  <si>
    <t>CPI ouve na terça-feira auditor que produziu 'estudo paralelo' sobre mortos por covid</t>
  </si>
  <si>
    <t>https://www12.senado.leg.br/noticias/materias/2021/08/16/cpi-ouve-auditor-que-teria-produzido-estudo-paralelo-sobre-mortos-por-covid-e-ex-secretario-de-saude-do-df</t>
  </si>
  <si>
    <t>A CPI da Pandemia deve ouvir nesta terça-feira (17), às 9h30, o auditor do Tribunal de Contas da União (TCU) Alexandre Figueiredo Costa Silva Marques. Ele teria elaborado um “estudo paralelo” segundo o qual metade das mortes confirmadas no Brasil por covid-19 não teria ocorrido.</t>
  </si>
  <si>
    <t>2021-08-16_10h37 - Jornal do Senado - CPI ouve na terça-feira auditor que produziu .pdf</t>
  </si>
  <si>
    <t>CPI tem prevista primeira acareação com embate entre Onyx e Luis Miranda</t>
  </si>
  <si>
    <t>https://congressoemfoco.uol.com.br/area/congresso-nacional/cpi-tem-prevista-primeira-acareacao-com-embate-entre-onyx-e-luis-miranda/</t>
  </si>
  <si>
    <t>2021-08-16_10h58 - Congresso em Foco - CPI tem prevista primeira acareação com embat.pdf</t>
  </si>
  <si>
    <t>Ex-secretário do DF não irá amanhã à CPI, que ouvirá auditor do TCU</t>
  </si>
  <si>
    <t>https://congressoemfoco.uol.com.br/area/congresso-nacional/cpi-ouve-auditor-do-tcu-nesta-terca-feira/</t>
  </si>
  <si>
    <t>2021-08-16_17h36 - Congresso em Foco - Ex-secretário do DF não irá amanhã à CPI, que.pdf</t>
  </si>
  <si>
    <t>CPI defende punição de Bolsonaro por falsificação de documento público</t>
  </si>
  <si>
    <t>https://congressoemfoco.uol.com.br/area/congresso-nacional/cpi-ouve-auditor-que-fez-relatorio-com-falso-numero-de-mortos-pela-covid/</t>
  </si>
  <si>
    <t>2021-08-17_07h20 - Congresso em Foco - CPI defende punição de Bolsonaro por falsific.pdf</t>
  </si>
  <si>
    <t>CPI cancela acareação e vai ouvir advogado da Precisa nesta quarta</t>
  </si>
  <si>
    <t>https://www12.senado.leg.br/noticias/materias/2021/08/17/cpi-cancela-acareacao-e-vai-ouvir-advogado-da-precisa-nesta-quarta</t>
  </si>
  <si>
    <t>A CPI da Pandemia vai ouvir nesta quarta-feira (18), às 9h30, Túlio Silveira, advogado da Precisa Medicamentos. Ele é o representante legal da empresa na negociação da vacina indiana Covaxin, da Bharat Biotech, com o Ministério da Saúde.</t>
  </si>
  <si>
    <t>2021-08-17_10h57 - Jornal do Senado - CPI cancela acareação e vai ouvir advogado da.pdf</t>
  </si>
  <si>
    <t>Em nenhum momento afirmei que houve supernotificação de óbitos por covid', diz auditor do TCU</t>
  </si>
  <si>
    <t>https://www12.senado.leg.br/noticias/videos/2021/08/em-nenhum-momento-afirmei-que-houve-supernotificacao-de-obitos-por-covid-diz-auditor-do-tcu</t>
  </si>
  <si>
    <t>O auditor do Tribunal de Contas da União Alexandre Marques afirmou à CPI da Pandemia que seu pai compartilhou arquivo em Word com compilado de informações públicas, mas que não era um documento oficial. Alexandre Marques também disse que em nenhuma momento afirmou que houve supernotificação de óbitos por covid.</t>
  </si>
  <si>
    <t>2021-08-17_11h51 - Jornal do Senado - 'Em nenhum momento afirmei que houve supernot.pdf</t>
  </si>
  <si>
    <t>Auditor diz que documento sobre óbitos por covid foi alterado</t>
  </si>
  <si>
    <t>https://www12.senado.leg.br/noticias/videos/2021/08/auditor-diz-que-documento-sobre-obitos-por-covid-foi-alterado</t>
  </si>
  <si>
    <t>Alexandre Marques disse à CPI da Pandemia que o documento privado elaborado por ele em formato word circulou com alterações depois de ser encaminhado por seu pai, o coronel da reserva Ricardo Marques, ao presidente da República. O auditor disse ainda não saber quem teria sido o responsável pela alteração do material.  Ainda no depoimento, o auditor afirmou que o documento divulgado pelo presidente tinha caráter privado e era "embrionário, superficial e inconclusivo".</t>
  </si>
  <si>
    <t>2021-08-17_12h30 - Jornal do Senado - Auditor diz que documento sobre óbitos por co.pdf</t>
  </si>
  <si>
    <t>Auditor do TCU diz à CPI que Bolsonaro usou documento indevidamente</t>
  </si>
  <si>
    <t>https://www12.senado.leg.br/noticias/videos/2021/08/auditor-do-tcu-diz-a-cpi-que-bolsonaro-usou-documento-indevidamente</t>
  </si>
  <si>
    <t>O documento privado sobre supernotificação de mortes por covid-19, elaborado pelo auditor do TCU, não era do conhecimento oficial do tribunal, disse Alexandre Marques em depoimento à CPI da Pandemia nesta terça-feira (17). Os dados foram divulgados pelo presidente Jair Bolsonaro como sendo um relatório do TCU.</t>
  </si>
  <si>
    <t>2021-08-17_20h30 - Jornal do Senado - Auditor do TCU diz à CPI que Bolsonaro usou d.pdf</t>
  </si>
  <si>
    <t>Advogado da Precisa Medicamentos desvia de questionamentos na CPI</t>
  </si>
  <si>
    <t>https://congressoemfoco.uol.com.br/area/congresso-nacional/advogado-da-precisa-medicamentos-tulio-silveira-depoe-a-cpi-da-covid/</t>
  </si>
  <si>
    <t>2021-08-18_09h38 - Congresso em Foco - Advogado da Precisa Medicamentos desvia de qu.pdf</t>
  </si>
  <si>
    <t>Depois de quatro adiamentos, Francisco Maximiano, dono da Precisa, deve ser ouvido pela CPI</t>
  </si>
  <si>
    <t>https://www12.senado.leg.br/noticias/materias/2021/08/18/depois-de-quatro-adiamentos-francisco-maximiano-dono-da-precisa-deve-ser-ouvido-pela-cpi</t>
  </si>
  <si>
    <t>O sócio-proprietário da Precisa Medicamentos, Francisco Maximiano, será ouvido pela CPI da Pandemia nesta quinta-feira (19), a partir das 9h30. A empresa representou no Brasil o laboratório indiano Baraht Biotech, que fabrica a vacina Covaxin, e estaria envolvida em irregularidades no processo de compras do imunizante pelo Ministério da Saúde.</t>
  </si>
  <si>
    <t>2021-08-18_10h25 - Jornal do Senado - Depois de quatro adiamentos, Francisco Maximi.pdf</t>
  </si>
  <si>
    <t>Relatório da CPI da Pandemia deve ser apresentado no fim de setembro, diz Renan</t>
  </si>
  <si>
    <t>https://www12.senado.leg.br/noticias/videos/2021/08/relatorio-da-cpi-da-pandemia-deve-ser-apresentado-no-fim-de-setembro-diz-renan</t>
  </si>
  <si>
    <t>O relator da CPI da Pandemia , senador Renan Calheiros (MDB-AL),  afirmou que pretende entregar o parecer final da comissão na segunda quinzena de setembro. Renan também destacou que ainda há 12 depoimentos a serem tomados e que espera que os depoentes contribuam com a investigação.</t>
  </si>
  <si>
    <t>2021-08-18_10h34 - Jornal do Senado - Relatório da CPI da Pandemia deve ser apresen.pdf</t>
  </si>
  <si>
    <t>Ricardo Barros passa a ser investigado pela CPI, informa Renan Callheiros</t>
  </si>
  <si>
    <t>https://www12.senado.leg.br/noticias/videos/2021/08/ricardo-barros-passar-a-ser-investigado-pela-cpi-informa-renan-callheiros</t>
  </si>
  <si>
    <t>O relator da CPI da Pandemia, senador Renan Calheiros (MDB-AL), afirmou que o líder do governo na Câmara, deputado Ricardo Barros (PP-PR), passou a ser investigado em função dos indícios de sua participação em negociações de vacinas com intermediários junto ao Ministério da Saúde.</t>
  </si>
  <si>
    <t>2021-08-18_10h42 - Jornal do Senado - Ricardo Barros passa a ser investigado pela C.pdf</t>
  </si>
  <si>
    <t>Ricardo Barros se torna investigado e CPI descarta nova oitiva do líder de governo</t>
  </si>
  <si>
    <t>https://congressoemfoco.uol.com.br/area/congresso-nacional/ricardo-barros-se-torna-investigado-e-cpi-descarta-nova-oitiva-do-lider-de-governo/</t>
  </si>
  <si>
    <t>2021-08-18_11h07 - Congresso em Foco - Ricardo Barros se torna investigado e CPI des.pdf</t>
  </si>
  <si>
    <t>Com depoimento pendente à CPI, Francisco Araújo é alvo de operação do MP</t>
  </si>
  <si>
    <t>https://congressoemfoco.uol.com.br/temas/judiciario/com-depoimento-pendente-a-cpi-francisco-araujo-e-alvo-de-operacao-do-mp/</t>
  </si>
  <si>
    <t>2021-08-18_11h12 - Congresso em Foco - Com depoimento pendente à CPI, Francisco Araú.pdf</t>
  </si>
  <si>
    <t>Senadores criticam silêncio de advogado ligado à Precisa</t>
  </si>
  <si>
    <t>https://www12.senado.leg.br/noticias/materias/2021/08/18/senadores-criticam-silencio-de-advogado-ligado-a-precisa</t>
  </si>
  <si>
    <t>O advogado Túlio Silveira optou pelo direito ao silêncio para não se incriminar, amparado por habeas corpus do Supremo Tribunal Federal (STF), na maior parte de seu depoimento à CPI da Pandemia. A decisão de Silveira causou indignação em vários senadores presentes à reunião desta quarta-feira (18).</t>
  </si>
  <si>
    <t>2021-08-18_12h49 - Jornal do Senado - Senadores criticam silêncio de advogado ligad.pdf</t>
  </si>
  <si>
    <t>Advogado da Precisa Medicamentos passa de testemunha a investigado pela CPI</t>
  </si>
  <si>
    <t>https://congressoemfoco.uol.com.br/area/congresso-nacional/advogado-da-precisa-medicamentos-passa-de-testemunha-a-investigado-pela-cpi/</t>
  </si>
  <si>
    <t>2021-08-18_15h30 - Congresso em Foco - Advogado da Precisa Medicamentos passa de tes.pdf</t>
  </si>
  <si>
    <t>Após silêncio reiterado, advogado da Precisa passa a ser investigado pela CPI</t>
  </si>
  <si>
    <t>https://www12.senado.leg.br/noticias/materias/2021/08/18/apos-silencio-advogado-da-precisa-passa-a-ser-investigado-pela-cpi</t>
  </si>
  <si>
    <t>O advogado Túlio Belchior da Silveira passou da condição de testemunha a de investigado, após silenciar na maior parte de seu depoimento à CPI da Pandemia, nesta quarta-feira (18). Silveira optou pelo direito ao silêncio para não se incriminar, amparado por habeas corpus do Supremo Tribunal Federal (STF), alegando o sigilo profissional do advogado, mas sua postura indignou vários senadores.</t>
  </si>
  <si>
    <t>2021-08-18_16h31 - Jornal do Senado - Após silêncio reiterado, advogado da Precisa .pdf</t>
  </si>
  <si>
    <t>Votação de requerimentos está na pauta da CPI da Pandemia nesta quinta-feira</t>
  </si>
  <si>
    <t>https://www12.senado.leg.br/noticias/videos/2021/08/votacao-de-requerimentos-esta-na-pauta-da-cpi-da-pandemia-nesta-quinta-feira</t>
  </si>
  <si>
    <t>A CPI da Pandemia deve votar requerimentos na reunião desta quinta-feira (19). Entre os novos pedidos, os senadores podem aprovar a investigação da carta de garantia no contrato entre a Precisa Medicamentos, que intermediava a venda de vacinas anticovid, e o Ministério da Saúde.</t>
  </si>
  <si>
    <t>2021-08-19_08h33 - Jornal do Senado - Votação de requerimentos está na pauta da CPI.pdf</t>
  </si>
  <si>
    <t>Senadores se dividem nas investigações da CPI para fechar relatório a tempo</t>
  </si>
  <si>
    <t>https://congressoemfoco.uol.com.br/area/congresso-nacional/senadores-se-dividem-nas-investigacoes-da-cpi-para-fecharem-relatorio-a-tempo/</t>
  </si>
  <si>
    <t>2021-08-19_08h52 - Congresso em Foco - Senadores se dividem nas investigações da CPI.pdf</t>
  </si>
  <si>
    <t>CPI quebra sigilo de Barros e Wassef e ouve dono da Precisa</t>
  </si>
  <si>
    <t>https://congressoemfoco.uol.com.br/area/congresso-nacional/ao-vivo-cpi-da-covid-ouve-ceo-da-precisa-em-depoimento-mais-aguardado-da-semana/</t>
  </si>
  <si>
    <t>2021-08-19_10h52 - Congresso em Foco - CPI quebra sigilo de Barros e Wassef e ouve d.pdf</t>
  </si>
  <si>
    <t>CPI quebra sigilos de Ricardo Barros e de disseminadores de fake news</t>
  </si>
  <si>
    <t>https://www12.senado.leg.br/noticias/materias/2021/08/19/cpi-quebra-sigilos-de-ricardo-barros-e-de-disseminadores-de-fake-news</t>
  </si>
  <si>
    <t>A CPI da Pandemia aprovou nesta quinta-feira (19) a quebra de sigilo fiscal e financeiro de responsáveis por sites que teriam disseminado fake news durante a pandemia. A comissão aprovou um total de 187 requerimentos propostos pelo relator, senador Renan Calheiros (MDB-AL).</t>
  </si>
  <si>
    <t>2021-08-19_12h54 - Jornal do Senado - CPI quebra sigilos de Ricardo Barros e de dis.pdf</t>
  </si>
  <si>
    <t>Maximiano admite conhecer Ricardo Barros, mas nega pedido de emenda</t>
  </si>
  <si>
    <t>https://www12.senado.leg.br/noticias/materias/2021/08/19/maximiano-admite-conhecer-ricardo-barros-mas-nega-pedido-de-emenda</t>
  </si>
  <si>
    <t>Blindado por um habeas corpus, o sócio-proprietário da Precisa Medicamentos, Francisco Maximiano se negou a responder a maior parte perguntas do relator, Renan Calheiros (MDB-AL), nesta quinta-feira (19) na CPI da Pandemia, o que irritou senadores. Do pouco que respondeu, o sócio da Precisa admitiu conhecer o líder do governo na Câmara, Ricardo Barros (PP-PR), e reconheceu que a emenda apresentada pelo deputado para inclusão da agência sanitária indiana na MP 1.026/2021 , convertida na Lei 14.124, de 2021 , era de interesse da Precisa. Mas negou ter havido contato sobre esse assunto com Barros.</t>
  </si>
  <si>
    <t>2021-08-19_13h28 - Jornal do Senado - Maximiano admite conhecer Ricardo Barros, mas.pdf</t>
  </si>
  <si>
    <t>Ricardo Barros pede ao STF suspensão da quebra de sigilo por CPI</t>
  </si>
  <si>
    <t>https://congressoemfoco.uol.com.br/cf-premio-e-analise/congresso-em-foco/ricardo-barros-pede-ao-stf-suspensao-da-quebra-de-sigilo-por-cpi/</t>
  </si>
  <si>
    <t>Cynthia Araújo</t>
  </si>
  <si>
    <t>2021-08-19_17h03 - Congresso em Foco - Ricardo Barros pede ao STF suspensão da quebr.pdf</t>
  </si>
  <si>
    <t>Girão diz que irá a ato em 7 de setembro para defender liberdade de expressão</t>
  </si>
  <si>
    <t>https://www12.senado.leg.br/noticias/materias/2021/08/19/girao-diz-que-ira-a-ato-em-7-de-setembro-para-defender-liberdade-de-expressao</t>
  </si>
  <si>
    <t>Em pronunciamento nesta quinta-feira (19), o senador Eduardo Girão (Podemos-CE) confirmou sua presença nas manifestações previstas para o dia 7 de setembro e criticou decisões feitas pela CPI da Pandemia. Ele declarou que participará das manifestações para defender a liberdade de expressão.</t>
  </si>
  <si>
    <t>2021-08-19_18h52 - Jornal do Senado - Girão diz que irá a ato em 7 de setembro para.pdf</t>
  </si>
  <si>
    <t>Presidente da CPI confirma depoimentos para a próxima semana</t>
  </si>
  <si>
    <t>https://www12.senado.leg.br/noticias/videos/2021/08/presidente-da-cpi-confirma-depoimentos-para-a-proxima-semana</t>
  </si>
  <si>
    <t>O presidente da CPI da Pandemia, senador Omar Aziz (PSD-AM),  confirmou depoimentos previstos para próxima semana: na terça (24), será ouvido Emanuel Catori, da farmacêutica Belcher; na quarta (25), Roberto Ramos Jr., presidente do FIB Bank; e na quinta (26), Francisco Araújo, ex-secretário de Saúde do DF.</t>
  </si>
  <si>
    <t>2021-08-19_19h59 - Jornal do Senado - Presidente da CPI confirma depoimentos para a.pdf</t>
  </si>
  <si>
    <t>Hospital alvo da CPI teve quase R$ 100 mi em contratos sem licitação, aponta deputado</t>
  </si>
  <si>
    <t>https://congressoemfoco.uol.com.br/area/governo/hospital-alvo-da-cpi-teve-quase-r-100-mi-em-contratos-sem-licitacao-aponta-deputado/</t>
  </si>
  <si>
    <t>2021-08-20_14h50 - Congresso em Foco - Hospital alvo da CPI teve quase R$ 100 mi em .pdf</t>
  </si>
  <si>
    <t>Lewandowski pede que CPI adote providências para evitar vazamento de dados</t>
  </si>
  <si>
    <t>https://congressoemfoco.uol.com.br/area/justica/lewandowski-pede-que-cpi-adote-providencias-para-evitar-vazamento-de-dados/</t>
  </si>
  <si>
    <t>2021-08-20_17h37 - Congresso em Foco - Lewandowski pede que CPI adote providências p.pdf</t>
  </si>
  <si>
    <t>Omar Aziz limita acesso a dados sigilosos da CPI: "Não vou levar esporro de ministro"</t>
  </si>
  <si>
    <t>https://congressoemfoco.uol.com.br/area/congresso-nacional/omar-aziz-limita-acesso-a-dados-sigilosos-da-cpi-nao-vou-levar-esporro-de-ministro/</t>
  </si>
  <si>
    <t>2021-08-21_16h37 - Congresso em Foco - Omar Aziz limita acesso a dados sigilosos da .pdf</t>
  </si>
  <si>
    <t>CPI mira negociação de vacina chinesa 70% mais cara que Pfizer e Coronavac</t>
  </si>
  <si>
    <t>https://congressoemfoco.uol.com.br/area/congresso-nacional/cpi-mira-negociacao-de-vacina-chinesa-70-mais-cara-que-pfizer-e-coronavac/</t>
  </si>
  <si>
    <t>2021-08-22_08h07 - Congresso em Foco - CPI mira negociação de vacina chinesa 70% mai.pdf</t>
  </si>
  <si>
    <t>CPI ouvirá sócio da Belcher, empresa do Paraná que ofereceu vacina chinesa ao MS</t>
  </si>
  <si>
    <t>https://www12.senado.leg.br/noticias/materias/2021/08/23/cpi-ouvira-socio-da-belcher-empresa-do-parana-que-ofereceu-vacina-chinesa-ao-ms</t>
  </si>
  <si>
    <t>A CPI da Pandemia ouve nesta terça-feira (24) Emanuel Catori, um dos sócios da farmacêutica Belcher. A empresa atuou como intermediária do laboratório chinês CanSino na negociação com o Ministério da Saúde pelo fornecimento de 60 milhões de doses da vacina Convidencia ao custo de R$ 5 bilhões.</t>
  </si>
  <si>
    <t>2021-08-23_10h09 - Jornal do Senado - CPI ouvirá sócio da Belcher, empresa do Paran.pdf</t>
  </si>
  <si>
    <t>Diretor da empresa FIB Bank será ouvido na quarta-feira pela CPI da Pandemia</t>
  </si>
  <si>
    <t>https://www12.senado.leg.br/noticias/materias/2021/08/23/diretor-da-empresa-fib-bank-sera-ouvido-na-quarta-feira-pela-cpi-da-pandemia</t>
  </si>
  <si>
    <t>A pedido do senador Tasso Jereissati (PSDB-CE), a CPI da Pandemia vai ouvir nesta quarta-feira (25), a partir das 9h30, o diretor da empresa FIB Bank, Roberto Pereira Ramos Júnior.</t>
  </si>
  <si>
    <t>2021-08-23_11h30 - Jornal do Senado - Diretor da empresa FIB Bank será ouvido na qu.pdf</t>
  </si>
  <si>
    <t>CPI da Pandemia ouve Emanuel Catori, da farmacêutica Belcher, nesta terça-feira</t>
  </si>
  <si>
    <t>https://www12.senado.leg.br/noticias/videos/2021/08/cpi-da-pandemia-ouve-emanuel-catori-da-farmaceutica-belcher-nesta-terca-feira</t>
  </si>
  <si>
    <t>Emanuel Catori, sócio da farmacêutica Belcher, é o depoente marcado para esta terça-feira (24) na CPI da Pandemia. O objetivo, segundo o autor do requerimento de convocação, Randolfe Rodrigues (Rede-AP), é esclarecer detalhes das negociações com o Ministério da Saúde para a venda da vacina chinesa Convidecia, do laboratório CanSino.</t>
  </si>
  <si>
    <t>2021-08-23_13h37 - Jornal do Senado - CPI da Pandemia ouve Emanuel Catori, da farma.pdf</t>
  </si>
  <si>
    <t>Depoimento à CPI da Pandemia nesta quarta será do presidente da FIB Bank</t>
  </si>
  <si>
    <t>https://www12.senado.leg.br/noticias/videos/2021/08/depoimento-a-cpi-da-pandemia-nesta-quarta-sera-do-presidente-do-fib-bank</t>
  </si>
  <si>
    <t>A FIB Bank teria feito uma carta de fiança irregular para a Precisa Medicamentos apresentar ao Ministério da Saúde quando tentava negociar a vacina Covaxin. O presidente da instituição, Roberto Pereira Ramos Júnior, depõe sobre o caso nesta quarta-feira (25) na CPI da Pandemia. O requerimento de convocação para o depoimento à CPI foi apresentado pelo senador Tasso Jereissati (PSDB-CE).</t>
  </si>
  <si>
    <t>2021-08-23_14h03 - Jornal do Senado - Depoimento à CPI da Pandemia nesta quarta ser.pdf</t>
  </si>
  <si>
    <t>Ricardo Barros expôs jornalistas para alegar que dados de CPI foram vazados</t>
  </si>
  <si>
    <t>https://congressoemfoco.uol.com.br/area/congresso-nacional/ricardo-barros-expos-jornalistas-para-alegar-que-dados-de-cpi-foram-vazados/</t>
  </si>
  <si>
    <t>2021-08-24_07h40 - Congresso em Foco - Ricardo Barros expôs jornalistas para alegar .pdf</t>
  </si>
  <si>
    <t>CPI ouve o ex-secretário de Saúde do DF na quinta</t>
  </si>
  <si>
    <t>https://www12.senado.leg.br/noticias/videos/2021/08/cpi-ouve-o-ex-secretario-de-saude-do-df-na-quinta</t>
  </si>
  <si>
    <t>Na quinta-feira (26), a CPI da Pandemia ouve o depoimento do ex-secretário de Saúde do Distrito Federal Francisco Araújo Filho. Ele é investigado pela Operação Falso Negativo, da Polícia Federal que apura fraudes envolvendo a compra de testes rápidos para detectar o coronavírus. Além disso, os senadores apontam o envolvimento do ex-secretário do DF com a empresa Precisa Medicamentos, intermediária da vacina indiana Covaxin junto ao Ministério da Saúde.</t>
  </si>
  <si>
    <t>2021-08-24_11h06 - Jornal do Senado - CPI ouve o ex-secretário de Saúde do DF na qu.pdf</t>
  </si>
  <si>
    <t>Senadores terão de assinar para acessar documentos da CPI, anuncia Omar Aziz</t>
  </si>
  <si>
    <t>https://www12.senado.leg.br/noticias/videos/2021/08/senadores-terao-de-assinar-para-acessar-documentos-da-cpi-anuncia-omar-aziz</t>
  </si>
  <si>
    <t>O presidente da  CPI da Pandemia , senador Omar Aziz (PSD-AM),  afirmou que, seguindo recomendação do ministro Ricardo Lewandowski, do STF, todos os senadores do colegiado poderão ter acesso aos documentos da comissão de inquérito, mediante assinatura. Omar destacou a importância da medida adotada.</t>
  </si>
  <si>
    <t>2021-08-24_12h37 - Jornal do Senado - Senadores terão de assinar para acessar docum.pdf</t>
  </si>
  <si>
    <t>Sócio da Belcher admite que Barros agendou reunião, mas nega favorecimento</t>
  </si>
  <si>
    <t>https://www12.senado.leg.br/noticias/materias/2021/08/24/socio-da-belcher-admite-que-barros-agendou-reuniao-mas-nega-favorecimento</t>
  </si>
  <si>
    <t>O empresário Emanuel Catori, sócio da empresa Belcher, admitiu nesta terça-feira (24) que participou de uma reunião agendada pelo líder do governo na Câmara, deputado Ricardo Barros (PP-PR), no Ministério da Saúde. Ele reconheceu ainda que no dia do encontro, em 15 de abril, a Belcher já havia assinado um termo de confidencialidade com a farmacêutica chinesa CanSino para a venda da vacina Convidecia no Brasil. Apesar disso, Catori negou que tenha negociado a venda do imunizante com o ministro Marcelo Queiroga.</t>
  </si>
  <si>
    <t>2021-08-24_14h25 - Jornal do Senado - Sócio da Belcher admite que Barros agendou re.pdf</t>
  </si>
  <si>
    <t>CCJ aprova recondução de Aras e indicação segue para o Plenário</t>
  </si>
  <si>
    <t>https://www12.senado.leg.br/noticias/materias/2021/08/24/ccj-aprova-reconducao-de-aras-e-indicacao-segue-para-o-plenario</t>
  </si>
  <si>
    <t>A Comissão de Constituição, Justiça e Cidadania (CCJ) aprovou, nesta terça-feira (24), a recondução de Augusto Aras ao cargo de procurador-geral da República. Foram 21 votos a favor e 6 contrários. Para confirmar um segundo mandato de dois anos no posto, ele passará agora pela avaliação do Plenário, onde precisará do apoio de pelo menos 41 senadores, ou seja, a maioria absoluta.</t>
  </si>
  <si>
    <t>2021-08-24_16h51 - Jornal do Senado - CCJ aprova recondução de Aras e indicação seg.pdf</t>
  </si>
  <si>
    <t>https://www12.senado.leg.br/noticias/materias/2021/08/24/socio-da-belcher-admite-que-barros-agendou-reuniao-mas-nega-favorecimento-1</t>
  </si>
  <si>
    <t>O empresário Emanuel Catori, sócio da empresa Belcher, admitiu nesta terça-feira (24) que participou de uma reunião no Ministério da Saúde agendada pelo líder do governo na Câmara, deputado Ricardo Barros (PP-PR). Catori confirmou que, no dia do encontro, 15 de abril, a Belcher já havia assinado um termo de confidencialidade com a farmacêutica chinesa CanSino para a venda da vacina Convidecia no Brasil. Mas ele negou que tenha negociado a venda desse imunizante com o ministro Marcelo Queiroga.</t>
  </si>
  <si>
    <t>2021-08-24_17h25 - Jornal do Senado - Sócio da Belcher admite que Barros agendou re.pdf</t>
  </si>
  <si>
    <t>https://www12.senado.leg.br/noticias/materias/2021/08/24/ccj-aprova-reconducao-de-aras-e-indicacao-segue-para-o-plenario-1</t>
  </si>
  <si>
    <t>A Comissão de Constituição, Justiça e Cidadania (CCJ) aprovou, nesta terça-feira (24), a recondução de Augusto Aras ao cargo de Procurador-Geral da República. Foram 21 votos a favor e 6 contrários. Para confirmar seu segundo mandato de dois anos no posto, ele passará, agora, pela avaliação do Plenário, onde precisará do apoio da maioria absoluta, pelo menos 41 senadores.</t>
  </si>
  <si>
    <t>2021-08-24_18h14 - Jornal do Senado - CCJ aprova recondução de Aras e indicação seg.pdf</t>
  </si>
  <si>
    <t>Bolsonaro aciona o STF para não indenizar profissionais da saúde contaminados pela covid-19</t>
  </si>
  <si>
    <t>https://congressoemfoco.uol.com.br/area/governo/bolsonaro-aciona-o-stf-para-nao-indenizar-profissionais-da-saude-contaminados-pela-covid-19/</t>
  </si>
  <si>
    <t>2021-08-24_19h38 - Congresso em Foco - Bolsonaro aciona o STF para não indenizar pro.pdf</t>
  </si>
  <si>
    <t>FIB Bank, alvo da CPI, atuou para arrastar dívida de pastor bolsonarista</t>
  </si>
  <si>
    <t>https://congressoemfoco.uol.com.br/area/congresso-nacional/fib-bank-alvo-da-cpi-atuou-para-arrastar-divida-de-pastor-bolsonarista/</t>
  </si>
  <si>
    <t>2021-08-25_08h50 - Congresso em Foco - FIB Bank, alvo da CPI, atuou para arrastar dí.pdf</t>
  </si>
  <si>
    <t>CPI avança na apuração das ligações entre FIB Bank e Ricardo Barros</t>
  </si>
  <si>
    <t>https://congressoemfoco.uol.com.br/area/congresso-nacional/ao-vivo-cpi-ouve-diretor-de-empresa-que-deu-aval-de-r-80-milhoes-no-caso-covaxin/</t>
  </si>
  <si>
    <t>2021-08-25_10h41 - Congresso em Foco - CPI avança na apuração das ligações entre FIB.pdf</t>
  </si>
  <si>
    <t>Para senadores da CPI, diretor da FIB Bank deu o depoimento 'mais escabroso'</t>
  </si>
  <si>
    <t>https://www12.senado.leg.br/noticias/materias/2021/08/25/para-senadores-da-cpi-diretor-da-fib-bank-deu-o-depoimento-mais-escabroso</t>
  </si>
  <si>
    <t>"Escabroso", "contraditório", "demolidor" foram alguns dos adjetivos usados pelos senadores para qualificar o depoimento desta quarta-feira (25) na CPI da Pandemia. O depoente foi Roberto Pereira Ramos Júnior, diretor-presidente da FIB Bank — empresa apresentada como garantidora de crédito da Precisa Medicamentos na malograda compra da vacina indiana Covaxin.</t>
  </si>
  <si>
    <t>2021-08-25_14h15 - Jornal do Senado - Para senadores da CPI, diretor da FIB Bank de.pdf</t>
  </si>
  <si>
    <t>Empresário que esteve em jantar de negociação de vacina depõe nesta quinta</t>
  </si>
  <si>
    <t>https://www12.senado.leg.br/noticias/materias/2021/08/25/empresario-que-esteve-em-jantar-de-negociacao-de-vacina-depoe-nesta-quinta</t>
  </si>
  <si>
    <t>O empresário José Ricardo Santana, que esteve presente em jantar em restaurante de Brasília, em 25 de fevereiro — quando teria sido feito pedido de propina no episódio da oferta de 400 milhões de doses da vacina da AstraZeneca pela empresa americana Davati —, será ouvido pela CPI nesta quinta-feira (26), às 9h30.</t>
  </si>
  <si>
    <t>2021-08-25_14h51 - Jornal do Senado - Empresário que esteve em jantar de negociação.pdf</t>
  </si>
  <si>
    <t>Senadores da CPI questionam atuação da FIB Bank em negociação relacionada à Covaxin</t>
  </si>
  <si>
    <t>https://www12.senado.leg.br/noticias/videos/2021/08/senadores-da-cpi-questionam-atuacao-da-fib-bank-em-negociacao-relacionada-a-covaxin</t>
  </si>
  <si>
    <t>Durante a reunião da CPI da Pandemia nesta quarta-feira (25), os senadores que integram a comissão fizeram vários questionamentos sobre a atuação da FIB BanK nas negociações para a compra da vacina Covaxin. Eles questionaram inclusive quem seria o verdadeiro presidente dessa instituição — que nessas negociações foi apresentada como garantidora de crédito da Precisa Medicamentos. Veja no vídeo trechos do depoimento de Roberto Pereira Ramos Júnior, diretor-presidente da FIB Bank.</t>
  </si>
  <si>
    <t>2021-08-25_19h57 - Jornal do Senado - Senadores da CPI questionam atuação da FIB Ba.pdf</t>
  </si>
  <si>
    <t>CPI da Pandemia aprova convocação de motoboy que sacou R$ 4,7 milhões</t>
  </si>
  <si>
    <t>https://www12.senado.leg.br/noticias/videos/2021/08/cpi-da-pandemia-aprova-convocacao-de-motoboy-que-sacou-r-4-7-milhoes</t>
  </si>
  <si>
    <t>A CPI da Pandemia aprovou nesta quarta-feira (25) a convocação do motoboy Ivanildo Gonçalves da Silva, que é apontado como responsável por sacar R$ 4,7 milhões em espécie, na boca do caixa, para a VTCLog. Investigada pela CPI, a empresa teria movimentado R$ 117 milhões nos últimos dois anos em operações suspeitas. Ivanildo será ouvido na próxima quinta-feira (2).</t>
  </si>
  <si>
    <t>2021-08-26_08h36 - Jornal do Senado - CPI da Pandemia aprova convocação de motoboy .pdf</t>
  </si>
  <si>
    <t>CPI ouve na quarta advogado Marcos Tolentino, suposto sócio oculto da FIB Bank</t>
  </si>
  <si>
    <t>https://www12.senado.leg.br/noticias/materias/2021/08/26/cpi-ouve-na-quarta-advogado-marcos-tolentino-suposto-socio-oculto-da-fib-bank</t>
  </si>
  <si>
    <t>A CPI da Pandemia ouve nesta quarta-feira (1º), a partir das 9h30, o advogado Marcos Tolentino da Silva, apontado como sócio oculto da empresa FIB Bank. A convocação foi sugerida pelo vice-presidente da comissão, senador Randolfe Rodrigues (Rede-AP). Segundo o parlamentar, a FIB Bank forneceu à Precisa Medicamentos uma garantia irregular no negócio de compra da vacina indiana Covaxin pelo Ministério da Saúde.</t>
  </si>
  <si>
    <t>2021-08-26_10h36 - Jornal do Senado - CPI ouve na quarta advogado Marcos Tolentino,.pdf</t>
  </si>
  <si>
    <t>Preso na Operação Falso Negativo, ex-secretário de Saúde do DF depõe na sexta-feira</t>
  </si>
  <si>
    <t>https://www12.senado.leg.br/noticias/materias/2021/08/26/preso-na-operacao-falso-negativo-ex-secretario-de-saude-do-df-depoe-na-sexta-feira</t>
  </si>
  <si>
    <t>Ex-secretário de Saúde do Distrito Federal, preso em agosto de 2020 durante a Operação Falso Negativo, Francisco Araújo Filho será ouvido na próxima sexta-feira (3), a partir das 9h30, pela CPI da Pandemia. Deflagrada pelo Grupo de Atuação Especial de Combate ao Crime Organizado (Gaeco), do Ministério Público do DF e Territórios (MPDFT), a investigação abarcou ilicitudes na aquisição de testes rápidos para detecção da covid-19 para a rede pública de saúde local.</t>
  </si>
  <si>
    <t>2021-08-26_10h36 - Jornal do Senado - Preso na Operação Falso Negativo, ex-secretár.pdf</t>
  </si>
  <si>
    <t>Renan questiona Santana sobre relacionamento com a Precisa Medicamentos</t>
  </si>
  <si>
    <t>https://www12.senado.leg.br/noticias/videos/2021/08/renan-questiona-santana-sobre-relacionamento-com-a-precisa-medicamentos</t>
  </si>
  <si>
    <t>O empresário José Ricardo Santana negou que tenha prestado serviços para a Precisa Medicamentos, apesar de diversos diálogos mostrados pelo relator da CPI da Pandemia, Renan Calheiros (MDB-AL). O ex-secretário da Anvisa, que atuou também no Ministério da Saúde, disse que nunca teve contrato com a Precisa, que intermediava a venda de vacinas e medicamentos junto à pasta.</t>
  </si>
  <si>
    <t>2021-08-26_12h58 - Jornal do Senado - Renan questiona Santana sobre relacionamento .pdf</t>
  </si>
  <si>
    <t>CPI pede informações à Saúde sobre viagem do Itamaraty fracassada a Índia</t>
  </si>
  <si>
    <t>https://congressoemfoco.uol.com.br/area/congresso-nacional/cpi-pede-informacoes-a-saude-sobre-viagem-do-itamaraty-fracassada-a-india/</t>
  </si>
  <si>
    <t>2021-08-26_13h18 - Congresso em Foco - CPI pede informações à Saúde sobre viagem do .pdf</t>
  </si>
  <si>
    <t>Para senadores, Santana intermediou para a Precisa venda de testes e vacinas ao MS</t>
  </si>
  <si>
    <t>https://www12.senado.leg.br/noticias/materias/2021/08/26/para-senadores-santana-intermediou-para-a-precisa-venda-de-testes-e-vacinas-ao-ms</t>
  </si>
  <si>
    <t>Suspeito de ter participado de ações para fraudar licitações de compra de testes rápidos para covid-19 ao Ministério da Saúde no valor de R$ 1 bilhão, assim como no envolvimento em episódios de tentativas de venda de vacina ao órgão — 20 milhões de doses da Covaxin, pela Precisa Medicamentos, e 400 milhões de doses de AstraZeneca, pela Davati — o empresário José Ricardo Santana foi ouvido pela CPI nesta quinta-feira (26), quando passou à condição de investigado.</t>
  </si>
  <si>
    <t>2021-08-26_13h44 - Jornal do Senado - Para senadores, Santana intermediou para a Pr.pdf</t>
  </si>
  <si>
    <t>CPI da Pandemia antecipa depoimento de motoboy da VTCLog para terça-feira</t>
  </si>
  <si>
    <t>https://www12.senado.leg.br/noticias/materias/2021/08/26/cpi-da-pandemia-vai-ouvir-motoboy-da-vtclog</t>
  </si>
  <si>
    <t>A CPI da Pandemia tem reunião marcada para a próxima terça-feira (31), às 9h30, para ouvir o motoboy Ivanildo Gonçalves da Silva. Conforme o requerimento de convocação, de autoria do senador Randolfe Rodrigues (Rede-AP), Ivanildo da Silva é um “aparente intermediário em esquemas duvidosos da empresa VTCLog”. O depoimento estava marcada para a quinta-feira (2), mas foi antecipado ao final da última reunião da comissão.</t>
  </si>
  <si>
    <t>2021-08-26_15h19 - Jornal do Senado - CPI da Pandemia antecipa depoimento de motobo.pdf</t>
  </si>
  <si>
    <t>Gabinete paralelo e tratamento precoce voltarão ao radar da CPI</t>
  </si>
  <si>
    <t>https://congressoemfoco.uol.com.br/area/congresso-nacional/gabinete-paralelo-e-tratamento-precoce-voltarao-ao-radar-da-cpi/</t>
  </si>
  <si>
    <t>2021-08-26_16h21 - Congresso em Foco - Gabinete paralelo e tratamento precoce voltar.pdf</t>
  </si>
  <si>
    <t>CPI apresenta passo a passo de fraude em licitações no Ministério da Saúde</t>
  </si>
  <si>
    <t>https://www12.senado.leg.br/noticias/materias/2021/08/26/cpi-apresenta-passo-a-passo-de-fraude-em-licitacoes-no-ministerio-da-saude</t>
  </si>
  <si>
    <t>Os senadores da CPI da Pandemia apresentaram, nesta quinta-feira (26), o passo a passo existente no Ministério da Saúde para fraudar licitações e beneficiar a empresa Precisa Medicamentos. Apesar de o depoente José Ricardo Santana se negar a responder a maior parte das perguntas dos parlamentares durante seu depoimento à Comissão, ele passou à condição de investigado diante de áudios e outros documentos que apontaram ilicitudes na sua intermediação para venda irregular de testes e vacinas anticovid.</t>
  </si>
  <si>
    <t>2021-08-26_17h21 - Jornal do Senado - CPI apresenta passo a passo de fraude em lici.pdf</t>
  </si>
  <si>
    <t>Cármen Lúcia, do STF, restringe acesso a dados de Ricardo Barros na CPI</t>
  </si>
  <si>
    <t>https://congressoemfoco.uol.com.br/area/congresso-nacional/carmen-lucia-do-stf-restringe-acesso-a-dados-de-ricardo-barros-na-cpi/</t>
  </si>
  <si>
    <t>2021-08-29_09h27 - Congresso em Foco - Cármen Lúcia, do STF, restringe acesso a dado.pdf</t>
  </si>
  <si>
    <t>Precisa Medicamentos e motoboy da VTCLog estão na mira da CPI nesta semana</t>
  </si>
  <si>
    <t>https://congressoemfoco.uol.com.br/area/congresso-nacional/precisa-medicamentos-e-motoboy-da-vtclog-estao-na-mira-da-cpi-nesta-semana/</t>
  </si>
  <si>
    <t>2021-08-30_11h32 - Congresso em Foco - Precisa Medicamentos e motoboy da VTCLog estã.pdf</t>
  </si>
  <si>
    <t>Nunes Marques autoriza motoboy a não comparecer em depoimento na CPI '</t>
  </si>
  <si>
    <t>https://congressoemfoco.uol.com.br/area/congresso-nacional/nunes-marques-autoriza-motoboy-a-nao-comparecer-em-depoimento-na-cpi/</t>
  </si>
  <si>
    <t>2021-08-30_20h49 - Congresso em Foco - Nunes Marques autoriza motoboy a não comparec.pdf</t>
  </si>
  <si>
    <t>Motoboy da VTCLog pagou boletos de Roberto Dias, indica CPI. Veja imagens</t>
  </si>
  <si>
    <t>https://congressoemfoco.uol.com.br/area/congresso-nacional/sem-motoboy-cpi-convoca-diretora-da-vtclog-para-depor-nesta-terca/</t>
  </si>
  <si>
    <t>2021-08-31_08h18 - Congresso em Foco - Motoboy da VTCLog pagou boletos de Roberto Di.pdf</t>
  </si>
  <si>
    <t>CPI ouve diretora da VTCLog nesta terça, após STF autorizar motoboy a não comparecer</t>
  </si>
  <si>
    <t>https://www12.senado.leg.br/noticias/materias/2021/08/31/cpi-ouve-diretora-da-vtclog-nesta-terca-apos-stf-autorizar-motoboy-a-nao-comparecer</t>
  </si>
  <si>
    <t>A CPI da Pandemia deve ouvir nesta terça-feira (31), às 9h30, o depoimento da diretora-executiva da VTCLog, Andréia Lima. A decisão foi tomada na noite da segunda-feira (30) numa reunião do presidente da comissão, senador Omar Aziz (PSD-AM), com o vice-presidente, senador Randolfe Rodrigues (Rede-AP), e o relator do colegiado, senador Renan Calheiros (MDB-AL), depois que o ministro do Supremo Tribunal Federal (STF) Nunes Marques garantiu ao motoboy Ivanildo Gonçalves o direito de não comparecer.</t>
  </si>
  <si>
    <t>2021-08-31_08h18 - Jornal do Senado - CPI ouve diretora da VTCLog nesta terça, após.pdf</t>
  </si>
  <si>
    <t>CPI da Pandemia: Renan diz que entregará seu relatório até o dia 22 de setembro</t>
  </si>
  <si>
    <t>https://www12.senado.leg.br/noticias/videos/2021/08/cpi-da-pandemia-renan-diz-que-entregara-seu-relatorio-ate-o-dia-22-de-setembro</t>
  </si>
  <si>
    <t>O relator da CPI da Pandemia, senador Renan Calheiros (MDB-AL) informou que deve atualizar a lista de investigados pela CPI da Pandemia ainda nesta terça-feira (31). Renan também afirmou que na próxima semana não devem ocorrer depoimentos na CPI e que seu relatório deve ser apresentado até, no máximo, dia 22 de setembro.</t>
  </si>
  <si>
    <t>2021-08-31_10h53 - Jornal do Senado - CPI da Pandemia- Renan diz que entregará seu .pdf</t>
  </si>
  <si>
    <t>Com foco na VTCLog, CPI reconvoca motoboy e quebra sigilos da empresa</t>
  </si>
  <si>
    <t>https://www12.senado.leg.br/noticias/materias/2021/08/31/com-foco-na-vtclog-cpi-reconvoca-motoboy-e-quebra-sigilos-da-empresa</t>
  </si>
  <si>
    <t>Após as ausências do motoboy Ivanildo Gonçalves e da diretora-executiva da VTCLog, Andréia Lima , a Comissão Parlamentar de Inquérito (CPI) da Pandemia vai se dedicar a aprofundar as investigações sobre a empresa, selecionada pelo Ministério da Saúde para cuidar da armazenagem e distribuição de medicamentos. O anúncio foi feito pelo presidente, Omar Aziz (PSD-AM), na reunião desta terça-feira (31), quando foi aprovada a reconvocação do motoboy e a transferência de sigilos fiscal, telemático e bancário da VTCLog.</t>
  </si>
  <si>
    <t>2021-08-31_13h45 - Jornal do Senado - Com foco na VTCLog, CPI reconvoca motoboy e q.pdf</t>
  </si>
  <si>
    <t>CPI aprova convocação de Karina Kufa, advogada da família Bolsonaro</t>
  </si>
  <si>
    <t>https://congressoemfoco.uol.com.br/area/congresso-nacional/cpi-aprova-convocacao-de-karina-kufa-advogada-da-familia-bolsonaro/</t>
  </si>
  <si>
    <t>2021-08-31_14h34 - Congresso em Foco - CPI aprova convocação de Karina Kufa, advogad.pdf</t>
  </si>
  <si>
    <t>Siglas aproveitam popularidade da CPI para testar nomes de olho em 2022</t>
  </si>
  <si>
    <t>https://congressoemfoco.uol.com.br/area/pais/com-visibilidade-da-cpi-siglas-preparam-lancamento-de-senadores-as-eleicoes-de-2022/</t>
  </si>
  <si>
    <t>2021-09-01_07h37 - Congresso em Foco - Siglas aproveitam popularidade da CPI para te.pdf</t>
  </si>
  <si>
    <t>CPI inclui Onyx Lorenzoni e Luciano Hang na lista de investigados</t>
  </si>
  <si>
    <t>https://congressoemfoco.uol.com.br/area/congresso-nacional/cpi-da-covid-inclui-onyx-lorenzoni-e-luciano-hang-na-lista-de-investigados/</t>
  </si>
  <si>
    <t>2021-09-01_12h32 - Congresso em Foco - CPI inclui Onyx Lorenzoni e Luciano Hang na l.pdf</t>
  </si>
  <si>
    <t>CPI muda agenda de quinta e deve ouvir Marconny, suposto lobista da Precisa</t>
  </si>
  <si>
    <t>https://www12.senado.leg.br/noticias/materias/2021/09/01/cpi-muda-agenda-de-quinta-e-deve-ouvir-marconny-suposto-lobista-da-precisa</t>
  </si>
  <si>
    <t>A comissão parlamentar de inquérito (CPI) da Pandemia fez uma mudança na agenda desta quinta-feira (2). Em vez de Francisco Araújo Filho, ex-secretário de Saúde do Distrito Federal, o colegiado deve tomar o depoimento de Marconny Nunes Ribeiro Albernaz de Faria, apontado como um lobista da Precisa Medicamentos, empresa que atuou como intermediária no contrato da vacina indiana Covaxin e que está sob investigação. A reunião está marcada para começar às 9h30.</t>
  </si>
  <si>
    <t>2021-09-01_13h53 - Jornal do Senado - CPI muda agenda de quinta e deve ouvir Marcon.pdf</t>
  </si>
  <si>
    <t>Presidente da CPI confirma depoimento de diretora da VTCLog, caso lobista não compareça</t>
  </si>
  <si>
    <t>https://www12.senado.leg.br/noticias/materias/2021/09/01/presidente-da-cpi-confirma-depoimento-de-diretora-da-vtclog-caso-lobista-nao-compareca</t>
  </si>
  <si>
    <t>A CPI da Pandemia pode ouvir nesta quinta-feira (2) a diretora-executiva da VTCLog, Andreia Lima. O anúncio foi feito pelo presidente da comissão, senador Omar Aziz (PSD-AM), na reunião desta quarta-feira (1º).</t>
  </si>
  <si>
    <t>2021-09-01_14h49 - Jornal do Senado - Presidente da CPI confirma depoimento de dire.pdf</t>
  </si>
  <si>
    <t>04 de Bolsonaro teve ajuda de lobista investigado pela CPI para abrir empresa</t>
  </si>
  <si>
    <t>https://congressoemfoco.uol.com.br/area/congresso-nacional/04-de-bolsonaro-teve-ajuda-de-lobista-investigado-pela-cpi-para-abrir-empresa/</t>
  </si>
  <si>
    <t>2021-09-01_19h18 - Congresso em Foco - 04 de Bolsonaro teve ajuda de lobista investi.pdf</t>
  </si>
  <si>
    <t>CPI: Marcos Tolentino não comparece e Ivanildo Gonçalves presta depoimento</t>
  </si>
  <si>
    <t>https://www12.senado.leg.br/noticias/videos/2021/09/cpi-marcos-tolentino-nao-comparece-e-ivanildo-goncalves-presta-depoimento</t>
  </si>
  <si>
    <t>Marcos Tolentino, que deveria prestar depoimento à CPI da Pandemia nesta quarta-feira (1º), alegou questões de saúde para não comparecer. Alguns senadores afirmam que ele poderia ser sócio oculto da FIB Bank, fiadora da Precisa Medicamentos na tentativa de compra da vacina Covaxin. Em seu lugar, a CPI ouviu Ivanildo Gonçalves, motoboy da empresa VTCLog. Há suspeitas de que essa empresa estaria envolvida em irregularidades em transações com o Ministério da Saúde. Vários senadores elogiaram o motoboy , ressaltando que ele não é suspeito de crimes, e sim a VTCLog.</t>
  </si>
  <si>
    <t>2021-09-01_21h07 - Jornal do Senado - CPI- Marcos Tolentino não comparece e Ivanild.pdf</t>
  </si>
  <si>
    <t>CPI quer investigar denúncia sobre a Prevent Senior</t>
  </si>
  <si>
    <t>https://www12.senado.leg.br/noticias/videos/2021/09/cpi-vai-investigar-denuncia-sobre-a-prevent-senior</t>
  </si>
  <si>
    <t>A CPI da Pandemia quer investigar a operadora de saúde Prevent Senior sobre uma possível pressão para que os médicos conveniados prescrevessem o "tratamento precoce" para a covid-19.</t>
  </si>
  <si>
    <t>2021-09-02_10h43 - Jornal do Senado - CPI quer investigar denúncia sobre a Prevent .pdf</t>
  </si>
  <si>
    <t>CPI vai pedir prisão preventiva e apreensão de passaporte de Marconny Faria</t>
  </si>
  <si>
    <t>https://www12.senado.leg.br/noticias/materias/2021/09/02/cpi-vai-pedir-prisao-preventiva-e-apreensao-de-passaporte-de-marconny-faria</t>
  </si>
  <si>
    <t>O advogado Marconny Nunes Ribeiro Albernaz de Faria faltou ao depoimento desta quinta-feira (2) na CPI da Pandemia, e o comando da comissão de inquérito informou que vai pedir a prisão preventiva e a apreensão do passaporte para evitar que ele fuja do Brasil.</t>
  </si>
  <si>
    <t>2021-09-02_12h07 - Jornal do Senado - CPI vai pedir prisão preventiva e apreensão d.pdf</t>
  </si>
  <si>
    <t>CPI aprova condução coercitiva de Marconny Faria, lobista que faltou ao depoimento</t>
  </si>
  <si>
    <t>https://www12.senado.leg.br/noticias/materias/2021/09/02/cpi-aprova-conducao-coercitiva-de-marconny-faria-lobista-que-faltou-ao-depoimento</t>
  </si>
  <si>
    <t>A CPI da Pandemia aprovou um requerimento para a condução coercitiva do advogado Marconny Nunes Ribeiro Albernaz de Faria, que faltou ao depoimento marcado para esta quinta-feira (2). Os senadores também aprovaram um pedido para que a Justiça retenha o passaporte dele por 30 dias.</t>
  </si>
  <si>
    <t>2021-09-02_14h10 - Jornal do Senado - CPI aprova condução coercitiva de Marconny Fa.pdf</t>
  </si>
  <si>
    <t>CPI aprova condução coercitiva de Marconny Faria</t>
  </si>
  <si>
    <t>https://www12.senado.leg.br/noticias/videos/2021/09/cpi-aprova-conducao-coercitiva-de-marconny-faria</t>
  </si>
  <si>
    <t>A CPI da Pandemia aprovou requerimento que pede a condução coercitiva e a retenção do passaporte de Marconny Nunes Ribeiro Albernaz de Faria, que faltou ao depoimento nesta quinta-feira (2).</t>
  </si>
  <si>
    <t>2021-09-02_14h14 - Jornal do Senado - CPI aprova condução coercitiva de Marconny Fa.pdf</t>
  </si>
  <si>
    <t>Senado aprova compras e contratações sem licitações e membros da CPI protestam</t>
  </si>
  <si>
    <t>https://congressoemfoco.uol.com.br/area/congresso-nacional/senado-aprova-compras-e-contratacoes-sem-licitacoes-e-membros-da-cpi-protestam/</t>
  </si>
  <si>
    <t>2021-09-02_20h42 - Congresso em Foco - Senado aprova compras e contratações sem lici.pdf</t>
  </si>
  <si>
    <t>Cármen Lúcia nega pedido da defesa de Marcony para não comparecer à CPI</t>
  </si>
  <si>
    <t>https://congressoemfoco.uol.com.br/area/congresso-nacional/carmen-lucia-nega-pedido-da-defesa-de-marcony-para-nao-comparecer-a-cpi/</t>
  </si>
  <si>
    <t>2021-09-02_22h30 - Congresso em Foco - Cármen Lúcia nega pedido da defesa de Marcony.pdf</t>
  </si>
  <si>
    <t>Omar Aziz pede que Justiça intime lobista a depor 'com uso da força policial necessária'</t>
  </si>
  <si>
    <t>https://www12.senado.leg.br/noticias/materias/2021/09/03/omar-aziz-pede-que-justica-intime-lobista-a-depor-com-uso-da-forca-policial-necessaria</t>
  </si>
  <si>
    <t>O presidente da CPI da Pandemia, senador Omar Aziz (PSD-AM), pediu na Justiça a intimação do lobista Marconny Albernaz de Faria para depor à comissão. No pedido apresentado pela Advocacia do Senado, a data prevista para o depoimento é 15 de setembro. Caso o convocado não compareça, Aziz pede “a imediata condução coercitiva com o uso da força policial necessária”.</t>
  </si>
  <si>
    <t>2021-09-03_11h41 - Jornal do Senado - Omar Aziz pede que Justiça intime lobista a d.pdf</t>
  </si>
  <si>
    <t>Alessandro Vieira apresenta requerimento para convocar ex-mulher de Bolsonaro à CPI</t>
  </si>
  <si>
    <t>https://congressoemfoco.uol.com.br/area/congresso-nacional/alessandro-vieira-apresenta-requerimento-para-convocar-ex-mulher-de-bolsonaro-a-cpi/</t>
  </si>
  <si>
    <t>2021-09-03_18h32 - Congresso em Foco - Alessandro Vieira apresenta requerimento para.pdf</t>
  </si>
  <si>
    <t>CPI deve denunciar Bolsonaro por crime de lesa-humanidade, diz Randolfe</t>
  </si>
  <si>
    <t>https://congressoemfoco.uol.com.br/area/governo/cpi-deve-denunciar-bolsonaro-por-crime-de-lesa-humanidade-diz-randolfe/</t>
  </si>
  <si>
    <t>2021-09-04_08h03 - Congresso em Foco - CPI deve denunciar Bolsonaro por crime de les.pdf</t>
  </si>
  <si>
    <t>CPI pode convocar ex-mulher de Bolsonaro para falar sobre ligação com lobista</t>
  </si>
  <si>
    <t>https://www12.senado.leg.br/noticias/materias/2021/09/08/cpi-pode-convocar-ex-mulher-de-bolsonaro-para-falar-sobre-ligacao-com-lobista</t>
  </si>
  <si>
    <t>A CPI da Pandemia pode votar na próxima reunião deliberativa um requerimento que pede a convocação da advogada Ana Cristina Siqueira Valle, ex-mulher do presidente Jair Bolsonaro. De acordo com mensagens eletrônicas obtidas pela comissão, ela é suspeita de tentar “exercer influência” para a nomeação de Leonardo Cardoso de Magalhães ao cargo de Defensor Público-Geral da União. O pedido da nomeação teria sido feito pelo lobista Marconny Faria, investigado pela comissão.</t>
  </si>
  <si>
    <t>2021-09-08_11h52 - Jornal do Senado - CPI pode convocar ex-mulher de Bolsonaro para.pdf</t>
  </si>
  <si>
    <t>CPI agenda depoimentos de Tolentino e Marconny para esta semana</t>
  </si>
  <si>
    <t>https://www12.senado.leg.br/noticias/materias/2021/09/08/cpi-preve-para-semana-que-vem-os-aguardados-depoimentos-de-tolentino-e-marconny</t>
  </si>
  <si>
    <t>Dois dos mais aguardados depoimentos da CPI da Pandemia estão marcados para esta semana. Ambos têm relação com o escândalo da fracassada compra da vacina indiana Covaxin, com intermediação da Precisa Medicamentos. Na terça-feira (14), a comissão conta com a presença de Marcos Tolentino da Silva; e na quarta-feira (15), com a de Marconny Albernaz de Faria.</t>
  </si>
  <si>
    <t>2021-09-08_12h06 - Jornal do Senado - CPI agenda depoimentos de Tolentino e Marconn.pdf</t>
  </si>
  <si>
    <t>CPI: relator quer entregar parecer em setembro, mas integrantes pedem mais depoimentos</t>
  </si>
  <si>
    <t>https://www12.senado.leg.br/noticias/videos/2021/09/cpi-relator-quer-entregar-parecer-em-setembro-mas-integrantes-pedem-mais-depoimentos</t>
  </si>
  <si>
    <t>Depois de quatro meses de trabalho, a CPI da Pandemia entra na reta final. O prazo para encerramento da comissão é novembro, mas o relator, Renan Calheiros (MDB-AL), pretende entregar o parecer ainda neste mês de setembro. Os senadores que integram a comissão, porém, querem ouvir muitos depoentes e analisar documentos.</t>
  </si>
  <si>
    <t>2021-09-09_08h45 - Jornal do Senado - CPI- relator quer entregar parecer em setembr.pdf</t>
  </si>
  <si>
    <t>CPI quer ouvir Tolentino nesta terça e pode pedir condução coercitiva</t>
  </si>
  <si>
    <t>https://www12.senado.leg.br/noticias/materias/2021/09/13/cpi-quer-ouvir-tolentino-nesta-terca-e-pode-pedir-conducao-coercitiva</t>
  </si>
  <si>
    <t>Depois de faltar à reunião do dia 1º de setembro da CPI da Pandemia, a expectativa é que o advogado e empresário Marcos Tolentino da Silva seja finalmente ouvido nesta terça-feira (14), a partir das 9h30. Na reunião anterior, ele apresentou um atestado médico e alegou que estava internado, situação que desagradou os senadores.</t>
  </si>
  <si>
    <t>2021-09-13_12h41 - Jornal do Senado - CPI quer ouvir Tolentino nesta terça e pode p.pdf</t>
  </si>
  <si>
    <t>STF mantém condução coercitiva de Marcos Tolentino para depor na CPI</t>
  </si>
  <si>
    <t>https://congressoemfoco.uol.com.br/projeto-bula/reportagem/stf-mantem-conducao-coercitiva-de-marcos-tolentino-para-depor-na-cpi/</t>
  </si>
  <si>
    <t>2021-09-13_21h22 - Congresso em Foco - STF mantém condução coercitiva de Marcos Tole.pdf</t>
  </si>
  <si>
    <t>CPI: Marcos Tolentino nega ser sociedade com FIB Bank e mantém silêncio em depoimento</t>
  </si>
  <si>
    <t>https://congressoemfoco.uol.com.br/area/congresso-nacional/cpi-ouve-socio-oculto-do-fib-bank-e-nome-ligado-a-ricardo-barros-marcos-tolentino/</t>
  </si>
  <si>
    <t>2021-09-14_07h55 - Congresso em Foco - CPI, Marcos Tolentino nega ser sociedade com .pdf</t>
  </si>
  <si>
    <t>Com autorização para condução coercitiva, CPI quer ouvir Marconny Faria nesta quarta</t>
  </si>
  <si>
    <t>https://www12.senado.leg.br/noticias/materias/2021/09/14/com-autorizacao-para-conducao-coercitiva-cpi-quer-ouvir-marconny-faria-nesta-quarta</t>
  </si>
  <si>
    <t>A CPI da Pandemia ouve nesta quarta-feira (15), a partir das 9h30, o advogado Marconny Albernaz de Faria, suspeito de ter atuado como lobista da Precisa Medicamentos na tentativa de venda da vacina Coxavin para o Ministério da Saúde.</t>
  </si>
  <si>
    <t>2021-09-14_09h51 - Jornal do Senado - Com autorização para condução coercitiva, CPI.pdf</t>
  </si>
  <si>
    <t>CPI da Pandemia acelerou a vacinação e ajudou a derrubar teorias anticientíficas, afirma relator</t>
  </si>
  <si>
    <t>https://www12.senado.leg.br/noticias/materias/2021/09/14/cpi-da-pandemia-acelerou-a-vacinacao-e-ajudou-a-derrubar-teorias-anticientificas-afirma-relator</t>
  </si>
  <si>
    <t>O relator da CPI da Pandemia, senador Renan Calheiros (MDB-AL), abriu sua participação na reunião desta terça-feira (14), com duras críticas ao governo federal. O parlamentar lembrou que a comissão faz sua 53ª reunião e, durante quase cinco meses, "não se intimidou diante de ameaças e bravatas" e cumpriu seu papel com resultados relevantes no combate à pandemia de covid-19 e na investigação sobre as ações e omissões do governo.</t>
  </si>
  <si>
    <t>2021-09-14_12h26 - Jornal do Senado - CPI da Pandemia acelerou a vacinação e ajudou.pdf</t>
  </si>
  <si>
    <t>Votação do relatório da CPI da Pandemia deve ocorrer até dia 29 de setembro, afirma Randolfe</t>
  </si>
  <si>
    <t>https://www12.senado.leg.br/noticias/videos/2021/09/votacao-do-relatorio-da-cpi-da-pandemia-deve-ocorrer-ate-dia-29-de-setembro-afirma-randolfe</t>
  </si>
  <si>
    <t>O vice-presidente da CPI da Pandemia, senador  Randolfe Rodrigues (Rede-AP) , afirmou que o relatório a ser apresentado pelo senador Renan Calheiros (MDB-AL)  deve ser lido nos dias 23 e 24 de setembro. Randolfe também informou que a votação deve ocorrer até o dia 29 de setembro.</t>
  </si>
  <si>
    <t>2021-09-14_13h08 - Jornal do Senado - Votação do relatório da CPI da Pandemia deve .pdf</t>
  </si>
  <si>
    <t>Renan vai propor mudanças na Lei do Impeachment em relatório da CPI</t>
  </si>
  <si>
    <t>https://www12.senado.leg.br/noticias/videos/2021/09/renan-vai-propor-mudancas-na-lei-do-impeachment-em-relatorio-da-cpi</t>
  </si>
  <si>
    <t>O relator da CPI da Pandemia, o senador Renan Calheiros (MDB-AL)  disse que enviará o relatório para a Procuradoria-Geral da República (PGR), para o Ministério Público Federal, o Tribunal Penal Internacional (TPI) e o Tribunal de Contas da União (TCU). Renan Calheiros também afirmou que vai propor mudanças na Lei do Impeachment no parecer final da comissão.</t>
  </si>
  <si>
    <t>2021-09-14_13h08 - Jornal do Senado - Renan vai propor mudanças na Lei do Impeachme.pdf</t>
  </si>
  <si>
    <t>Tolentino admite ser amigo de Ricardo Barros, mas nega relacionamento com a família Bolsonaro</t>
  </si>
  <si>
    <t>https://www12.senado.leg.br/noticias/materias/2021/09/14/tolentino-admite-ser-amigo-de-ricardo-barros-mas-nega-relacionamento-com-a-familia-bolsonaro</t>
  </si>
  <si>
    <t>O empresário e advogado Marcos Tolentino disse à CPI da Pandemia, nesta terça-feira (14), que mantém há muitos anos relação de "respeito e amizade" com o líder do governo, deputado Ricardo Barros (PP-PR), e "nada mais que isso". Ele informou também que esteve na CPI em julho passado para acompanhar o depoimento do parlamentar e o fez na condição de amigo, sem a intenção de afrontar a comissão.</t>
  </si>
  <si>
    <t>2021-09-14_13h49 - Jornal do Senado - Tolentino admite ser amigo de Ricardo Barros,.pdf</t>
  </si>
  <si>
    <t>CPI possui provas contundentes contra Bolsonaro e seus aliados, afirma Otto Alencar</t>
  </si>
  <si>
    <t>https://congressoemfoco.uol.com.br/area/congresso-nacional/cpi-possui-provas-contundentes-contra-bolsonaro-e-seus-aliados-afirma-otto-alencar/</t>
  </si>
  <si>
    <t>2021-09-14_17h07 - Congresso em Foco - CPI possui provas contundentes contra Bolsona.pdf</t>
  </si>
  <si>
    <t>Juristas apontam crimes cometidos por Bolsonaro em relatório entregue à CPI</t>
  </si>
  <si>
    <t>https://congressoemfoco.uol.com.br/area/congresso-nacional/cpi-recebe-documento-com-possiveis-crimes-cometidos-por-bolsonaro/</t>
  </si>
  <si>
    <t>Melissa Fernandez</t>
  </si>
  <si>
    <t>2021-09-15_09h50 - Congresso em Foco - Juristas apontam crimes cometidos por Bolsona.pdf</t>
  </si>
  <si>
    <t>CPI aprova requerimentos que miram irregularidades na Precisa e na FIB Bank</t>
  </si>
  <si>
    <t>https://www12.senado.leg.br/noticias/materias/2021/09/15/cpi-aprova-requerimentos-que-miram-irregularidades-na-precisa-e-na-fib-bank</t>
  </si>
  <si>
    <t>A CPI da Pandemia aprovou na terça-feira (14) dez requerimentos que fecham o cerco contra duas empresas envolvidas na compra frustrada da vacina indiana Covaxin. A maior parte dos pedidos se refere à Precisa Medicamentos, que negociou a aquisição do imunizante com o Ministério da Saúde, e à FIB Bank, que apresentou uma carta de fiança irregular no valor de R$ 80,7 milhões como garantia para o negócio.</t>
  </si>
  <si>
    <t>2021-09-15_10h08 - Jornal do Senado - CPI aprova requerimentos que miram irregulari.pdf</t>
  </si>
  <si>
    <t>CPI ouve juristas que sugerem indiciamento de Bolsonaro por crime de responsabilidade</t>
  </si>
  <si>
    <t>https://www12.senado.leg.br/noticias/materias/2021/09/15/cpi-ouve-juristas-que-sugerem-indiciamento-de-bolsonaro-por-crime-de-responsabilidade</t>
  </si>
  <si>
    <t>Integrantes da CPI da Pandemia participam nesta quarta-feira (15), a partir de 17h, de videoconferência com uma comissão de juristas que sugere o indiciamento do presidente da República, Jair Bolsonaro, por crime de responsabilidade. O grupo é coordenado pelo ex-ministro da Justiça e professor de Direito Penal da Universidade de São Paulo Miguel Reale Junior.</t>
  </si>
  <si>
    <t>2021-09-15_14h05 - Jornal do Senado - CPI ouve juristas que sugerem indiciamento de.pdf</t>
  </si>
  <si>
    <t>CPI investiga uso de tratamento precoce contra a covid-19 pela Prevent Senior nesta quinta</t>
  </si>
  <si>
    <t>https://www12.senado.leg.br/noticias/materias/2021/09/15/cpi-investiga-uso-de-tratamento-precoce-contra-a-covid-19-pela-prevent-senior-nesta-quinta</t>
  </si>
  <si>
    <t>A CPI da Pandemia ouve nesta quinta-feira (16), a partir das 9h30, o diretor executivo da operadora de saúde Prevent Senior, Pedro Benedito Batista Júnior, para prestar depoimento como testemunha. A comissão quer investigar a empresa sobre uma possível pressão para que os médicos conveniados prescrevessem medicamentos do chamado tratamento precoce para a covid-19, sem eficácia e segurança comprovada, além de denúncias de pacientes da operadora, que teriam sido assediados para aceitar o tratamento precoce.</t>
  </si>
  <si>
    <t>2021-09-15_19h19 - Jornal do Senado - CPI investiga uso de tratamento precoce contr.pdf</t>
  </si>
  <si>
    <t>Senadores questionam 'assessoria política' oferecida por Marconny</t>
  </si>
  <si>
    <t>https://www12.senado.leg.br/noticias/videos/2021/09/senadores-questionam-assessoria-politica-oferecida-por-marconny</t>
  </si>
  <si>
    <t>Marconny Faria prestou depoimento à CPI da Pandemia nesta quarta-feira (15), após não comparecer no início do mês. Ele negou as acusações de que estaria envolvido em irregularidades nas negociações, envolvendo a empresa Precisa Medicamentos e o Ministério da Saúde, para a compra da vacina Covaxin. E disse que sua empresa oferece assessoria técnica e política para empresas privadas. Seu depoimento foi criticado por vários senadores.</t>
  </si>
  <si>
    <t>2021-09-15_21h03 - Jornal do Senado - Senadores questionam 'assessoria política' of.pdf</t>
  </si>
  <si>
    <t>Diretor da Prevent Sênior não compareceu à CPI. Depoimento vai acontecer na quarta</t>
  </si>
  <si>
    <t>https://congressoemfoco.uol.com.br/area/congresso-nacional/diretor-prevent-senior-nao-comparece-cpi/</t>
  </si>
  <si>
    <t>2021-09-16_07h39 - Congresso em Foco - Diretor da Prevent Sênior não compareceu à CP.pdf</t>
  </si>
  <si>
    <t>Juristas sugerem à CPI indiciamento de Bolsonaro por crime de responsabilidade</t>
  </si>
  <si>
    <t>https://www12.senado.leg.br/noticias/videos/2021/09/juristas-sugerem-a-cpi-indiciamento-de-bolsonaro-por-crime-de-responsabilidade</t>
  </si>
  <si>
    <t>Integrantes da CPI da Pandemia participaram nesta quarta-feira (15) de videoconferência com uma comissão de juristas que sugeriu o indiciamento do presidente da República, Jair Bolsonaro, por crime de responsabilidade. O grupo é coordenado por Miguel Reale Junior, ex-ministro da Justiça e professor de Direito Penal da Universidade de São Paulo. Durante a reunião, o relator da comissão, senador Renan Calheiros (MDB-AL), sugeriu que a lei que trata do impeachment seja atualizada.</t>
  </si>
  <si>
    <t>2021-09-16_08h35 - Jornal do Senado - Juristas sugerem à CPI indiciamento de Bolson.pdf</t>
  </si>
  <si>
    <t>Para CPI, ausência de diretor da Prevent foi protelatória, e depoimento é remarcado para quarta</t>
  </si>
  <si>
    <t>https://www12.senado.leg.br/noticias/materias/2021/09/16/para-cpi-ausencia-de-diretor-da-prevent-foi-protelatoria-e-depoimento-e-remarcado-para-quarta</t>
  </si>
  <si>
    <t>Após não ter comparecido à CPI da Pandemia nesta quinta-feira (16), a comissão remarcou para a próxima quarta-feira (22) o depoimento do diretor-executivo da operadora de saúde Prevent Senior, Pedro Benedito Batista Júnior. Para os senadores, a ausência do depoente caracterizou uma “ação protelatória e de má-fé”, pois seus advogados já tinham recorrido ao Supremo Tribunal Federal (STF) para que Batista Júnior se valesse do direito constitucional de permanecer em silêncio em questionamentos que pudessem incriminá-lo.</t>
  </si>
  <si>
    <t>2021-09-16_13h10 - Jornal do Senado - Para CPI, ausência de diretor da Prevent foi .pdf</t>
  </si>
  <si>
    <t>CPI da Pandemia debate momento ideal para encerramento dos trabalhos</t>
  </si>
  <si>
    <t>https://www12.senado.leg.br/noticias/materias/2021/09/16/cpi-da-pandemia-debate-momento-ideal-para-encerramento-dos-trabalhos</t>
  </si>
  <si>
    <t>O momento ideal para o encerramento da CPI da Pandemia foi motivo de debate entre senadores de todos os campos políticos ao longo desta semana. O surgimento de informações novas, a marcação de depoimentos adicionais e a discussão do conteúdo do relatório final levaram membros da comissão a admitir rever a ideia inicial de dar por terminados os trabalhos na semana que vem. Oficialmente, a CPI, que já foi prorrogada uma vez, pode ir até o dia 5 de novembro.</t>
  </si>
  <si>
    <t>2021-09-16_14h06 - Jornal do Senado - CPI da Pandemia debate momento ideal para enc.pdf</t>
  </si>
  <si>
    <t>Precisa Medicamentos diz que entregou documentos e compara CPI à Lava Jato</t>
  </si>
  <si>
    <t>https://congressoemfoco.uol.com.br/projeto-bula/reportagem/precisa-medicamentos-diz-que-entregou-documentos-e-compara-cpi-a-lava-jato/</t>
  </si>
  <si>
    <t>2021-09-17_10h53 - Congresso em Foco - Precisa Medicamentos diz que entregou documen.pdf</t>
  </si>
  <si>
    <t>Ministro da CGU falará à CPI sobre fiscalização de compra de vacinas</t>
  </si>
  <si>
    <t>https://www12.senado.leg.br/noticias/materias/2021/09/17/ministro-da-cgu-falara-a-cpi-sobre-fiscalizacao-de-compra-de-vacinas</t>
  </si>
  <si>
    <t>A CPI da Pandemia ouve na terça-feira (21), a partir das 9h30, o ministro da Controladoria-Geral da União (CGU), Wagner Rosário. Pelo requerimento do senador Eduardo Girão (Podemos-CE), Wagner Rosário deveria falar de investigações sobre desvio de recursos liberados pela União para estados e municípios. Mas o presidente da comissão, senador Omar Aziz (PSD-AM), já avisou que vai cobrar do ministro explicações sobre a suposta omissão da CGU em negociações irregulares no Ministério da Saúde.</t>
  </si>
  <si>
    <t>2021-09-17_11h07 - Jornal do Senado - Ministro da CGU falará à CPI sobre fiscalizaç.pdf</t>
  </si>
  <si>
    <t>CPI recorreu à PF para obter documentos negados pela Precisa e pelo Ministério da Saúde</t>
  </si>
  <si>
    <t>https://www12.senado.leg.br/noticias/materias/2021/09/17/cpi-recorreu-a-pf-para-obter-documentos-negados-pela-precisa-e-pelo-ministerio-da-saude</t>
  </si>
  <si>
    <t>A operação da Polícia Federal de busca e apreensão na sede da Precisa Medicamentos, nesta sexta-feira (17), foi pedida pela CPI da Pandemia como instrumento para dar prosseguimento às apurações envolvendo a empresa, informaram senadores que integram a comissão parlamentar de inquérito. Eles informaram pelas redes sociais que a CPI tentou de “todas as formas” informações relativas ao contrato entre a Precisa e a Bharat Biotech — laboratório indiano fabricante da vacina Covaxin — mas não conseguiu. A Precisa fez intermediação entre o governo federal e o laboratório indiano. A operação foi e autorizada pelo ministro Dias Toffoli, do Supremo Tribunal Federal (STF).</t>
  </si>
  <si>
    <t>2021-09-17_13h32 - Jornal do Senado - CPI recorreu à PF para obter documentos negad.pdf</t>
  </si>
  <si>
    <t>Randolfe: operação da PF contra a Precisa Medicamentos foi solicitada pela CPI</t>
  </si>
  <si>
    <t>https://www12.senado.leg.br/noticias/videos/2021/09/randolfe-operacao-da-pf-contra-a-precisa-medicamentos-foi-solicitada-pela-cpi</t>
  </si>
  <si>
    <t>O senador Randolfe Rodrigues (Rede-AP) informou que a operação de busca e apreensão realizada pela Polícia Federal nas dependências da empresa Precisa Medicamentos, nesta sexta-feira (17), ocorreu após solicitação da CPI da Pandemia ao Supremo Tribunal Federal (STF). Randolfe é o vice-presidente da comissão. Ele afirmou que a ação foi autorizada pelo ministro do STF Dias Toffoli. Também disse que a medida se tornou necessária após as tentativas frustradas da CPI de ter acesso ao contrato entre a Precisa Medicamentos e a Bharat Biotech relativo à negociação para a venda da vacina Covaxin ao Ministério da Saúde. Essa compra acabou sendo cancelada pelo governo.</t>
  </si>
  <si>
    <t>2021-09-17_17h19 - Jornal do Senado - Randolfe- operação da PF contra a Precisa Med.pdf</t>
  </si>
  <si>
    <t>Após diretor não comparecer à CPI, Prevent Senior pede acesso a documentos</t>
  </si>
  <si>
    <t>https://congressoemfoco.uol.com.br/area/congresso-nacional/apos-diretor-nao-comparecer-a-cpi-prevent-senior-pede-acesso-a-documentos/</t>
  </si>
  <si>
    <t>2021-09-17_19h00 - Congresso em Foco - Após diretor não comparecer à CPI, Prevent Se.pdf</t>
  </si>
  <si>
    <t>Presença de senadoras em CPI será obrigatória, diz Eliziane</t>
  </si>
  <si>
    <t>https://congressoemfoco.uol.com.br/area/congresso-nacional/presenca-de-senadoras-em-cpi-sera-obrigatoria-diz-eliziane/</t>
  </si>
  <si>
    <t>2021-09-18_08h23 - Congresso em Foco - Presença de senadoras em CPI será obrigatória.pdf</t>
  </si>
  <si>
    <t>Wagner Rosário vira investigado pela CPI após ataque machista a senadora</t>
  </si>
  <si>
    <t>https://congressoemfoco.uol.com.br/area/congresso-nacional/apontado-por-prevaricacao-ministro-da-cgu-depoe-a-cpi-da-covid/</t>
  </si>
  <si>
    <t>2021-09-21_08h24 - Congresso em Foco - Wagner Rosário vira investigado pela CPI após.pdf</t>
  </si>
  <si>
    <t>CPI vai ouvir diretor da operadora Prevent Senior nesta quarta</t>
  </si>
  <si>
    <t>https://www12.senado.leg.br/noticias/materias/2021/09/21/cpi-vai-ouvir-diretor-da-operadora-prevent-senior-nesta-quarta</t>
  </si>
  <si>
    <t>A CPI da Pandemia se reúne nesta quarta-feira (22), a partir das 9h30, para ouvir o diretor-executivo da operadora de saúde Prevent Senior, Pedro Benedito Batista Júnior. A comissão havia agendado o depoimento do empresário para a quinta-feira da semana passada, mas foi comunicada pela equipe de advogados que ele se ausentaria por não ter tido tempo suficiente para se programar e estar presente à CPI. Pedro Benedito Júnior obteve do Supremo Tribunal Federal (STF) habeas corpus que lhe garante o direito constitucional de permanecer em silêncio em questionamentos que possam incriminá-lo.</t>
  </si>
  <si>
    <t>2021-09-21_10h24 - Jornal do Senado - CPI vai ouvir diretor da operadora Prevent Se.pdf</t>
  </si>
  <si>
    <t>Empresário Danilo Trento será ouvido pela CPI na quinta-feira</t>
  </si>
  <si>
    <t>https://www12.senado.leg.br/noticias/materias/2021/09/21/empresario-danilo-trento-sera-ouvido-pela-cpi-na-quinta-feira</t>
  </si>
  <si>
    <t>A CPI da Pandemia ouvirá nesta quinta-feira (23) o empresário Danilo Trento. A pedido do senador Randolfe Rodrigues (Rede-AP), a comissão tomará o depoimento de Trento para esclarecer, entre outros fatos, qual o grau de envolvimento dele com Francisco Maximiano, dono da Precisa Medicamentos, empresa que representou a indiana Bharat Biotech, fabricante da Covaxin no contrato para compra dos imunizantes pelo Ministério da Saúde. Trento comparecerá à comissão protegido por um habeas corpus concedido pelo ministro do Supremo Tribunal Federal Luis Roberto Barroso na noite desta quarta-feira (22).</t>
  </si>
  <si>
    <t>2021-09-21_10h31 - Jornal do Senado - Empresário Danilo Trento será ouvido pela CPI.pdf</t>
  </si>
  <si>
    <t>Senadores da CPI pedem investigação de Jair Renan por ameaça a parlamentares</t>
  </si>
  <si>
    <t>https://congressoemfoco.uol.com.br/area/congresso-nacional/senadores-da-cpi-pedem-investigacao-de-jair-renan-por-ameca-a-parlamentares/</t>
  </si>
  <si>
    <t>2021-09-21_12h39 - Congresso em Foco - Senadores da CPI pedem investigação de Jair R.pdf</t>
  </si>
  <si>
    <t>Em depoimento tenso, Wagner Rosário nega omissão da CGU no caso Covaxin</t>
  </si>
  <si>
    <t>https://www12.senado.leg.br/noticias/materias/2021/09/21/em-depoimento-tenso-wagner-rosario-nega-omissao-da-cgu-no-caso-covaxin</t>
  </si>
  <si>
    <t>O ministro da Controladoria-Geral da União (CGU), Wagner Rosário, foi duramente criticado pelos senadores da CPI da Pandemia por suposta omissão diante das irregularidades na fracassada compra da vacina indiana Covaxin pelo Ministério da Saúde. No depoimento desta terça-feira (21), marcado por confrontações acaloradas, o ministro defendeu sua atuação pessoal e a da CGU.</t>
  </si>
  <si>
    <t>2021-09-21_13h59 - Jornal do Senado - Em depoimento tenso, Wagner Rosário nega omis.pdf</t>
  </si>
  <si>
    <t>Vídeo: Wagner Rosário chama Simone Tebet de "descontrolada", e CPI reage</t>
  </si>
  <si>
    <t>https://congressoemfoco.uol.com.br/area/congresso-nacional/video-wagner-rosario-chama-simone-tebet-de-descontrolada-e-cpi-reage/</t>
  </si>
  <si>
    <t>2021-09-21_18h26 - Congresso em Foco - Vídeo, Wagner Rosário chama Simone Tebet de '.pdf</t>
  </si>
  <si>
    <t>Diretor da Prevent Senior evita tratar caso de mãe de Luciano Hang na CPI</t>
  </si>
  <si>
    <t>https://congressoemfoco.uol.com.br/area/congresso-nacional/cpi-da-covid-ouve-diretor-executivo-prevent-senior/</t>
  </si>
  <si>
    <t>2021-09-22_08h25 - Congresso em Foco - Diretor da Prevent Senior evita tratar caso d.pdf</t>
  </si>
  <si>
    <t>CPI: diretor da Prevent Senior é acusado de mentir e passa à condição de investigado</t>
  </si>
  <si>
    <t>https://www12.senado.leg.br/noticias/materias/2021/09/22/cpi-diretor-da-prevent-senior-e-acusado-de-mentir-e-passa-a-condicao-de-investigado</t>
  </si>
  <si>
    <t>Durante seu depoimento nesta quarta-feira (22), o diretor-executivo da operadora de saúde Prevent Senior, Pedro Benedito Batista Júnior, passou da condição de testemunha para a de investigado pela CPI da Pandemia. Tendo jurado dizer a verdade, Batista Júnior foi acusado por senadores de mentir e de ter trabalhado em conjunto com o chamado gabinete paralelo, que atuaria no Ministério da Saúde. O relator, senador Renan Calheiros (MDB-AL), mostrou vídeos em que Batista Junior tratava de protocolos de combate à covid-19 com integrantes do grupo que atuava junto ao governo Bolsonaro.</t>
  </si>
  <si>
    <t>2021-09-22_14h55 - Jornal do Senado - CPI- diretor da Prevent Senior é acusado de m.pdf</t>
  </si>
  <si>
    <t>CPI aprova quebra de sigilo de Danilo Trento, diretor da Precisa</t>
  </si>
  <si>
    <t>https://congressoemfoco.uol.com.br/area/congresso-nacional/cpi-ouve-empresario-danilo-trento-suposto-diretor-da-precisa-medicamentos/</t>
  </si>
  <si>
    <t>2021-09-23_09h49 - Congresso em Foco - CPI aprova quebra de sigilo de Danilo Trento,.pdf</t>
  </si>
  <si>
    <t>Senadores apontam participação de empresas de Trento e Maximiano em lavagem de dinheiro</t>
  </si>
  <si>
    <t>https://www12.senado.leg.br/noticias/materias/2021/09/23/senadores-apontam-participacao-de-empresas-de-trento-e-maximiano-em-lavagem-de-dinheiro</t>
  </si>
  <si>
    <t>Sócio proprietário da empresa Primarcial Holding e Participações e diretor institucional da Precisa Medicamentos — empresa que representou a indiana Bharat Biotech no contrato para compra dos imunizantes Covaxin para o Ministério da Saúde — o empresário Danilo Trento, que não prestou compromisso de dizer a verdade, negou ter havido pedido de interferência do presidente da República, Jair Bolsonaro, ou do líder do governo da Câmara, deputado Ricardo Barrros (PP-PR) para a aquisição da vacina indiana.</t>
  </si>
  <si>
    <t>2021-09-23_13h31 - Jornal do Senado - Senadores apontam participação de empresas de.pdf</t>
  </si>
  <si>
    <t>Além de lavagem de dinheiro, senadores ligam Danilo Trento a lobby da jogatina</t>
  </si>
  <si>
    <t>https://www12.senado.leg.br/noticias/materias/2021/09/23/alem-de-lavagem-de-dinheiro-senadores-ligam-danilo-trento-a-lobby-da-jogatina</t>
  </si>
  <si>
    <t>Após indicarem que empresas — entre elas a Primarcial Holding e Participações e a Precisa Medicamentos — estariam envolvidas em lavagem de dinheiro , senadores da CPI da Pandemia inquiriram o empresário Danilo Trento sobre sua participação na comitiva que foi a Las Vegas, cidade turística conhecida pela jogatina, em viagem que teria sido promovida pela Agência Brasileira de Promoção Internacional do Turismo (Embratur) em janeiro de 2020.</t>
  </si>
  <si>
    <t>2021-09-23_18h11 - Jornal do Senado - Além de lavagem de dinheiro, senadores ligam .pdf</t>
  </si>
  <si>
    <t>CPI ainda não tem data definida para encerrar trabalhos, dizem integrantes</t>
  </si>
  <si>
    <t>https://www12.senado.leg.br/noticias/materias/2021/09/23/cpi-ainda-nao-tem-data-definida-para-encerrar-trabalhos-dizem-integrantes</t>
  </si>
  <si>
    <t>Em entrevista coletiva nesta quinta-feira (23), após a reunião da CPI da Pandemia, os senadores Humberto Costa (PT-PE), Randolfe Rodrigues (Rede-AP) e Renan Calheiros (MDB-AL) comentaram os próximos passos da comissão. Relator da CPI, Renan disse que não há nada definido sobre o fim dos trabalhos da CPI, mas garantiu que está pronto para entregar o relatório logo após o último depoimento.</t>
  </si>
  <si>
    <t>2021-09-23_18h27 - Jornal do Senado - CPI ainda não tem data definida para encerrar.pdf</t>
  </si>
  <si>
    <t>CPI avança mesmo com silêncio de Danilo Trento</t>
  </si>
  <si>
    <t>https://congressoemfoco.uol.com.br/area/congresso-nacional/cpi-avanca-mesmo-com-silencio-de-danilo-trento/</t>
  </si>
  <si>
    <t>Lucas Neiva</t>
  </si>
  <si>
    <t>2021-09-23_19h08 - Congresso em Foco - CPI avança mesmo com silêncio de Danilo Trent.pdf</t>
  </si>
  <si>
    <t>CPI: Danilo Trento se cala e é apontado como responsável por lavagem de dinheiro</t>
  </si>
  <si>
    <t>https://www12.senado.leg.br/noticias/videos/2021/09/cpi-danilo-trento-se-cala-e-e-apontado-como-responsavel-por-lavagem-de-dinheiro</t>
  </si>
  <si>
    <t>Em depoimento à CPI da Pandemia nesta quinta-feira (23), o empresário Danilo Trento confirmou que tratou de negociações com a empresa Bharat Biotech para compra da vacina indiana Covaxin, mas não respondeu sobre contatos com o Ministério da Saúde. Danilo Trento invocou o direito ao silêncio até quando foi questionado sobre suas relações com a família Bolsonaro ou ao endereço de sua própria empresa. Os senadores que integram a CPI apresentaram dados segundo os quais Trento atuava para lavar dinheiro da empresa Precisa Medicamentos, intermediária da venda da vacina indiana Covaxin ao Ministério da Saúde.</t>
  </si>
  <si>
    <t>2021-09-24_10h01 - Jornal do Senado - CPI- Danilo Trento se cala e é apontado como .pdf</t>
  </si>
  <si>
    <t>CPI da Pandemia pode convocar Kassyo Ramos, que recebeu dinheiro de Danilo Trento</t>
  </si>
  <si>
    <t>https://www12.senado.leg.br/noticias/materias/2021/09/24/cpi-da-pandemia-pode-convocar-kassyo-ramos-que-recebeu-dinheiro-de-danilo-trento</t>
  </si>
  <si>
    <t>A CPI da Pandemia deve votar na próxima terça-feira (28) a quebra dos sigilos e a convocação de Kassyo Santos Ramos. Relatórios de inteligência do Conselho de Controle de Atividades Financeiras (Coaf) indicam que ele recebeu dinheiro do empresário Danilo Trento, diretor da Precisa Medicamentos. Os requerimentos foram apresentados pelo senador Alessandro Vieira (Cidadania-SE).</t>
  </si>
  <si>
    <t>2021-09-24_10h56 - Jornal do Senado - CPI da Pandemia pode convocar Kassyo Ramos, q.pdf</t>
  </si>
  <si>
    <t>CPI da Pandemia ouvirá na terça advogada de médicos que denunciaram a Prevent Senior</t>
  </si>
  <si>
    <t>https://www12.senado.leg.br/noticias/materias/2021/09/24/cpi-da-pandemia-ouvira-na-terca-advogada-de-medicos-que-denunciaram-a-prevent-senior</t>
  </si>
  <si>
    <t>A CPI da Pandemia ouvirá na terça-feira (28), a partir das 10h, a advogada Bruna Morato, representante dos médicos que trabalharam na Prevent Senior e elaboraram um dossiê entregue à comissão com diversas denúncias sobre o tratamento da empresa aos pacientes com covid-19, inclusive com a alteração de prontuários.</t>
  </si>
  <si>
    <t>2021-09-24_12h09 - Jornal do Senado - CPI da Pandemia ouvirá na terça advogada de m.pdf</t>
  </si>
  <si>
    <t>CPI da Pandemia ouve nesta quarta depoimento do empresário Luciano Hang</t>
  </si>
  <si>
    <t>https://www12.senado.leg.br/noticias/materias/2021/09/24/cpi-da-pandemia-marca-para-quarta-depoimento-do-empresario-luciano-hang</t>
  </si>
  <si>
    <t>Está programada para esta quarta-feira (29), às 10h, a oitiva do empresário Luciano Hang na CPI da Pandemia. Hang é acusado de pertencer ao chamado "gabinete paralelo", grupo de apoiadores de Jair Bolsonaro suspeito de aconselhar o presidente em relação à pandemia de covid-19, promovendo ideias sem comprovação científica, como o "tratamento precoce" com hidroxicloroquina e ivermectina.</t>
  </si>
  <si>
    <t>2021-09-24_16h49 - Jornal do Senado - CPI da Pandemia ouve nesta quarta depoimento .pdf</t>
  </si>
  <si>
    <t>Semana na CPI tem Luciano Hang e advogada de médicos da Prevent Senior</t>
  </si>
  <si>
    <t>https://congressoemfoco.uol.com.br/area/congresso-nacional/semana-na-cpi-tem-luciano-hang-e-advogada-de-medicos-da-prevent-senior/</t>
  </si>
  <si>
    <t>2021-09-27_08h13 - Congresso em Foco - Semana na CPI tem Luciano Hang e advogada de .pdf</t>
  </si>
  <si>
    <t>Advogada diz à CPI que Prevent obrigava médicos a receitar 'kit covid'</t>
  </si>
  <si>
    <t>https://www12.senado.leg.br/noticias/materias/2021/09/28/advogada-diz-a-cpi-que-prevent-obrigava-medicos-a-receitar-kit-covid</t>
  </si>
  <si>
    <t>Representante de 12 médicos da Prevent Senior, a advogada Bruna Mendes Morato afirmou aos senadores da CPI da Pandemia, nesta nesta terça-feira (28), sob juramento de dizer a verdade, que os médicos do plano de saúde não tinham autonomia e que os pacientes recebiam um “kit-covid” com “receita pronta” para tratamento da covid-19. Bruna Morato é a responsável por ajudar médicos a elaborar um dossiê com denúncias envolvendo a empresa.</t>
  </si>
  <si>
    <t>2021-09-28_13h47 - Jornal do Senado - Advogada diz à CPI que Prevent obrigava médic.pdf</t>
  </si>
  <si>
    <t>Advogada aponta pacto da Prevent Senior com gabinete paralelo para evitar lockdown</t>
  </si>
  <si>
    <t>https://www12.senado.leg.br/noticias/materias/2021/09/28/advogada-aponta-pacto-da-prevent-senior-com-gabinete-paralelo-para-evitar-lockdown</t>
  </si>
  <si>
    <t>A revelação da advogada Bruna Morato de um susposto pacto da Prevent Senior com o Ministério da Economia para validar o chamado "tratamento precoce", como forma de tentar evitar o lockdown, reforça a atuação do “gabinete paralelo” e do governo federal na defesa de medidas sem comprovação científica na pandemia e joga o foco sobre a atuação da pasta comandada pelo ministro da Economia, Paulo Guedes, e da ANS. É o que apontou a maior parte dos senadores nesta terça-feira (28) durante a reunião da CPI da Pandemia.</t>
  </si>
  <si>
    <t>2021-09-28_19h30 - Jornal do Senado - Advogada aponta pacto da Prevent Senior com g.pdf</t>
  </si>
  <si>
    <t>CPI da Pandemia aprova criação de canal para receber denúncias</t>
  </si>
  <si>
    <t>https://www12.senado.leg.br/noticias/videos/2021/09/cpi-da-pandemia-aprova-criacao-de-canal-para-receber-denuncias</t>
  </si>
  <si>
    <t>A CPI da Pandemia aprovou nesta terça-feira (28) requerimento do senador Alessandro Vieira (Cidadania-SE) para a criação de um canal por meio do qual as pessoas possam fazer denúncias relacionadas às investigações feitas pela comissão.</t>
  </si>
  <si>
    <t>2021-09-28_19h59 - Jornal do Senado - CPI da Pandemia aprova criação de canal para .pdf</t>
  </si>
  <si>
    <t>Hang confirma morte da mãe por covid-19, mas nega fraude da Prevent</t>
  </si>
  <si>
    <t>https://congressoemfoco.uol.com.br/area/congresso-nacional/hang-confirma-morte-da-mae-por-covid-19-mas-nega-fraude/</t>
  </si>
  <si>
    <t>2021-09-29_09h24 - Congresso em Foco - Hang confirma morte da mãe por covid-19, mas .pdf</t>
  </si>
  <si>
    <t>Em CPI, Hang nega que Havan teve relação com o PT. Relembre o caso</t>
  </si>
  <si>
    <t>https://congressoemfoco.uol.com.br/area/congresso-nacional/em-cpi-hang-nega-que-havan-teve-ligacao-com-pt-relembre-o-caso/</t>
  </si>
  <si>
    <t>2021-09-29_12h28 - Congresso em Foco - Em CPI, Hang nega que Havan teve relação com .pdf</t>
  </si>
  <si>
    <t>Na CPI, Luciano Hang diz que plantonista cometeu erro no atestado de óbito da mãe</t>
  </si>
  <si>
    <t>https://www12.senado.leg.br/noticias/materias/2021/09/29/na-cpi-luciano-hang-diz-que-plantonista-cometeu-erro-no-atestado-de-obito-da-mae</t>
  </si>
  <si>
    <t>Em depoimento prestado à CPI da Pandemia nesta quarta-feira (29), o empresário Luciano Hang reconheceu que sua mãe recebeu tratamento com medicamentos sem eficácia comprovada contra a covid-19. Antes disso, ele havia alegado, em vídeo, que sua mãe não teria falecido se tivesse recebido esse tipo de tratamento. A mãe do empresário morreu em fevereiro, em um hospital da Prevent Senior — empresa que enfrenta várias acusações, entre elas a de induzir médicos a prescrever esses medicamentos. Ao ser questionado sobre o motivo da ausência de citação à covid-19 no atestado de óbito de sua mãe, Hang atribuiu a omissão a um "erro do plantonista".</t>
  </si>
  <si>
    <t>2021-09-29_12h35 - Jornal do Senado - Na CPI, Luciano Hang diz que plantonista come.pdf</t>
  </si>
  <si>
    <t>Fakhoury admite ter financiado manifestações bolsonaristas à CPI</t>
  </si>
  <si>
    <t>https://congressoemfoco.uol.com.br/area/congresso-nacional/empresario-ligado-ao-gabinete-paralelo-e-ouvido-pela-cpi-da-covid/</t>
  </si>
  <si>
    <t>2021-09-30_07h48 - Congresso em Foco - Fakhoury admite ter financiado manifestações .pdf</t>
  </si>
  <si>
    <t>Em provocação à CPI, Bolsonaro publica foto confraternizando com Hang</t>
  </si>
  <si>
    <t>https://congressoemfoco.uol.com.br/area/governo/em-provocacao-a-cpi-bolsonaro-publica-foto-confraternizando-com-hang/</t>
  </si>
  <si>
    <t>2021-09-30_09h02 - Congresso em Foco - Em provocação à CPI, Bolsonaro publica foto c.pdf</t>
  </si>
  <si>
    <t>Senadores contestam falas de empresário sobre medidas sanitárias e vacinas</t>
  </si>
  <si>
    <t>https://www12.senado.leg.br/noticias/materias/2021/09/30/senadores-contestam-falas-de-empresario-sobre-medidas-sanitarias-e-vacinas</t>
  </si>
  <si>
    <t>As manifestações do empresário Otávio Oscar Fakhoury contra vacinas e uso de máscaras e o argumento de que seus vídeos contra as medidas sanitárias e o isolamento social se trataram de um direito à liberdade de expressão causaram protestos de senadores na reunião da CPI da Pandemia nesta quinta-feira (30). O posicionamento do depoente ao longo da reunião levou a constantes intervenções de alguns parlamentares, que se mostraram preocupados com os impactos de notícias falsas no combate à pandemia de covid-19. Os senadores  observaram que ele não tem conhecimento científico para tratar do tema, o que o próprio empresário admitiu.</t>
  </si>
  <si>
    <t>2021-09-30_14h18 - Jornal do Senado - Senadores contestam falas de empresário sobre.pdf</t>
  </si>
  <si>
    <t>Empresário financiou instituto que negociou vacinas, mas disse não participar da sua gestão</t>
  </si>
  <si>
    <t>https://www12.senado.leg.br/noticias/materias/2021/09/30/empresario-financiou-instituto-que-negociou-vacinas-mas-disse-nao-participar-da-sua-gestao</t>
  </si>
  <si>
    <t>Ao depor à CPI da Pandemia, nesta quinta-feira (30), o e mpresário Otávio Oscar Fakhoury, vice-presidente do Instituto Força Brasil (IFB), informou aos senadores que financiou a entidade, exerce o cargo de direção simbólica, mas não participa, nem tem responsabilidade sobre os atos de gestão. Conforme investigação da Comissão de Inquérito, o IFB tentou intermediar a negociação de vacinas contra covid-19 entre a empresa Davati e o Ministério da Saúde.</t>
  </si>
  <si>
    <t>2021-09-30_19h20 - Jornal do Senado - Empresário financiou instituto que negociou v.pdf</t>
  </si>
  <si>
    <t>Relatório da CPI da Pandemia deverá ser votado no dia 20 de outubro</t>
  </si>
  <si>
    <t>https://www12.senado.leg.br/noticias/videos/2021/10/relatorio-da-cpi-da-pandemia-devera-ser-votado-no-dia-20-de-outubro</t>
  </si>
  <si>
    <t>O relatório da CPI da Pandemia deverá ser votado no dia 20 de outubro. O presidente da CPI, Omar Aziz (PSD-AM), anunciou para a próxima semana os três últimos depoimentos, com excepcionalidade para o caso de surgir alguma informação totalmente nova e fundamental. O senador Renan Calheiros (MDB-AL), responsável pelo parecer, afirmou que o relatório está praticamente finalizado.</t>
  </si>
  <si>
    <t>2021-10-01_09h10 - Jornal do Senado - Relatório da CPI da Pandemia deverá ser votad.pdf</t>
  </si>
  <si>
    <t>Para Girão, Hang foi atacado por ter posição política e defender 'tratamento precoce'</t>
  </si>
  <si>
    <t>https://www12.senado.leg.br/noticias/materias/2021/10/01/para-girao-hang-foi-criticado-por-ter-posicao-politica-e-defender-tratamento-precoce</t>
  </si>
  <si>
    <t>O senador Eduardo Girão (Podemos-CE) defendeu em Plenário, na quinta-feira (30) o empresário catarinense Luciano Hang, que prestou depoimento na CPI nesta quinta-feira (30). Na avaliação do senador, Hang teria passado por sete horas de uma “verdadeira inquisição” na comissão parlamentar de inquérito e, ao final, apenas dois “crimes” poderiam ser imputados a ele: o de se posicionar politicamente e o de defender "tratamento precoce" contra covid-19.</t>
  </si>
  <si>
    <t>2021-10-01_10h47 - Jornal do Senado - Para Girão, Hang foi atacado por ter posição .pdf</t>
  </si>
  <si>
    <t>CPI aprova requerimentos para investigar denúncias de irregularidades na Prevent Senior</t>
  </si>
  <si>
    <t>https://www12.senado.leg.br/noticias/materias/2021/10/01/cpi-aprova-requerimentos-para-investigar-denuncias-de-irregularidades-na-prevent-senior</t>
  </si>
  <si>
    <t>A CPI da Pandemia aprovou na última quinta-feira (30) quatro requerimentos para aprofundar as investigações sobre a Prevent Senior. O plano de saúde foi acusado de irregularidades durante o atendimento de pacientes diagnosticados com covid-19. Os requerimentos preveem o depoimento de médicos e clientes da operadora, além de um representante da agência que tem função de fiscalizar a atuação da empresa.</t>
  </si>
  <si>
    <t>2021-10-01_11h32 - Jornal do Senado - CPI aprova requerimentos para investigar denú.pdf</t>
  </si>
  <si>
    <t>CPI ouve na quarta-feira presidente da Agência Nacional de Saúde Suplementar</t>
  </si>
  <si>
    <t>https://www12.senado.leg.br/noticias/materias/2021/10/01/cpi-ouve-na-quarta-feira-presidente-da-agencia-nacional-de-saude-suplementar</t>
  </si>
  <si>
    <t>A CPI da Pandemia deve ouvir na próxima quarta-feira (6) o depoimento do diretor-presidente da Agência Nacional de Saúde Suplementar, Paulo Roberto Rebello Filho. Rebello foi também chefe de gabinete do Ministério da Saúde entre 2016 e 2018, na gestão do deputado Ricardo Barros (PP-PR), que é investigado pela CPI.</t>
  </si>
  <si>
    <t>2021-10-01_17h20 - Jornal do Senado - CPI ouve na quarta-feira presidente da Agênci.pdf</t>
  </si>
  <si>
    <t>CPI protocola denúncia contra Fakhoury. Relembre homofobia no Congresso</t>
  </si>
  <si>
    <t>https://congressoemfoco.uol.com.br/area/justica/cpi-protocola-denuncia-contra-fakhoury-relembre-homofobia-no-congresso/</t>
  </si>
  <si>
    <t>2021-10-02_10h59 - Congresso em Foco - CPI protocola denúncia contra Fakhoury. Relem.pdf</t>
  </si>
  <si>
    <t>Em deboche à CPI, Hang divulga promoção com imagem de depoimento</t>
  </si>
  <si>
    <t>https://congressoemfoco.uol.com.br/area/congresso-nacional/em-deboche-a-cpi-hang-divulga-promocao-com-imagem-de-depoimento/</t>
  </si>
  <si>
    <t>2021-10-02_15h21 - Congresso em Foco - Em deboche à CPI, Hang divulga promoção com i.pdf</t>
  </si>
  <si>
    <t>Presidente da ANS deve depor à CPI da Pandemia nesta quarta-feira</t>
  </si>
  <si>
    <t>https://www12.senado.leg.br/noticias/videos/2021/10/presidente-da-ans-deve-depor-a-cpi-da-pandemia-nesta-quarta-feira</t>
  </si>
  <si>
    <t>O diretor-presidente da Agência Nacional de Saúde Suplementar (ANS), Paulo Roberto Vanderlei Rebello Filho, deve prestar depoimento à CPI da Pandemia na quarta-feira (6). Os senadores querem saber se houve omissão da ANS diante de denúncias de médicos contra a operadora de saúde Prevent Senior.</t>
  </si>
  <si>
    <t>2021-10-04_11h03 - Jornal do Senado - Presidente da ANS deve depor à CPI da Pandemi.pdf</t>
  </si>
  <si>
    <t>Queiroga retorna ao Brasil, abrindo espaço para voltar à CPI</t>
  </si>
  <si>
    <t>https://congressoemfoco.uol.com.br/area/governo/queiroga-retorna-ao-brasil-apos-quarentena-e-cpi-avalia-reconvocar-ministro/</t>
  </si>
  <si>
    <t>2021-10-04_11h30 - Congresso em Foco - Queiroga retorna ao Brasil, abrindo espaço pa.pdf</t>
  </si>
  <si>
    <t>Leitura do relatório da CPI será realizada no dia 19 de outubro, anuncia Renan Calheiros</t>
  </si>
  <si>
    <t>https://www12.senado.leg.br/noticias/videos/2021/10/leitura-do-relatorio-da-cpi-sera-realizada-no-dia-19-de-outubro-anuncia-renan-calheiros</t>
  </si>
  <si>
    <t>O relator da CPI da Pandemia, senador Renan Calheiros (MDB-AL),  anunciou que no dia 19 de outubro será realizada uma cerimônia de encerramento dos trabalhos da comissão parlamentar de inquérito.  Renan também informou que a leitura de seu relatório será feita após esse evento e que a votação será no dia 20.</t>
  </si>
  <si>
    <t>2021-10-05_12h34 - Jornal do Senado - Leitura do relatório da CPI será realizada no.pdf</t>
  </si>
  <si>
    <t>Depoentes da VTCLog negam à CPI ilegalidades na relação com Ministério da Saúde</t>
  </si>
  <si>
    <t>https://www12.senado.leg.br/noticias/materias/2021/10/05/socio-de-empresa-de-logistica-nega-a-cpi-pagamento-de-propina-a-roberto-dias</t>
  </si>
  <si>
    <t>A CPI da Pandemia vem investigando as suspeitas de irregularidades nos contratos entre o poder público e a VTCLog, empresa privada contratada pelo Ministério da Saúde para cuidar da logística da distribuição de vacinas contra a covid-19. Ao responder às questões dos senadores sobre essas suspeitas, os dois depoentes desta terça-feira (5), Raimundo Nonato Brasil, um dos sócios da VTCLog, e Andreia Lima, diretora-executiva dessa empresa, alegaram que a empresa agiu dentro da lei.</t>
  </si>
  <si>
    <t>2021-10-05_12h50 - Jornal do Senado - Depoentes da VTCLog negam à CPI ilegalidades .pdf</t>
  </si>
  <si>
    <t>CPI vai ouvir nesta quinta-feira ex-médico e cliente da Prevent Senior</t>
  </si>
  <si>
    <t>https://www12.senado.leg.br/noticias/materias/2021/10/06/cpi-vai-ouvir-nesta-quinta-feira-ex-medico-e-cliente-da-prevent-senior</t>
  </si>
  <si>
    <t>A CPI da Pandemia vai colher dois depoimentos nesta quinta-feira (7). O primeiro a ser ouvido será Tadeu Frederico de Andrade, cliente da Prevent Senior. A seguir, será a vez de Walter Correa de Souza Netto, ex-médico da empresa operadora de planos de saúde. O pedido para ouvir ambos, na condição de testemunhas, partiu do senador Humberto Costa (PT-PE).</t>
  </si>
  <si>
    <t>2021-10-06_10h36 - Jornal do Senado - CPI vai ouvir nesta quinta-feira ex-médico e .pdf</t>
  </si>
  <si>
    <t>Prevent Senior passou a ser investigada pela ANS após CPI, afirma Rebello</t>
  </si>
  <si>
    <t>https://www12.senado.leg.br/noticias/videos/2021/10/prevent-senior-passou-a-ser-investigada-pela-ans-apos-cpi-afirma-rebello</t>
  </si>
  <si>
    <t>Em depoimento à CPI da Pandemia nesta quarta (6), o presidente da Agência Nacional de Saúde Suplementar (ANS), Paulo Rebello, afirmou que a agência  teve conhecimento das acusações contra a Prevent Senior pela CPI da Pandemia . Rebello informou ainda que a operadora está sendo investigada pela agência: "Há pontos sensíveis e indícios de falhas operacionais", disse aos senadores.</t>
  </si>
  <si>
    <t>2021-10-06_13h20 - Jornal do Senado - Prevent Senior passou a ser investigada pela .pdf</t>
  </si>
  <si>
    <t>Após denúncias da CPI, ANS anuncia que vai monitorar irregularidades na Prevent Senior</t>
  </si>
  <si>
    <t>https://www12.senado.leg.br/noticias/materias/2021/10/06/cpi-presidente-da-ans-anuncia-instauracao-de-direcao-tecnica-na-prevent-senior</t>
  </si>
  <si>
    <t>A Agência Nacional de Saúde Suplementar (ANS) vai instaurar um regime especial de direção técnica na operadora Prevent Senior. O anúncio foi feito nesta quarta-feira (6) pelo presidente da ANS, Paulo Rebello Filho, durante depoimento à CPI da Pandemia. Segundo Rebello, a medida será aplicada a partir de 14 de outubro por conta das “denúncias novas e extremamente graves” reveladas pela Comissão.</t>
  </si>
  <si>
    <t>2021-10-06_14h01 - Jornal do Senado - Após denúncias da CPI, ANS anuncia que vai mo.pdf</t>
  </si>
  <si>
    <t>CPI vai propor pensão para órfãos da covid, diz Renan Calheiros</t>
  </si>
  <si>
    <t>https://www12.senado.leg.br/noticias/videos/2021/10/cpi-vai-propor-pensao-para-orfaos-da-covid-diz-renan-calheiros</t>
  </si>
  <si>
    <t>A relator da CPI da Pandemia , senador Renan Calheiros (MDB-AL) , informou nesta quarta-feira (6) que vai propor em seu relatório pensão especial para os órfãos da covid-19 — crianças que perderam seus pais em razão da pandemia —  e ainda aposentadoria por invalidez para os que ficaram com sequelas graves em razão da doença.</t>
  </si>
  <si>
    <t>2021-10-06_14h25 - Jornal do Senado - CPI vai propor pensão para órfãos da covid, d.pdf</t>
  </si>
  <si>
    <t>CPI da pandemia ouve ex-médico e cliente da Prevent Senior nesta quinta-feira</t>
  </si>
  <si>
    <t>https://www12.senado.leg.br/noticias/videos/2021/10/cpi-da-pandemia-ouve-ex-medico-e-cliente-da-prevent-senior-nesta-quinta-feira</t>
  </si>
  <si>
    <t>A CPI da Pandemia terá dois depoimentos nesta quinta-feira (7). O primeiro será o de Tadeu Frederico Andrade, cliente da Prevent Senior. Ele relatou que, após contrair covid-19, foi-lhe receitado o "kit covid", que inclui medicamentos de eficácia não comprovada contra essa doença. A seguir, será a vez do médico Walter Correa, que trabalhou na Prevent Senior e fez denúncias contra essa operadora de saúde — entre elas, a de que a empresa teria pressionado seus médicos a receitar o "kit covid".</t>
  </si>
  <si>
    <t>2021-10-06_19h43 - Jornal do Senado - CPI da pandemia ouve ex-médico e cliente da P.pdf</t>
  </si>
  <si>
    <t>Presidente do CFM acusa CPI de “narrativa falaciosa” após investigação</t>
  </si>
  <si>
    <t>https://congressoemfoco.uol.com.br/area/congresso-nacional/presidente-do-cfm-acusa-cpi-de-narrativa-falaciosa-apos-investigacao/</t>
  </si>
  <si>
    <t>2021-10-06_20h17 - Congresso em Foco - Presidente do CFM acusa CPI de “narrativa fal.pdf</t>
  </si>
  <si>
    <t>CPI ouve médico e paciente da Prevent Senior; Queiroga será ouvido novamente</t>
  </si>
  <si>
    <t>https://congressoemfoco.uol.com.br/tipo/videos/cpi-ouve-medico-e-paciente-da-prevent-senior-queiroga-sera-ouvido-novamente/</t>
  </si>
  <si>
    <t>2021-10-07_07h34 - Congresso em Foco - CPI ouve médico e paciente da Prevent Senior;.pdf</t>
  </si>
  <si>
    <t>CPI da Pandemia cumpriu seu papel, destaca relator</t>
  </si>
  <si>
    <t>https://www12.senado.leg.br/noticias/videos/2021/10/cpi-da-pandemia-cumpriu-seu-papel-destaca-relator</t>
  </si>
  <si>
    <t>O relator  Renan Calheiros  fez um balanço dos mais de 160 dias de trabalhos da  CPI da Pandemia.  O senador também afirmou que responsáveis pelo agravamento da pandemia serão penalizados.</t>
  </si>
  <si>
    <t>2021-10-07_12h38 - Jornal do Senado - CPI da Pandemia cumpriu seu papel, destaca re.pdf</t>
  </si>
  <si>
    <t>CPI da Pandemia aprova nova convocação de Marcelo Queiroga</t>
  </si>
  <si>
    <t>https://www12.senado.leg.br/noticias/videos/2021/10/cpi-da-pandemia-aprova-nova-convocacao-de-marcelo-queiroga</t>
  </si>
  <si>
    <t>A CPI da Pandemia aprovou a convocação do ministro da Saúde, Marcelo Queiroga. O requerimento foi apresentado pelo senador Alessandro Vieira (Cidadania-AM).</t>
  </si>
  <si>
    <t>2021-10-07_12h45 - Jornal do Senado - CPI da Pandemia aprova nova convocação de Mar.pdf</t>
  </si>
  <si>
    <t>CPI volta a convocar Queiroga e pede explicação por retirada de relatório 'anti-cloroquina'</t>
  </si>
  <si>
    <t>https://www12.senado.leg.br/noticias/materias/2021/10/07/cpi-volta-a-convocar-queiroga-e-pede-explicacao-por-retirada-de-relatorio-anti-cloroquina</t>
  </si>
  <si>
    <t>A CPI da Pandemia aprovou nesta quinta-feira (7) requerimento do senador Alessandro Vieira (Cidadania-SE) para nova convocação do ministro da Saúde, Marcelo Queiroga. Ele será ouvido no dia 18 de outubro. Este será o terceiro depoimento de Queiroga à comissão.</t>
  </si>
  <si>
    <t>2021-10-07_14h00 - Jornal do Senado - CPI volta a convocar Queiroga e pede explicaç.pdf</t>
  </si>
  <si>
    <t>Paciente e médico confirmam denúncias contra a Prevent Senior</t>
  </si>
  <si>
    <t>https://www12.senado.leg.br/noticias/materias/2021/10/07/paciente-e-medico-confirmam-denuncias-contra-a-prevent-senior</t>
  </si>
  <si>
    <t>Tadeu Frederico Andrade, que permaneceu 120 dias internado em hospital da Prevent Senior e quase morreu de covid-19, e o ex-médico da operadora de planos de saúde Walter Correa de Souza Neto ratificaram denúncias contra a empresa em depoimento à CPI da Pandemia nesta quinta-feira (7). Imposição de "tratamento precoce", ministração de medicamentos experimentais sem consentimento de familiares e indicação de tratamento paliativo a pacientes que estavam em unidade de terapia intensiva (UTI) foram algumas das irregularidades apontadas pelos depoentes.</t>
  </si>
  <si>
    <t>2021-10-07_14h02 - Jornal do Senado - Paciente e médico confirmam denúncias contra .pdf</t>
  </si>
  <si>
    <t>Senadores questionam verticalização de operadoras de saúde e cobram fiscalização da ANS</t>
  </si>
  <si>
    <t>https://www12.senado.leg.br/noticias/materias/2021/10/07/senadores-questionam-verticalizacao-de-operadoras-de-saude-e-cobram-fiscalizacao-da-ans</t>
  </si>
  <si>
    <t>Ao ouvir nesta quinta-feira (7) as denúncias feitas por Tadeu Frederico Andrade , paciente e cliente da Prevent Senior, e Walter Correa de Souza Neto, médico que trabalhou nessa empresa , os senadores que participam da CPI da Pandemia questionaram a atuação de operadoras de planos de saúde que são "verticalizadas", ou seja, que possuem rede hospitalar, ambulatorial e/ou de exames própria. Na opinião dos parlamentares, uma agência reguladora — no caso, a Agência Nacional de Saúde Suplementar (ANS) — atuante, com regulação e fiscalização efetiva, poderia evitar práticas antiéticas dessas empresas.</t>
  </si>
  <si>
    <t>2021-10-07_19h13 - Jornal do Senado - Senadores questionam verticalização de operad.pdf</t>
  </si>
  <si>
    <t>Cronograma da CPI prevê romaria para entrega de relatórios</t>
  </si>
  <si>
    <t>https://congressoemfoco.uol.com.br/area/congresso-nacional/cronograma-da-cpi-preve-romaria-para-entrega-de-relatorios/</t>
  </si>
  <si>
    <t>2021-10-07_21h59 - Congresso em Foco - Cronograma da CPI prevê romaria para entrega .pdf</t>
  </si>
  <si>
    <t>CPI da Pandemia convoca ministro da Saúde, Marcelo Queiroga, pela terceira vez</t>
  </si>
  <si>
    <t>https://www12.senado.leg.br/noticias/videos/2021/10/cpi-da-pandemia-convoca-ministro-da-saude-marcelo-queiroga-pela-terceira-vez</t>
  </si>
  <si>
    <t>Senadores aprovaram na quinta-feira (7) requerimento para nova convocação do ministro da Saúde, Marcelo Queiroga. O depoimento está marcada para o dia 18 de outubro, uma segunda-feira. Esta é a terceira vez que o ministro fala à CPI. A decisão ocorre após a Comissão Nacional de Incorporação de Tecnologias no SUS (Conitec) adiar a análise de estudo contrário ao uso da cloroquina em pacientes com covid-19.</t>
  </si>
  <si>
    <t>2021-10-08_08h38 - Jornal do Senado - CPI da Pandemia convoca ministro da Saúde, Ma.pdf</t>
  </si>
  <si>
    <t>Na CPI da Pandemia, ex-paciente acusa Prevent Senior de fraude</t>
  </si>
  <si>
    <t>https://www12.senado.leg.br/noticias/videos/2021/10/na-cpi-da-pandemia-ex-paciente-acusa-prevent-senior-de-fraude</t>
  </si>
  <si>
    <t>Tadeu Frederico Andrade, ex-paciente da operadora de saúde Prevent Senior, ficou 120 dias internado por causa da covid-19. A empresa, conforme ele disse à CPI da Pandemia no depoimento de quinta-feira (7), mentiu em um documento ao afirmar que a família havia consentido desligar os aparelhos que o mantinham vivo.</t>
  </si>
  <si>
    <t>2021-10-08_08h44 - Jornal do Senado - Na CPI da Pandemia, ex-paciente acusa Prevent.pdf</t>
  </si>
  <si>
    <t>Na reta final, CPI vota relatório e entrega resultados da investigação</t>
  </si>
  <si>
    <t>https://www12.senado.leg.br/noticias/materias/2021/10/08/na-reta-final-cpi-ouve-queiroga-vota-relatorio-e-entrega-resultados-da-investigacao</t>
  </si>
  <si>
    <t>Após ouvir o ex-médico da Prevent Senior Walter Correa de Souza Neto e o beneficiário Tadeu Frederico de Andrade sobre o escândalo da operadora de saúde, a CPI da Pandemia segue rumo ao final dos trabalhos. O presidente do colegiado, Omar Aziz (PSD-AM), e o vice, Randolfe Rodrigues (Rede-AP), apresentaram na quinta-feira (7) o calendário com os próximos passos da investigação das ações e omissões do governo federal e outros agentes durante a pandemia que já matou cerca de 600 mil brasileiros.</t>
  </si>
  <si>
    <t>2021-10-08_13h13 - Jornal do Senado - Na reta final, CPI vota relatório e entrega r.pdf</t>
  </si>
  <si>
    <t>CPI da Pandemia deve criar observatório após conclusão dos trabalhos</t>
  </si>
  <si>
    <t>https://www12.senado.leg.br/noticias/videos/2021/10/cpi-da-pandemia-deve-criar-observatorio-apos-conclusao-dos-trabalhos</t>
  </si>
  <si>
    <t>O vice-presidente da CPI da Pandemia, senador Randolfe Rodrigues (Rede-AP), acatou sugestão da senadora Zenaide Maia (Pros-RN) para a criação de um observatório parlamentar que deverá acompanhar os desdobramentos da CPI após a votação do relatório final, prevista para o dia 20 de outubro.</t>
  </si>
  <si>
    <t>2021-10-08_14h27 - Jornal do Senado - CPI da Pandemia deve criar observatório após .pdf</t>
  </si>
  <si>
    <t>“Delegado” da CPI, Alessandro Vieira faz relatório paralelo ao de Renan</t>
  </si>
  <si>
    <t>https://congressoemfoco.uol.com.br/projeto-bula/reportagem/delegado-da-cpi-alessandro-vieira-faz-relatorio-paralelo-ao-de-renan/</t>
  </si>
  <si>
    <t>2021-10-09_12h40 - Congresso em Foco - “Delegado” da CPI, Alessandro Vieira faz rela.pdf</t>
  </si>
  <si>
    <t>Ao final da CPI, aumenta pressão contra CFM por tratamento precoce</t>
  </si>
  <si>
    <t>https://congressoemfoco.uol.com.br/area/justica/ao-final-da-cpi-aumenta-pressao-contra-cfm-por-tratamento-precoce/</t>
  </si>
  <si>
    <t>2021-10-10_10h22 - Congresso em Foco - Ao final da CPI, aumenta pressão contra CFM p.pdf</t>
  </si>
  <si>
    <t>Filhos de Bolsonaro devem constar de relatório final da CPI</t>
  </si>
  <si>
    <t>https://congressoemfoco.uol.com.br/area/congresso-nacional/filhos-de-bolsonaro-devem-constar-de-relatorio-final-da-cpi-da-covid/</t>
  </si>
  <si>
    <t>2021-10-11_10h33 - Congresso em Foco - Filhos de Bolsonaro devem constar de relatóri.pdf</t>
  </si>
  <si>
    <t>Médico pneumologista será ouvido pela CPI no lugar de Queiroga</t>
  </si>
  <si>
    <t>https://www12.senado.leg.br/noticias/materias/2021/10/13/medico-pneumologista-sera-ouvido-pela-cpi-no-lugar-de-queiroga</t>
  </si>
  <si>
    <t>A poucos dias da apresentação e votação de seu relatório final, a CPI da Pandemia decidiu alterar sua sequência de trabalho. A última pessoa a ser ouvida não será mais o ministro da Saúde, Marcelo Queiroga, que já esteve duas vezes na comissão parlamentar de inquérito. No lugar dele, o comando da CPI optou por colher o depoimento do médico pneumologista Carlos Roberto Ribeiro de Carvalho, autor de um trabalho técnico que condena o uso de substâncias sem eficácia contra a covid-19.</t>
  </si>
  <si>
    <t>2021-10-13_11h48 - Jornal do Senado - Médico pneumologista será ouvido pela CPI no .pdf</t>
  </si>
  <si>
    <t>Relatório final da CPI deve contar com capítulo sobre mulheres</t>
  </si>
  <si>
    <t>https://congressoemfoco.uol.com.br/area/congresso-nacional/relatorio-final-da-cpi-deve-contar-com-capitulo-sobre-mulheres/</t>
  </si>
  <si>
    <t>2021-10-13_16h37 - Congresso em Foco - Relatório final da CPI deve contar com capítu.pdf</t>
  </si>
  <si>
    <t>Para Kajuru, declarações de Ricardo Barros sobre a CPI da Pandemia foram desrespeitosas</t>
  </si>
  <si>
    <t>https://www12.senado.leg.br/noticias/materias/2021/10/13/para-kajuru-declaracoes-de-ricardo-barros-sobre-a-cpi-da-pandemia-foram-desrespeitosas</t>
  </si>
  <si>
    <t>Em pronunciamento nesta quarta-feira (13), o senador Jorge Kajuru (Podemos-GO) criticou o líder do governo Bolsonaro na Câmara, o deputado federal Ricardo Barros (PP-PR), pela declaração dada à imprensa de que o procurador-geral da República, Augusto Aras, iria arquivar o relatório a ser apresentado pela CPI da Pandemia, de autoria do senador Renan Calheiros (MDB-AL).</t>
  </si>
  <si>
    <t>2021-10-13_19h00 - Jornal do Senado - Para Kajuru, declarações de Ricardo Barros so.pdf</t>
  </si>
  <si>
    <t>CPI ouvirá familiares de vítimas do coronavírus e médico que coordenou estudo sobre 'kit covid'</t>
  </si>
  <si>
    <t>https://www12.senado.leg.br/noticias/materias/2021/10/14/cpi-ouvira-familiares-de-vitimas-do-coronavirus-e-medico-que-coordenou-estudo-sobre-kit-covid</t>
  </si>
  <si>
    <t>A CPI da Pandemia agendou uma reunião deliberativa remota às 10h desta sexta-feira (15) para votar dois requerimentos. Um para realização de audiência pública com o objetivo de ouvir relato de familiares de vítimas da covid-19 e outro para convocação do médico pneumologista Carlos Roberto Ribeiro de Carvalho. Ambos os requerimentos partiram do vice-presidente da CPI, senador Randolfe Rodrigues (Rede-AP).</t>
  </si>
  <si>
    <t>2021-10-14_11h47 - Jornal do Senado - CPI ouvirá familiares de vítimas do coronavír.pdf</t>
  </si>
  <si>
    <t>CPI da Pandemia ouvirá vítimas da covid e representante do Conselho Nacional de Saúde</t>
  </si>
  <si>
    <t>https://www12.senado.leg.br/noticias/materias/2021/10/15/cpi-ouvira-vitimas-da-covid-e-representante-do-conselho-nacional-de-saude-antes-de-votar-o-relatorio</t>
  </si>
  <si>
    <t>A CPI da Pandemia aprovou requerimentos para a convocação de mais testemunhas a serem ouvidas nesta reta final de trabalho. A votação dos nomes foi feita numa rápida reunião remota na manhã desta sexta-feira (15).</t>
  </si>
  <si>
    <t>2021-10-15_13h26 - Jornal do Senado - CPI da Pandemia ouvirá vítimas da covid e rep.pdf</t>
  </si>
  <si>
    <t>Bolsonaristas da CPI planejam se candidatar a governador -</t>
  </si>
  <si>
    <t>https://congressoemfoco.uol.com.br/area/congresso-nacional/bolsonaristas-da-cpi-planejam-se-candidatar-a-governadores/</t>
  </si>
  <si>
    <t>Dos quatro senadores alinhados ao presidente, apenas Jorginho Mello (PL-SC) irá concorrer sem dificuldades</t>
  </si>
  <si>
    <t>2021-10-17_09h45 - Congresso em Foco - Bolsonaristas da CPI planejam se candidatar a.pdf</t>
  </si>
  <si>
    <t>CPI adia votação de relatório final em meio a divergências entre senadores -</t>
  </si>
  <si>
    <t>https://congressoemfoco.uol.com.br/area/congresso-nacional/cpi-da-covid-adia-data-do-ultimo-depoimento/</t>
  </si>
  <si>
    <t>A reunião final da CPI estava prevista para acontecer na próxima segunda-feira (18), mas passará a acontecer na terça (19).</t>
  </si>
  <si>
    <t>2021-10-17_18h07 - Congresso em Foco - CPI adia votação de relatório final em meio a.pdf</t>
  </si>
  <si>
    <t>CPI da Pandemia ouvirá representante dos municípios na Conitec</t>
  </si>
  <si>
    <t>https://www12.senado.leg.br/noticias/materias/2021/10/18/cpi-da-pandemia-ouvira-representante-dos-municipios-na-conitec</t>
  </si>
  <si>
    <t>Com a mudança na agenda nesta reta final dos trabalhos, a CPI da Pandemia decidiu ouvir na terça-feira (19), a partir das 10 horas, o integrante do Conselho Nacional de Secretarias Municipais de Saúde (Conasems) Elton da Silva Chaves. O pedido para ouvi-lo partiu do senador Randolfe Rodrigues (Rede-AP).</t>
  </si>
  <si>
    <t>2021-10-18_09h39 - Jornal do Senado - CPI da Pandemia ouvirá representante dos muni.pdf</t>
  </si>
  <si>
    <t>Em sessão da CPI marcada pela emoção, senadores prometem honrar vítimas da covid</t>
  </si>
  <si>
    <t>https://www12.senado.leg.br/noticias/materias/2021/10/18/em-sessao-da-cpi-marcada-pela-emocao-senadores-prometem-honrar-vitimas-da-covid-1</t>
  </si>
  <si>
    <t>A emoção marcou a reunião desta segunda-feira (18) da CPI da Pandemia no Senado Federal. Parentes de vítimas da covid-19 relataram suas experiências durante a crise sanitária, levando os presentes, em diversos momentos, às lágrimas. Os senadores reforçaram a intenção de aprovar no relatório final da CPI propostas defendidas durante a reunião, dando apoio às vítimas da doença, a seus parentes e aos chamados "órfãos da covid". Por sua vez, senadores que apoiam o governo criticaram a reunião por atacar o presidente Jair Bolsonaro.</t>
  </si>
  <si>
    <t>2021-10-18_15h25 - Jornal do Senado - Em sessão da CPI marcada pela emoção, senador.pdf</t>
  </si>
  <si>
    <t>Parentes de vítimas da covid-19 cobram justiça na CPI da Pandemia</t>
  </si>
  <si>
    <t>https://www12.senado.leg.br/noticias/videos/2021/10/parentes-de-vitimas-da-covid-19-cobram-justica-na-cpi-da-pandemia</t>
  </si>
  <si>
    <t>Depoentes expuseram suas dificuldades e dores após a perda de familiares para a covid-19 e cobraram justiça. Também fizeram críticas ao presidente da República, Jair Bolsonaro. Estima-se que hajam cerca de 130 mil órfãos da covid no Brasil. Senadores da CPI da Pandemia prometeram incluir no relatório iniciativas para reparação de danos. #cpidacovid</t>
  </si>
  <si>
    <t>2021-10-18_19h21 - Jornal do Senado - Parentes de vítimas da covid-19 cobram justiç.pdf</t>
  </si>
  <si>
    <t>Reportagem -</t>
  </si>
  <si>
    <t>https://congressoemfoco.uol.com.br/projeto-bula/reportagem/parlamentares-denunciam-uso-de-verba-para-covid-19-em-publicidades-superfaturadas/</t>
  </si>
  <si>
    <t>Parlamentares apontam que governo pagou por comerciais de 30 segundos contra a covid com mais de uma centena de pessoas envolvidas.</t>
  </si>
  <si>
    <t>2021-10-18_20h25 - Congresso em Foco - Reportagem -.pdf</t>
  </si>
  <si>
    <t>"CPI não blindou ninguém, mas teve dificuldade em definir focos", diz Alessandro Vieira</t>
  </si>
  <si>
    <t>https://congressoemfoco.uol.com.br/area/congresso-nacional/cpi-nao-blindou-ninguem-mas-teve-dificuldade-em-definir-focos-diz-alessandro-vieira/</t>
  </si>
  <si>
    <t>2021-10-19_08h30 - Congresso em Foco - 'CPI não blindou ninguém, mas teve dificuldad.pdf</t>
  </si>
  <si>
    <t>Votação do relatório da CPI da Pandemia deve ocorrer no dia 26</t>
  </si>
  <si>
    <t>https://www12.senado.leg.br/noticias/videos/2021/10/votacao-do-relatorio-da-cpi-da-pandemia-deve-ocorrer-no-dia-26</t>
  </si>
  <si>
    <t>A leitura do relatório da CPI da Pandemia está prevista para esta quarta-feira (20), e a votação está prevista para terça-feira da próxima semana (26). As mudanças no cronograma ocorreram após a divulgação, na imprensa, de minutas do parecer, antes de serem discutidas com os senadores. Além do texto do relator, Renan Calheiros (MDB-AL), o senador Alessandro Vieira (Cidadania-SE) deve apresentar um relatório alternativo.</t>
  </si>
  <si>
    <t>2021-10-19_10h59 - Jornal do Senado - Votação do relatório da CPI da Pandemia deve .pdf</t>
  </si>
  <si>
    <t>Senadores apelam a Tasso para pacificar votação do relatório da CPI</t>
  </si>
  <si>
    <t>https://congressoemfoco.uol.com.br/area/congresso-nacional/senadores-apelam-a-tasso-para-pacificar-votacao-do-relatorio-da-cpi/</t>
  </si>
  <si>
    <t>Reunião na casa do senador será para amparar as divergências quanto a detalhes do relatório final da CPI da Covid-19</t>
  </si>
  <si>
    <t>2021-10-19_12h21 - Congresso em Foco - Senadores apelam a Tasso para pacificar votaç.pdf</t>
  </si>
  <si>
    <t>Senadores apontam que Conitec serviu de 'escudo' para governo propagar cloroquina</t>
  </si>
  <si>
    <t>https://www12.senado.leg.br/noticias/materias/2021/10/19/senadores-apontam-que-conitec-serviu-de-escudo-para-governo-propagar-cloroquina</t>
  </si>
  <si>
    <t>Último a depor na Comissão Parlamentar de Inquérito (CPI) da Pandemia, Elton da Silva Chaves, representante do Conselho Nacional de Secretarias Municipais de Saúde (Conasems), disse, nesta terça-feira (19), que ficou surpreso com o adiamento da votação do relatório técnico que poderia barrar o uso da cloroquina em pacientes com covid-19 e afirmou que os municípios cobraram uma definição sobre a questão na Conitec para orientar os profissionais na ponta. A demora na análise do uso dessas drogas em meio à pandemia gerou indignação de senadores. Eles afirmaram que o órgão “lavou as mãos” e serviu de “escudo” para médicos e membros do governo seguirem recomendando o uso de cloroquina e outros medicamentos comprovadamente sem eficácia.</t>
  </si>
  <si>
    <t>2021-10-19_15h04 - Jornal do Senado - Senadores apontam que Conitec serviu de 'escu.pdf</t>
  </si>
  <si>
    <t>CPI da Pandemia: retirada de estudo que poderia barrar cloroquina surpreendeu Conitec, diz depoente</t>
  </si>
  <si>
    <t>https://www12.senado.leg.br/noticias/videos/2021/10/cpi-da-pandemia-retirada-de-estudo-que-poderia-barrar-cloroquina-surpreendeu-conitec-diz-depoente</t>
  </si>
  <si>
    <t>A retirada de pauta de um relatório técnico sobre medicamentos do kit covid, como a cloroquina, surpreendeu integrantes da Comissão de Incorporação de Novas Tecnologias (Conitec), órgão consultivo do Ministério da Saúde. A afirmação foi feita, nesta terça-feira (19), à CPI da Pandemia por Elton da Silva Chaves, representante do Conselho Nacional de Secretarias Municipais de Saúde na Conitec.</t>
  </si>
  <si>
    <t>2021-10-19_16h56 - Jornal do Senado - CPI da Pandemia- retirada de estudo que poder.pdf</t>
  </si>
  <si>
    <t>CPI se aproxima de acordo para votar relatório de Renan, diz Randolfe</t>
  </si>
  <si>
    <t>https://congressoemfoco.uol.com.br/projeto-bula/noticia/cpi-se-aproxima-de-acordo-para-votar-relatorio-de-renan-diz-randolfe/</t>
  </si>
  <si>
    <t>O senador Randolfe Rodrigues (Rede-AP) acredita na construção de um acordo para o fechamento do relatório que será lido por Renan Calheiros</t>
  </si>
  <si>
    <t>2021-10-19_20h28 - Congresso em Foco - CPI se aproxima de acordo para votar relatóri.pdf</t>
  </si>
  <si>
    <t>Barros reclama de ser mais citado que Bolsonaro em relatório da CPI</t>
  </si>
  <si>
    <t>https://congressoemfoco.uol.com.br/area/congresso-nacional/barros-reclama-de-ser-mais-citado-que-bolsonaro-em-relatorio-da-cpi/</t>
  </si>
  <si>
    <t>De acordo com o texto final da CPI, a atuação de Barros beneficiou empresas particulares, numa espécie de rede de troca de favores.</t>
  </si>
  <si>
    <t>2021-10-20_10h20 - Congresso em Foco - Barros reclama de ser mais citado que Bolsona.pdf</t>
  </si>
  <si>
    <t>Relatório da CPI pede o indiciamento de mais de 60 pessoas, incluindo Bolsonaro</t>
  </si>
  <si>
    <t>https://www12.senado.leg.br/noticias/videos/2021/10/relatorio-da-cpi-pede-o-indiciamento-de-mais-de-60-pessoas-incluindo-bolsonaro</t>
  </si>
  <si>
    <t>O relatório final da CPI da Pandemia, sob a responsabilidade do senador Renan Calheiros (MDB-AL), foi apresentado nesta quarta-feira (20). No documento, pede-se o indiciamento de duas empresas e de 66 pessoas, incluindo o presidente Jair Bolsonaro. A votação do relatório está prevista para o dia 26 de outubro.</t>
  </si>
  <si>
    <t>2021-10-20_14h50 - Jornal do Senado - Relatório da CPI pede o indiciamento de mais .pdf</t>
  </si>
  <si>
    <t>CPI da Pandemia: principais pontos do relatório</t>
  </si>
  <si>
    <t>https://www12.senado.leg.br/noticias/materias/2021/10/20/cpi-da-pandemia-principais-pontos-do-relatorio</t>
  </si>
  <si>
    <t>Em suas 1.180 páginas, o relatório final da CPI da Pandemia, apresentado pelo senador Renan Calheiros (MDB-AL), recomenda o indiciamento de 66 pessoas físicas e duas pessoas jurídicas. Esses indiciamentos têm relação com o negacionismo em relação ao vírus e às vacinas, que teria aumentado o número de mortos no Brasil; com as suspeitas de corrupção nas negociações para a compra de vacinas pelo Ministério da Saúde; e com as mortes que teriam sido provocadas pelo uso de tratamentos sem respaldo científico contra a covid-19. Eles se baseiam nas seguintes normas:</t>
  </si>
  <si>
    <t>2021-10-20_15h07 - Jornal do Senado - CPI da Pandemia- principais pontos do relatór.pdf</t>
  </si>
  <si>
    <t>Houve irregularidades na tentativa de compra da vacina Covaxin, destaca Renan</t>
  </si>
  <si>
    <t>https://www12.senado.leg.br/noticias/videos/2021/10/houve-irregularidades-na-tentativa-de-compra-da-vacina-covaxin-destaca-renan</t>
  </si>
  <si>
    <t>Ao apresentar seu relatório à CPI da Pandemia, o senador Renan Calheiros (MDB-AL) reiterou que houve várias irregularidades na tentativa de compra da vacina Covaxin pelo governo federal. Ele também disse que a investigação da CPI "d escortinou um esquema de corrupção nunca visto dentro do Ministério da Saúde".</t>
  </si>
  <si>
    <t>2021-10-20_16h32 - Jornal do Senado - Houve irregularidades na tentativa de compra .pdf</t>
  </si>
  <si>
    <t>Governistas da CPI depositam na PGR esperança em rejeição de relatório Congresso em Foco</t>
  </si>
  <si>
    <t>https://congressoemfoco.uol.com.br/area/congresso-nacional/governistas-da-cpi-depositam-na-pgr-esperanca-em-rejeicao-de-relatorio/</t>
  </si>
  <si>
    <t>Os senadores do bloco governista da CPI esperam que o procurador-geral da república Augusto Aras decida pelo arquivamento do relatório.</t>
  </si>
  <si>
    <t>2021-10-20_17h20 - Congresso em Foco - Governistas da CPI depositam na PGR esperança.pdf</t>
  </si>
  <si>
    <t>CPI deve pressionar Aras com pedido de impeachment</t>
  </si>
  <si>
    <t>https://congressoemfoco.uol.com.br/area/congresso-nacional/cpi-deve-pressionar-aras-com-pedido-de-impeachment/</t>
  </si>
  <si>
    <t>Enquanto o G7 articula pressões sobre a PGR, a ala governista deposita em Augusto Aras a esperança de arquivar os pedidos de inquéritos.</t>
  </si>
  <si>
    <t>Melissa Fernández</t>
  </si>
  <si>
    <t>2021-10-21_10h11 - Congresso em Foco - CPI deve pressionar Aras com pedido de impeac.pdf</t>
  </si>
  <si>
    <t>Relatório da CPI da Pandemia apresenta propostas que aperfeiçoam leis</t>
  </si>
  <si>
    <t>https://www12.senado.leg.br/noticias/materias/2021/10/21/relatorio-da-cpi-da-pandemia-apresenta-propostas-que-aperfeicoam-leis</t>
  </si>
  <si>
    <t>Além de pedir os indiciamentos de 66 pessoas físicas e duas jurídicas, por crimes que teriam sido cometidos durante a crise sanitária, o relatório final da CPI da Pandemia apresenta uma série de proposições legislativas e recomendações para, nas palavras do documento, o “aperfeiçoamento de marcos normativos com o objetivo de limitar as disfuncionalidades do Estado, bem como reforçar a observância de direitos e garantias fundamentais dos brasileiros”.</t>
  </si>
  <si>
    <t>2021-10-21_12h40 - Jornal do Senado - Relatório da CPI da Pandemia apresenta propos.pdf</t>
  </si>
  <si>
    <t>Braga pede indiciamento de governador do Amazonas à CPI</t>
  </si>
  <si>
    <t>https://congressoemfoco.uol.com.br/area/congresso-nacional/braga-pede-indiciamento-de-governador-do-amazonas-a-cpi/</t>
  </si>
  <si>
    <t>Documento entregue por Eduardo Braga pede inclusão de Wilson Lima entre os nomes de apresentados pela CPI para pedidos de indiciamento.</t>
  </si>
  <si>
    <t>2021-10-24_11h49 - Congresso em Foco - Braga pede indiciamento de governador do Amaz.pdf</t>
  </si>
  <si>
    <t>Deputada do Psol entregará relatório da CPI à ONU</t>
  </si>
  <si>
    <t>https://congressoemfoco.uol.com.br/area/congresso-nacional/deputada-do-psol-entregara-relatorio-da-cpi-a-onu/</t>
  </si>
  <si>
    <t>O documento da CPI pede indiciamento de Bolsonaro por crimes contra a humanidade. Genocídio da população indígena, porém, ficou de fora.</t>
  </si>
  <si>
    <t>2021-10-24_16h54 - Congresso em Foco - Deputada do Psol entregará relatório da CPI à.pdf</t>
  </si>
  <si>
    <t>Randolfe pede indiciamento de mais nove nomes em relatório final da CPI</t>
  </si>
  <si>
    <t>https://congressoemfoco.uol.com.br/projeto-bula/reportagem/cpi-da-covid-randolfe-pede-mais-nove-indiciamentos/</t>
  </si>
  <si>
    <t>Nesta segunda-feira (25), o senador apresentou ofício sugerindo que mais nove nomes estejam presentes na lista da CPI</t>
  </si>
  <si>
    <t>2021-10-25_20h09 - Congresso em Foco - Randolfe pede indiciamento de mais nove nomes.pdf</t>
  </si>
  <si>
    <t>Saiba mais sobre os crimes listados pela CPI da Pandemia</t>
  </si>
  <si>
    <t>https://www12.senado.leg.br/noticias/materias/2021/10/25/saiba-mais-sobre-os-crimes-listados-pela-cpi-da-pandemia</t>
  </si>
  <si>
    <t>As investigações da CPI da Pandemia se depararam com fatos que podem caracterizar 29 crimes diferentes, que estão indicados no relatório final da comissão, apresentado pelo senador Renan Calheiros (MDB-AL) na semana passada. De acordo com o texto, o presidente Jair Bolsonaro pode ter cometido nove tipos diferentes de crimes. Mas antes de o documento ser entregue às instituições que poderão dar sequência às apurações e, eventualmente, promover a responsabilização dos acusados, ele precisa ser aprovado pela CPI. A votação está marcada para esta terça-feira (26).</t>
  </si>
  <si>
    <t>João Carlos Teixeira</t>
  </si>
  <si>
    <t>2021-10-25_21h13 - Jornal do Senado - Saiba mais sobre os crimes listados pela CPI .pdf</t>
  </si>
  <si>
    <t>Fake news de Bolsonaro sobre vacinas pode constar no relatório final da CPI</t>
  </si>
  <si>
    <t>https://congressoemfoco.uol.com.br/area/congresso-nacional/fake-news-vacina-relatorio-da-cpi/</t>
  </si>
  <si>
    <t>O senador Fabiano Contarato (Rede-ES) juntou pedido de inclusão no relatório final da CPI da Covid das fake news disseminadas pelo presidente</t>
  </si>
  <si>
    <t>2021-10-25_21h49 - Congresso em Foco - Fake news de Bolsonaro sobre vacinas pode con.pdf</t>
  </si>
  <si>
    <t>CPI vota relatório final. Veja a íntegra do documento modificado</t>
  </si>
  <si>
    <t>https://congressoemfoco.uol.com.br/area/congresso-nacional/cpi-vota-relatorio-final-veja-a-integra-do-documento-modificado/</t>
  </si>
  <si>
    <t>2021-10-26_09h53 - Congresso em Foco - CPI vota relatório final. Veja a íntegra do d.pdf</t>
  </si>
  <si>
    <t>CPI da Pandemia: dez novos nomes são adicionados ao relatório final</t>
  </si>
  <si>
    <t>https://www12.senado.leg.br/noticias/videos/2021/10/cpi-da-pandemia-dez-novos-nomes-sao-adicionados-ao-relatorio-final</t>
  </si>
  <si>
    <t>O relator, senador Renan Calheiros (MDB-AL), incluiu dez novos nomes à lista de indiciados no relatório final da CPI. Agora serão 78 pedidos de indiciamento. Os senadores da comissão também devem pedir a retratação do presidente Jair Bolsonaro sobre declaração que relaciona vacinas anticovid ao risco de contrair Aids. O relatório será votado nesta terça-feira (26).</t>
  </si>
  <si>
    <t>2021-10-26_10h31 - Jornal do Senado - CPI da Pandemia- dez novos nomes são adiciona.pdf</t>
  </si>
  <si>
    <t>CPI aprova relatório que pede o indiciamento de Bolsonaro e mais 79</t>
  </si>
  <si>
    <t>https://congressoemfoco.uol.com.br/area/congresso-nacional/senadores-aprovam-relatorio-final-da-pandemia/</t>
  </si>
  <si>
    <t>Relatório final apresenta 81 pedidos de indiciamento por crimes durante a pademia da covid no Brasil, entre os quais do presidente Bolsonaro.</t>
  </si>
  <si>
    <t>2021-10-26_10h33 - Congresso em Foco - CPI aprova relatório que pede o indiciamento .pdf</t>
  </si>
  <si>
    <t>Barros entra com processo contra Renan por acusações em relatório da CPI</t>
  </si>
  <si>
    <t>https://congressoemfoco.uol.com.br/area/congresso-nacional/barros-entra-com-processo-contra-renan-por-acusacoes-em-relatorio-da-cpi/</t>
  </si>
  <si>
    <t>2021-10-26_10h35 - Congresso em Foco - Barros entra com processo contra Renan por ac.pdf</t>
  </si>
  <si>
    <t>Confira os 80 nomes listados em pedidos de indiciamento da CPI</t>
  </si>
  <si>
    <t>https://congressoemfoco.uol.com.br/area/congresso-nacional/confira-os-81-nomes-listados-em-pedidos-de-indiciamento-da-cpi/</t>
  </si>
  <si>
    <t>2021-10-26_13h36 - Congresso em Foco - Confira os 80 nomes listados em pedidos de in.pdf</t>
  </si>
  <si>
    <t>Família Bolsonaro é citada mais de 400 vezes em relatório da CPI</t>
  </si>
  <si>
    <t>https://congressoemfoco.uol.com.br/area/congresso-nacional/familia-bolsonaro-e-citada-mais-de-400-vezes-em-relatorio-da-cpi/</t>
  </si>
  <si>
    <t>2021-10-26_18h22 - Congresso em Foco - Família Bolsonaro é citada mais de 400 vezes .pdf</t>
  </si>
  <si>
    <t>CPI aponta Bolsonaro como "cabeça" de fake news, mas esbarra em tipificação</t>
  </si>
  <si>
    <t>https://congressoemfoco.uol.com.br/area/congresso-nacional/cpi-aponta-bolsonaro-como-cabeca-de-fake-news-mas-esbarra-em-tipificacao/</t>
  </si>
  <si>
    <t>2021-10-26_19h09 - Congresso em Foco - CPI aponta Bolsonaro como 'cabeça' de fake ne.pdf</t>
  </si>
  <si>
    <t>CPI da Pandemia: o que mudou na nova versão do relatório</t>
  </si>
  <si>
    <t>https://www12.senado.leg.br/noticias/materias/2021/10/26/cpi-da-pandemia-o-que-mudou-na-nova-versao-do-relatorio</t>
  </si>
  <si>
    <t>A nova versão do relatório da CPI da Pandemia, submetida ao colegiado, nesta terça-feira (26), trouxe uma série de "melhorias" e "aprofundamentos", nas palavras do relator, senador Renan Calheiros (MDB-AL), em relação à versão inicial, apresentada na semana passada . Entre as mudanças está a inclusão de mais doze nomes na lista de indiciamentos propostos, levando o total a 78 pessoas físicas e 2 jurídicas.</t>
  </si>
  <si>
    <t>2021-10-26_19h50 - Jornal do Senado - CPI da Pandemia- o que mudou na nova versão d.pdf</t>
  </si>
  <si>
    <t>Após seis meses, CPI da Pandemia é encerrada com 80 pedidos de indiciamento</t>
  </si>
  <si>
    <t>https://www12.senado.leg.br/noticias/materias/2021/10/26/apos-seis-meses-cpi-da-pandemia-e-encerrada-com-80-pedidos-de-indiciamento</t>
  </si>
  <si>
    <t>Na véspera de completar seis meses de atividades, a CPI da Pandemia aprovou, nesta terça-feira (26), seu relatório final . Prevaleceu o texto do senador Renan Calheiros (MDB-AL), que recebeu sete votos favoráveis e quatro contrários. Com isso, os votos em separado apresentados por outros parlamentares não chegaram a ser analisados.</t>
  </si>
  <si>
    <t>2021-10-26_20h35 - Jornal do Senado - Após seis meses, CPI da Pandemia é encerrada .pdf</t>
  </si>
  <si>
    <t>Trump divulga mensagem de apoio a Bolsonaro após CPI</t>
  </si>
  <si>
    <t>https://congressoemfoco.uol.com.br/area/governo/trump-divulga-mensagem-de-apoio-a-bolsonaro-apos-cpi/</t>
  </si>
  <si>
    <t>"O presidente Jair Bolsonaro e eu nos tornamos grandes amigos", escreveu Donald Trump em mensagem de apoio a Bolsonaro.</t>
  </si>
  <si>
    <t>2021-10-27_08h25 - Congresso em Foco - Trump divulga mensagem de apoio a Bolsonaro a.pdf</t>
  </si>
  <si>
    <t>Senadores levam relatório final da CPI da Pandemia para PGR e STF</t>
  </si>
  <si>
    <t>https://www12.senado.leg.br/noticias/materias/2021/10/27/senadores-levam-relatorio-final-da-cpi-da-pandemia-para-pgr-e-stf</t>
  </si>
  <si>
    <t>Um grupo de senadores entregou nesta quarta-feira (27) ao procurador-geral da República, Augusto Aras, e ao ministro Alexandre de Moraes, do Supremo Tribunal Federal (STF), cópias do relatório final da CPI da Pandemia. Cabe a Aras decidir se oferece denúncia contra o presidente Jair Bolsonaro e outros agentes púbicos com foro privilegiado citados no documento, aprovado na terça-feira (26) pela comissão.</t>
  </si>
  <si>
    <t>2021-10-27_13h41 - Jornal do Senado - Senadores levam relatório final da CPI da Pan.pdf</t>
  </si>
  <si>
    <t>CPI da Pandemia entrega relatório final à PGR e ao STF</t>
  </si>
  <si>
    <t>https://www12.senado.leg.br/noticias/videos/2021/10/cpi-da-pandemia-entrega-relatorio-final-a-pgr-e-ao-stf</t>
  </si>
  <si>
    <t>A direção da CPI da Pandemia entregou nesta quarta-feira (27) o relatório final da Comissão ao Procurador-Geral da República, Augusto Aras. O parecer também foi entregue ao ministro Alexandre de Moraes, do Supremo Tribunal Federal. Aprovado nesta terça-feira (26), o relatório sugere o indiciamento de duas empresas e 78 pessoas, entre elas o presidente Jair Bolsonaro.</t>
  </si>
  <si>
    <t>2021-10-27_14h11 - Jornal do Senado - CPI da Pandemia entrega relatório final à PGR.pdf</t>
  </si>
  <si>
    <t>Omar Aziz elogia postura de Pacheco sobre CPI</t>
  </si>
  <si>
    <t>https://congressoemfoco.uol.com.br/area/congresso-nacional/omar-aziz-elogia-postura-de-pacheco-sobre-cpi/</t>
  </si>
  <si>
    <t>Aziz elogiou Pacheco por respeitar a independência do colegiado, bem como por cooperar no que pôde com o andamento das investigações.</t>
  </si>
  <si>
    <t>2021-10-27_18h26 - Congresso em Foco - Omar Aziz elogia postura de Pacheco sobre CPI.pdf</t>
  </si>
  <si>
    <t>Observatório da Pandemia mantém estrutura da CPI</t>
  </si>
  <si>
    <t>https://congressoemfoco.uol.com.br/projeto-bula/reportagem/observatorio-da-pandemia-mantem-estrutura-da-cpi/</t>
  </si>
  <si>
    <t>Novo bloco parlamentar sucessor da CPI terá como presidente Omar Aziz, Randolfe Rodrigues como vice e Renan Calheiros como relator</t>
  </si>
  <si>
    <t>2021-10-27_19h21 - Congresso em Foco - Observatório da Pandemia mantém estrutura da .pdf</t>
  </si>
  <si>
    <t>Lira diz que indiciamento de parlamentares na CPI ignora liberdade de expressão</t>
  </si>
  <si>
    <t>https://congressoemfoco.uol.com.br/area/congresso-nacional/lira-se-pronuncia-apos-fim-da-cpi-da-covid/</t>
  </si>
  <si>
    <t>Lira se manifestou publicamente pela primeira vez em relação ao relatório final da CPI da Covid, aprovado na terça-feira (26)</t>
  </si>
  <si>
    <t>2021-10-27_19h34 - Congresso em Foco - Lira diz que indiciamento de parlamentares na.pdf</t>
  </si>
  <si>
    <t>Flávio Bolsonaro vai à PGR acusar Renan de 20 crimes por conduta na CPI</t>
  </si>
  <si>
    <t>https://congressoemfoco.uol.com.br/area/congresso-nacional/flavio-bolsonaro-vai-a-pgr-acusar-renan-de-20-crimes-por-conduta-na-cpi/</t>
  </si>
  <si>
    <t>2021-10-28_10h38 - Congresso em Foco - Flávio Bolsonaro vai à PGR acusar Renan de 20.pdf</t>
  </si>
  <si>
    <t>Relatório da CPI da Pandemia é entregue ao TCU</t>
  </si>
  <si>
    <t>https://www12.senado.leg.br/noticias/videos/2021/10/relatorio-da-cpi-da-pandemia-e-entregue-ao-tcu</t>
  </si>
  <si>
    <t>Os senadores Omar Aziz (PSD-AM), Randolfe Rodrigues (Rede-AP) e Renan Calheiros (MDB-AL), presidente, vice e relator da CPI da Pandemia, entregaram ao Tribunal de Constas da União o relatório final do colegiado, aprovado na terça-feira (26). Omar destacou que o TCU vai avançar nas investigações</t>
  </si>
  <si>
    <t>2021-10-28_13h15 - Jornal do Senado - Relatório da CPI da Pandemia é entregue ao TC.pdf</t>
  </si>
  <si>
    <t>Senadores entregam relatório da CPI ao TCU e à Procuradoria da República no DF</t>
  </si>
  <si>
    <t>https://www12.senado.leg.br/noticias/materias/2021/10/28/senadores-entregam-relatorio-da-cpi-ao-tcu-e-a-procuradoria-da-republica-no-df</t>
  </si>
  <si>
    <t>Em mais um dia de entrega do relatório final da CPI da Pandemia, senadores do colegiado levaram o documento nesta quinta-feira (28) para os ministros do Tribunal de Contas da União (TCU) e para Procuradoria da República no Distrito Federal. Está prevista ainda a entrega da versão final do relatório para o presidente do Supremo Tribunal Federal (STF), ministro Luiz Fux, e para a Procuradoria-Geral do Trabalho. Participaram da comitiva os senadores Renan Calheiros (MDB-AL), Omar Aziz (PSD-AM), Randolfe Rodrigues (Rede-AP) e Humberto Costa (PT-PE).</t>
  </si>
  <si>
    <t>2021-10-28_13h32 - Jornal do Senado - Senadores entregam relatório da CPI ao TCU e .pdf</t>
  </si>
  <si>
    <t>TCU vai analisar conclusões da CPI da Pandemia</t>
  </si>
  <si>
    <t>https://www12.senado.leg.br/noticias/videos/2021/10/tcu-vai-analisar-conclusoes-da-cpi-da-pandemia</t>
  </si>
  <si>
    <t>Nesta quinta-feira (28), integrantes da CPI da Pandemia entregaram o relatório final da comissão à presidente do Tribunal de Contas da União (TCU), Ana Arraes. O TCU deverá analisar as informações e as conclusões apresentadas no documento. O relatório também foi entregue à Procuradoria da República do Distrito Federal.</t>
  </si>
  <si>
    <t>2021-10-28_15h47 - Jornal do Senado - TCU vai analisar conclusões da CPI da Pandemi.pdf</t>
  </si>
  <si>
    <t>Criada frente parlamentar para acompanhar desdobramentos da CPI da Pandemia</t>
  </si>
  <si>
    <t>https://www12.senado.leg.br/noticias/materias/2021/10/28/criada-frente-parlamentar-para-acompanhar-desdobramentos-da-cpi-da-pandemia</t>
  </si>
  <si>
    <t>O Plenário do Senado aprovou nesta quinta-feira (28) o projeto de resolução que cria a Frente Parlamentar Observatório da Pandemia de Covid-19 ( PRS 53/2021 ). Seu objetivo é acompanhar os desdobramentos das investigações e do relatório final da CPI da Pandemia. Os autores do projeto são os senadores Randolfe Rodrigues (Rede-AP) e Omar Aziz (PSD-AM) , que foram, respectivamente, vice-presidente e presidente da CPI. O texto segue para promulgação.</t>
  </si>
  <si>
    <t>2021-10-28_19h54 - Jornal do Senado - Criada frente parlamentar para acompanhar des.pdf</t>
  </si>
  <si>
    <t>Senado cria Frente Parlamentar Observatório da Pandemia</t>
  </si>
  <si>
    <t>https://www12.senado.leg.br/noticias/videos/2021/10/senado-cria-frente-parlamentar-observatorio-da-pandemia</t>
  </si>
  <si>
    <t>A criação da Frente Parlamentar Observatório da Pandemia foi aprovada nesta quinta-feira (28) no Plenário do Senado. Entre os seus objetivos está o de acompanhar os desdobramentos das investigações e do relatório final da CPI da Pandemia. Os autores do projeto de resolução que deu origem à frente ( PRS 53/2021 ) são os senadores Omar Aziz (PSD-AM) e Randolfe Rodrigues (Rede-AP), que foram, respectivamente, presidente e vice-presidente da CPI.</t>
  </si>
  <si>
    <t>2021-10-28_20h29 - Jornal do Senado - Senado cria Frente Parlamentar Observatório d.pdf</t>
  </si>
  <si>
    <t>Esperidião Amin: pedido de indiciamento de parlamentares pela CPI é ‘caminho perigoso’</t>
  </si>
  <si>
    <t>https://www12.senado.leg.br/noticias/materias/2021/10/28/esperidiao-amin-pedido-de-indiciamento-de-parlamentares-pela-cpi-e-caminho-perigoso</t>
  </si>
  <si>
    <t>Em pronunciamento nesta quinta-feira (28), o senador Esperidião Amin (PP-SC) criticou o pedido de indiciamento de parlamentares feito pela CPI da Pandemia, afirmando que isso “é um caminho perigoso”. Para ele, as acusações contra congressistas apresentadas no relatório da comissão são atos de intolerância em relação a quem manifesta opiniões antagônicas.</t>
  </si>
  <si>
    <t>2021-10-28_20h49 - Jornal do Senado - Esperidião Amin- pedido de indiciamento de pa.pdf</t>
  </si>
  <si>
    <t>STF pede à CPI mais elementos para quebra de sigilo de Bolsonaro</t>
  </si>
  <si>
    <t>https://congressoemfoco.uol.com.br/area/governo/stf-pede-a-cpi-da-covid-mais-elementos-para-analisar-quebra-de-sigilo-de-bolsonaro/</t>
  </si>
  <si>
    <t>Íris Costa</t>
  </si>
  <si>
    <t>2021-10-30_14h46 - Congresso em Foco - STF pede à CPI mais elementos para quebra de .pdf</t>
  </si>
  <si>
    <t>CPI dá 30 dias para Aras levar investigações adiante, diz Randolfe</t>
  </si>
  <si>
    <t>https://congressoemfoco.uol.com.br/area/congresso-nacional/randolfe-e-natalia-bonavides-nesta-quinta-18h30-o-que-esperar-de-2022/</t>
  </si>
  <si>
    <t>2021-11-03_19h39 - Congresso em Foco - CPI dá 30 dias para Aras levar investigações .pdf</t>
  </si>
  <si>
    <t>Davi anuncia retomada da agenda da CCJ; Amin pede sabatina do STF</t>
  </si>
  <si>
    <t>https://www12.senado.leg.br/noticias/materias/2021/11/10/davi-anuncia-retomada-da-agenda-da-ccj-amin-pede-sabatina-do-stf</t>
  </si>
  <si>
    <t>O presidente da Comissão de Constituição e Justiça (CCJ) do Senado, Davi Alcolumbre (DEM-AP), anunciou na reunião desta quarta-feira (10) a retomada da normalidade dos trabalhos do colegiado. Serão realizados encontros com os senadores, segundo ele, para definir a pauta de prioridades.</t>
  </si>
  <si>
    <t>2021-11-10_12h04 - Jornal do Senado - Davi anuncia retomada da agenda da CCJ; Amin .pdf</t>
  </si>
  <si>
    <t>Frente Parlamentar Observatório da Pandemia entrega relatório final ao Ministério Público</t>
  </si>
  <si>
    <t>https://www12.senado.leg.br/noticias/materias/2021/11/11/frente-parlamentar-observatorio-da-pandemia-entrega-relatorio-final-ao-ministerio-publico</t>
  </si>
  <si>
    <t>Ontem, quarta-feira (10), os senadores Randolfe Rodrigues (REDE), Renan Calheiros (PMDB-AL), Omar Aziz (PSD-AM), Simone Tebet (PMDB-MS) e Humberto Costa (PT-PE), que integram a Frente Parlamentar Observatório da Pandemia, entregaram o relatório final da CPI da Pandemia ao Ministério Público, em São Paulo. e nesta quinta-feira (11)), ao Ministério Público do Rio de Janeiro.</t>
  </si>
  <si>
    <t>2021-11-11_18h13 - Jornal do Senado - Frente Parlamentar Observatório da Pandemia e.pdf</t>
  </si>
  <si>
    <t>Senadores aprovam convite para Aras explicar o que fez com pedidos da CPI</t>
  </si>
  <si>
    <t>https://congressoemfoco.uol.com.br/area/justica/senadores-aprovam-convocacao-de-aras-ao-senado/</t>
  </si>
  <si>
    <t>Congresso em Foco - Requerimento convoca Augusto Aras para explicar que andamentos a PGR deve dar às denúncias da CPI da Covid.</t>
  </si>
  <si>
    <t>2021-11-23_15h59 - Congresso em Foco - Senadores aprovam convite para Aras explicar .pdf</t>
  </si>
  <si>
    <t>Senadores da CPI da Pandemia entregam sugestões de projetos a Pacheco</t>
  </si>
  <si>
    <t>https://www12.senado.leg.br/noticias/materias/2021/11/25/senadores-da-cpi-da-pandemia-entregam-sugestoes-de-projetos-a-pacheco</t>
  </si>
  <si>
    <t>O presidente do Senado, Rodrigo Pacheco, recebeu na tarde desta quinta-feira (25) a visita dos senadores Omar Aziz (PSD-AM), Randolfe Rodrigues (Rede-AP) e Renan Calheiros (MDB-AL), que ocuparam, respectivamente, os cargos de presidente, vice-presidente e relator da CPI da Pandemia. Eles levaram a Pacheco 16 propostas legislativas produzidas a partir do trabalho da comissão.</t>
  </si>
  <si>
    <t>2021-11-25_21h11 - Jornal do Senado - Senadores da CPI da Pandemia entregam sugestõ.pdf</t>
  </si>
  <si>
    <t>Juristas pedem impeachment de Bolsonaro com base em conclusões de CPI</t>
  </si>
  <si>
    <t>https://congressoemfoco.uol.com.br/area/congresso-nacional/cpi-da-covid-19-protocola-pedido-de-impeachment-de-jair-bolsonaro/</t>
  </si>
  <si>
    <t>Congresso em Foco- Pedido de impeachment conta com assinatura de 17 juristas e um médico, e é amparado por Miguel Reale Junior</t>
  </si>
  <si>
    <t>2021-12-08_16h40 - Congresso em Foco - Juristas pedem impeachment de Bolsonaro com b.pdf</t>
  </si>
  <si>
    <t>Novo pedido de impeachment de Bolsonaro é baseado em investigações de CPI</t>
  </si>
  <si>
    <t>https://www12.senado.leg.br/noticias/materias/2021/12/08/novo-pedido-de-impeachment-de-bolsonaro-e-baseado-em-investigacoes-de-cpi</t>
  </si>
  <si>
    <t>Um novo pedido de impeachment contra o presidente da República, Jair Bolsonaro, foi protocolado por um grupo de juristas nesta quarta-feira (8), na Câmara dos Deputados. Entre os autores estão os advogados Miguel Reale Jr. e Alexandre Wunderlich. O documento usa como subsídio as investigações da já encerrada CPI da Pandemia.</t>
  </si>
  <si>
    <t>2021-12-08_17h20 - Jornal do Senado - Novo pedido de impeachment de Bolsonaro é bas.pdf</t>
  </si>
  <si>
    <t>CDH vai dar continuidade ao trabalho da CPI da Pandemia, diz Humberto Costa</t>
  </si>
  <si>
    <t>https://www12.senado.leg.br/noticias/materias/2021/12/09/cdh-vai-dar-continuidade-ao-trabalho-da-cpi-da-pandemia-diz-humberto-costa</t>
  </si>
  <si>
    <t>A Comissão de Direitos Humanos do Senado (CDH) vai funcionar como uma extensão da CPI da Pandemia, segundo afirmou o presidente do colegiado, senador Humberto Costa (PT-PE), nesta quinta-feira (9). A ideia é dar continuidade à investigação e ao debate de temas que não puderam ser aprofundados pela comissão parlamentar de inquérito, encerrada no fim de outubro.</t>
  </si>
  <si>
    <t>2021-12-09_13h40 - Jornal do Senado - CDH vai dar continuidade ao trabalho da CPI d.pdf</t>
  </si>
  <si>
    <t>Senadores repercutem decisão do MPF de desmembrar investigação com base na CPI</t>
  </si>
  <si>
    <t>https://www12.senado.leg.br/noticias/materias/2022/01/05/senadores-repercutem-decisao-do-mpf-de-desmembrar-investigacao-com-base-na-cpi</t>
  </si>
  <si>
    <t>Senadores repercutiram na manhã desta quarta-feira (5) a decisão do Ministério Público Federal (MPF) de desmembrar em 12 apurações a investigação a partir do relatório final da CPI da Pandemia .</t>
  </si>
  <si>
    <t>2022-01-05_14h44 - Jornal do Senado - Senadores repercutem decisão do MPF de desmem.pdf</t>
  </si>
  <si>
    <t>Passa de 100 dias entrega de relatório da CPI a Aras. PGR nega ter engavetado investigações</t>
  </si>
  <si>
    <t>https://congressoemfoco.uol.com.br/area/justica/relatorio-da-cpi-ultrapassa-100-dias-na-gaveta-de-aras/</t>
  </si>
  <si>
    <t>Congresso em Foco- Antiga cúpula da CPI agora busca estratégias para quebrar inércia de Augusto Aras em abertura de processos</t>
  </si>
  <si>
    <t>2022-02-07_19h30 - Congresso em Foco - Passa de 100 dias entrega de relatório da CPI.pdf</t>
  </si>
  <si>
    <t>Senadores cobram Aras durante inauguração de memorial às vítimas da covid</t>
  </si>
  <si>
    <t>https://congressoemfoco.uol.com.br/area/congresso-nacional/senadores-cobram-aras-durante-inauguracao-de-memorial-as-vitimas-da-covid-no-senado/</t>
  </si>
  <si>
    <t>Durante a inauguração do memorial, senadores integrantes da CPI cobraram celeridade da parte do procurador-geral da República, Augusto Aras, em relação aos pedidos de indiciamento encaminhados a ele há mais de 100 dias, nas conclusões da comissão parlamentar de inquérito</t>
  </si>
  <si>
    <t>2022-02-15_17h06 - Congresso em Foco - Senadores cobram Aras durante inauguração de .pdf</t>
  </si>
  <si>
    <t>Aras é “covarde e desonesto”, rebate Simone Tebet a críticas contra CPI</t>
  </si>
  <si>
    <t>https://congressoemfoco.uol.com.br/area/congresso-nacional/aras-e-covarde-e-desonesto-rebate-simone-tebet-a-criticas-contra-cpi/</t>
  </si>
  <si>
    <t>Simone Tebet (MDB-MS) criticou o procurador-geral da República, Augusto Aras, e afirmou que ele é um "mero servo do presidente da República”</t>
  </si>
  <si>
    <t>Caio Matos</t>
  </si>
  <si>
    <t>2022-02-16_19h56 - Congresso em Foco - Aras é “covarde e desonesto”, rebate Simone T.pdf</t>
  </si>
  <si>
    <t>Cúpula da CPI da Pandemia critica demora de Aras em decidir sobre conclusões da investigação</t>
  </si>
  <si>
    <t>https://www12.senado.leg.br/noticias/materias/2022/02/23/cupula-da-cpi-da-pandemia-critica-demora-de-aras-em-decidir-sobre-conclusoes-da-investigacao</t>
  </si>
  <si>
    <t>Em entrevista coletiva da Frente Parlamentar do Observatório da Pandemia — grupo criado para fiscalizar e acompanhar os desdobramentos jurídicos, legislativos e sociais das conclusões da CPI da Pandemia — nesta quarta-feira (23), os senadores Omar Aziz (PSD-AM), Randolfe Rodrigues (Rede-AP) e Renan Calheiros (MDB-AL), criticaram a posição do procurador-geral da República, Augusto Aras, que estaria protelando a tomada de uma decisão sobre o resultado da CPI. Omar Aziz, que foi presidente do colegiado, chegou a dizer que não cabe confundir a população com o argumento de que as provas da CPI não existem.</t>
  </si>
  <si>
    <t>2022-02-23_19h43 - Jornal do Senado - Cúpula da CPI da Pandemia critica demora de A.pdf</t>
  </si>
  <si>
    <t>Senadores contestam arquivamento de investigações indicadas pela CPI da Pandemia</t>
  </si>
  <si>
    <t>https://www12.senado.leg.br/noticias/materias/2022/07/26/senadores-contestam-arquivamento-de-investigacoes-indicadas-pela-cpi-da-pandemia</t>
  </si>
  <si>
    <t>Senadores que integraram a CPI da Pandemia contestaram nesta terça-feira (26) o pedido da Procuradoria-Geral da República (PGR) de arquivamento de investigações contra o presidente Jair Bolsonaro indicadas pelo colegiado. Eles apresentaram uma petição ao Supremo Tribunal Federal (STF) em que solicitam que os ministros desconsiderem o pedido feito nesta segunda-feira (25) pela PGR e promovam ação contra o presidente para apurar denúncias feitas pela CPI no relatório final, como as de emprego irregular de verbas para comprar remédios ineficazes no combate ao coronavírus e charlatanismo.</t>
  </si>
  <si>
    <t>2022-07-26_12h35 - Jornal do Senado - Senadores contestam arquivamento de investiga.pdf</t>
  </si>
  <si>
    <t>PGR arquiva pedido de governistas para investigar senadores da CPI da Covid</t>
  </si>
  <si>
    <t>https://oglobo.globo.com/politica/noticia/2022/08/pgr-arquiva-pedido-de-governistas-para-investigar-senadores-da-cpi-da-covid.ghtml</t>
  </si>
  <si>
    <t>CPI da Covid: Barroso prorroga por 60 dias investigação que tem Bolsonaro como alvo</t>
  </si>
  <si>
    <t>https://oglobo.globo.com/politica/noticia/2022/08/cpi-da-covid-barroso-prorroga-por-60-dias-investigacao-que-tem-bolsonaro-como-alvo.ghtml</t>
  </si>
  <si>
    <t>Ideia de trazer coração de Dom Pedro I ao Brasil partiu de médica que comparou pandemia ao holocausto</t>
  </si>
  <si>
    <t>https://oglobo.globo.com/brasil/noticia/2022/08/ideia-de-trazer-coracao-de-dom-pedro-i-ao-brasil-partiu-de-medica-que-comparou-pandemia-ao-holocausto.ghtml</t>
  </si>
  <si>
    <t>Dos 78 nomes com indiciamento pedido na CPI da Covid, vinte vão disputar a eleição; veja os nomes</t>
  </si>
  <si>
    <t>https://oglobo.globo.com/politica/eleicoes-2022/noticia/2022/08/dos-78-nomes-com-indiciamento-pedido-na-cpi-da-covid-vinte-vao-disputar-a-eleicao-veja-os-nomes.ghtml</t>
  </si>
  <si>
    <t>Em primeiro programa na TV, Lula compara governos e Bolsonaro cita guerra e pandemia</t>
  </si>
  <si>
    <t>https://oglobo.globo.com/politica/eleicoes-2022/noticia/2022/08/em-primeiro-programa-na-tv-lula-compara-governos-e-bolsonaro-cita-guerra-e-pandemia.ghtml</t>
  </si>
  <si>
    <t>Deputada bolsonarista publica vídeo distorcido de Simone Tebet na CPI da Covid</t>
  </si>
  <si>
    <t>https://oglobo.globo.com/blogs/sonar-a-escuta-das-redes/post/2022/08/deputada-bolsonarista-publica-video-distorcido-de-simone-tebet-na-cpi-da-covid.ghtml</t>
  </si>
  <si>
    <t xml:space="preserve">Jornal da Câmara </t>
  </si>
  <si>
    <t>https://www.camara.leg.br/noticias/821551-lira-diz-que-e-inaceitavel-pedido-de-indiciamento-de-deputados-feito-pela-cpi-da-pandemia-do-senado/</t>
  </si>
  <si>
    <t>https://www.camara.leg.br/noticias/746370-oposicao-busca-assinaturas-para-cpi-na-camara-sobre-responsabilidade-do-governo-na-pandemia/</t>
  </si>
  <si>
    <t>https://www.camara.leg.br/noticias/723147-maia-defende-cpi-para-investigar-possiveis-crimes-de-pazuello-na-gestao-da-pandemia/</t>
  </si>
  <si>
    <t>https://www.camara.leg.br/noticias/818145-participantes-de-comissao-geral-criticam-acoes-do-governo-para-enfrentar-pandemia-de-covid-19/</t>
  </si>
  <si>
    <t>https://www.camara.leg.br/tv/833107-orfaos-da-pandemia/</t>
  </si>
  <si>
    <t>https://www.camara.leg.br/noticias/759227-dados-da-pfizer-apresentados-a-cpi-da-covid-geram-disputa-entre-deputados/</t>
  </si>
  <si>
    <t>https://www.camara.leg.br/noticias/830282-conselho-de-etica-arquiva-processo-contra-lider-do-governo/</t>
  </si>
  <si>
    <t>https://www.camara.leg.br/radio/programas/821652-presidente-da-camara-repudia-indiciamento-de-deputados-em-relatorio-de-cpi/</t>
  </si>
  <si>
    <t>https://www.camara.leg.br/noticias/766207-instituicoes-sociais-denunciam-omissao-do-governo-no-combate-a-pandemia/</t>
  </si>
  <si>
    <t>https://www.camara.leg.br/noticias/779221-para-lira-caso-covaxin-saiu-da-area-politica-e-foi-para-a-esfera-judicial/</t>
  </si>
  <si>
    <t>https://www.camara.leg.br/noticias/779862-psol-anuncia-representacao-no-conselho-de-etica-contra-deputado-ricardo-barros/</t>
  </si>
  <si>
    <t>https://www.camara.leg.br/noticias/762337-depoimento-de-pazuello-em-cpi-dacovid-divide-opinioes-entre-deputados/</t>
  </si>
  <si>
    <t>https://www.camara.leg.br/radio/programas/822838-pec-dos-precatorios-cpi-da-covid-e-isencao-tributaria-de-instituicoes-filantropicas/</t>
  </si>
  <si>
    <t>https://www2.camara.leg.br/atividade-legislativa/comissoes/comissoes-permanentes/cffc/noticias/cffc-cobra-explicacoes-de-ministro-sobre-nota-de-repudio-ao-presidente-da-cpi-da-covid-19</t>
  </si>
  <si>
    <t>https://www2.camara.leg.br/atividade-legislativa/comissoes/comissoes-temporarias/parlamentar-de-inquerito</t>
  </si>
  <si>
    <t>https://www.camara.leg.br/noticias/723724-oposicao-protocola-pedido-de-impeachment-de-bolsonaro-e-quer-cpi-com-foco-na-pandemia/</t>
  </si>
  <si>
    <t>https://www.camara.leg.br/noticias/456820-o-que-a-cpi-pode-ou-nao-fazer/</t>
  </si>
  <si>
    <t>https://www.camara.leg.br/noticias/813070-conselho-de-etica-cancela-reuniao-para-discutir-pareceres-contra-ricardo-barros-e-luis-miranda/</t>
  </si>
  <si>
    <t>https://www.camara.leg.br/noticias/779569-superpedido-de-impeachment-sera-apresentado-hoje-a-camara/</t>
  </si>
  <si>
    <t>https://www.camara.leg.br/internet/SitaqWeb/TextoHTML.asp?etapa=5&amp;nuSessao=160.2021&amp;nuQuarto=520802&amp;nuOrador=1&amp;nuInsercao=1&amp;dtHorarioQuarto=19:12&amp;sgFaseSessao=BC&amp;Data=13/12/2021&amp;txApelido=HELDER%20SALOM%C3%83O,%20PT-ES&amp;txFaseSessao=Breves%20Comunica%C3%A7%C3%B5es&amp;txTipoSessao=Deliberativa%20Extraordin%C3%A1ria%20-%20CD&amp;dtHoraQuarto=19:12&amp;txEtapa=</t>
  </si>
  <si>
    <t>https://www.camara.leg.br/internet/SitaqWeb/TextoHTML.asp?etapa=5&amp;nuSessao=16.2021.N&amp;nuQuarto=479742&amp;nuOrador=9&amp;nuInsercao=9&amp;dtHorarioQuarto=11:56&amp;sgFaseSessao=OD&amp;Data=27/09/2021</t>
  </si>
  <si>
    <t>https://www.camara.leg.br/noticias/783164-ricardo-barros-vai-ao-plenario-para-defender-o-governo-e-a-si-proprio-no-caso-da-vacina-covaxin/</t>
  </si>
  <si>
    <t>Evento_Id</t>
  </si>
  <si>
    <t>Evento_Data</t>
  </si>
  <si>
    <t>Evento_Descricao</t>
  </si>
  <si>
    <t>Evento_AtorPrincipal</t>
  </si>
  <si>
    <t>Fonte_Tabela</t>
  </si>
  <si>
    <t>Fonte_Id</t>
  </si>
  <si>
    <t>Fonte_Nome</t>
  </si>
  <si>
    <t>Fonte_Data</t>
  </si>
  <si>
    <t>MateriasJornais</t>
  </si>
  <si>
    <t>DocumentosCPI</t>
  </si>
  <si>
    <t>Ator_Id</t>
  </si>
  <si>
    <t>Ator_Nome</t>
  </si>
  <si>
    <t>Ator_Categoria</t>
  </si>
  <si>
    <t>Ator_ColetivoIndividual</t>
  </si>
  <si>
    <t>Senador</t>
  </si>
  <si>
    <t>Individual</t>
  </si>
  <si>
    <t>Rodrigo Maia</t>
  </si>
  <si>
    <t>Deputado</t>
  </si>
  <si>
    <t>Rede</t>
  </si>
  <si>
    <t>Partido</t>
  </si>
  <si>
    <t>Coletivo</t>
  </si>
  <si>
    <t>PSB</t>
  </si>
  <si>
    <t>PCdoB</t>
  </si>
  <si>
    <t>PDT</t>
  </si>
  <si>
    <t>MBL</t>
  </si>
  <si>
    <t>Movimento Civil</t>
  </si>
  <si>
    <t>Vem Pra Rua</t>
  </si>
  <si>
    <t>MST</t>
  </si>
  <si>
    <t>MTST</t>
  </si>
  <si>
    <t>Brasil Popular</t>
  </si>
  <si>
    <t>Brasil Sem Medo</t>
  </si>
  <si>
    <t>Augusto Aras</t>
  </si>
  <si>
    <t>PGR</t>
  </si>
  <si>
    <t>Jair Bolsonaro</t>
  </si>
  <si>
    <t>Arthur Lira</t>
  </si>
  <si>
    <t>Posicao_Id</t>
  </si>
  <si>
    <t>Posicao_Data</t>
  </si>
  <si>
    <t>Posicao_Resumo</t>
  </si>
  <si>
    <t>Posicao_Detalhes</t>
  </si>
  <si>
    <t>Criticou Executivo Federal</t>
  </si>
  <si>
    <t>Disse que o Ministro Pazuello pode ser responsabilizado pela crise em Manaus</t>
  </si>
  <si>
    <t>Apoiou Lira para presidência da CD</t>
  </si>
  <si>
    <t>Apoiou a criação da CPI da Covid</t>
  </si>
  <si>
    <t>Criticou a criação da CPI da Covid</t>
  </si>
  <si>
    <t>AtorEvento_Id</t>
  </si>
  <si>
    <t>EventoAtor_Descricao</t>
  </si>
  <si>
    <t>Elaborou o pedido de CPI</t>
  </si>
  <si>
    <t>1_2</t>
  </si>
  <si>
    <t>DescricaoPosicao</t>
  </si>
  <si>
    <t>JorDescricao</t>
  </si>
  <si>
    <t>EventoAtor_Papel</t>
  </si>
  <si>
    <t>FonteDescricao</t>
  </si>
  <si>
    <t>PosicaoEvento</t>
  </si>
  <si>
    <t>PosicaoEvento_Desc</t>
  </si>
  <si>
    <t>.</t>
  </si>
  <si>
    <t>Apresentação do requerimento para criação da CPI</t>
  </si>
  <si>
    <t>Rodrigo Pacheco</t>
  </si>
  <si>
    <t>Apoiou Rodrigo Pacheco para a presidência do SF</t>
  </si>
  <si>
    <t>Eleição para Presidência da CD</t>
  </si>
  <si>
    <t>Eleição para Presidência do SF</t>
  </si>
  <si>
    <t>Athur Lira</t>
  </si>
  <si>
    <t>Baleia Rossi</t>
  </si>
  <si>
    <t>Simone Tebet</t>
  </si>
  <si>
    <t>EvReversa</t>
  </si>
  <si>
    <t>Movimento Acredito</t>
  </si>
  <si>
    <t>Apoiou Impeachmente de Bolsonaro</t>
  </si>
  <si>
    <t>Alceu Moreira</t>
  </si>
  <si>
    <t>Detalhes</t>
  </si>
  <si>
    <t>Presidente da Frente Parlamentar da Agropecuária</t>
  </si>
  <si>
    <t>Ex-presidente da CD</t>
  </si>
  <si>
    <t>Concorreu com Pacheco pela presidência do SF</t>
  </si>
  <si>
    <t>Progressistas</t>
  </si>
  <si>
    <t>Alexandre Frota</t>
  </si>
  <si>
    <t>Evitou se posicionar sobre a CPI Covid, mas com viés contra</t>
  </si>
  <si>
    <t>Davi Alcolumbre</t>
  </si>
  <si>
    <t>Ex-presidente do SF</t>
  </si>
  <si>
    <t>Apoiou a eleição de Rodrigo Pacheco para o SF</t>
  </si>
  <si>
    <t>Eleito</t>
  </si>
  <si>
    <t>2_33</t>
  </si>
  <si>
    <t>3_34</t>
  </si>
  <si>
    <t>CPI atinge número suficiente de assinaturas</t>
  </si>
  <si>
    <t>Pacheco e Lira divulgaram carta na qual divulgam que o Congresso deve ser neste momento “sinônimo de solução, e não de problemas"</t>
  </si>
  <si>
    <t>Athur Lira e Rodrigo Pacheco</t>
  </si>
  <si>
    <t>Protocolado Pedido de Abertura de CPI</t>
  </si>
  <si>
    <t>Jean Paul Prates</t>
  </si>
  <si>
    <t>Jorge Kajuru</t>
  </si>
  <si>
    <t>Fabiano Contarato</t>
  </si>
  <si>
    <t>Álvaro Dias</t>
  </si>
  <si>
    <t>Mara Gabrilli</t>
  </si>
  <si>
    <t>Plínio Valério</t>
  </si>
  <si>
    <t>Reguffe</t>
  </si>
  <si>
    <t>Cid Gomes</t>
  </si>
  <si>
    <t>Eliziane Gama</t>
  </si>
  <si>
    <t>Major Olímpio</t>
  </si>
  <si>
    <t>Paulo Paim</t>
  </si>
  <si>
    <t>José Serra</t>
  </si>
  <si>
    <t>Weverton</t>
  </si>
  <si>
    <t>Rose de Freitas</t>
  </si>
  <si>
    <t>Rodrigo Cunha</t>
  </si>
  <si>
    <t>Lasier Martins</t>
  </si>
  <si>
    <t>Zenaide Maia</t>
  </si>
  <si>
    <t>Paulo Rocha</t>
  </si>
  <si>
    <t>Styvenson</t>
  </si>
  <si>
    <t>Acir Gurgacz</t>
  </si>
  <si>
    <t>5_33</t>
  </si>
  <si>
    <t>5_34</t>
  </si>
  <si>
    <t>Autor Carta</t>
  </si>
  <si>
    <t>Subscreve CPI Covid</t>
  </si>
  <si>
    <t>6_42</t>
  </si>
  <si>
    <t>6_18</t>
  </si>
  <si>
    <t>6_43</t>
  </si>
  <si>
    <t>6_44</t>
  </si>
  <si>
    <t>6_45</t>
  </si>
  <si>
    <t>6_46</t>
  </si>
  <si>
    <t>6_47</t>
  </si>
  <si>
    <t>6_48</t>
  </si>
  <si>
    <t>6_49</t>
  </si>
  <si>
    <t>6_11</t>
  </si>
  <si>
    <t>6_50</t>
  </si>
  <si>
    <t>6_51</t>
  </si>
  <si>
    <t>6_52</t>
  </si>
  <si>
    <t>6_1</t>
  </si>
  <si>
    <t>6_53</t>
  </si>
  <si>
    <t>6_54</t>
  </si>
  <si>
    <t>6_7</t>
  </si>
  <si>
    <t>6_55</t>
  </si>
  <si>
    <t>6_36</t>
  </si>
  <si>
    <t>6_56</t>
  </si>
  <si>
    <t>6_17</t>
  </si>
  <si>
    <t>6_3</t>
  </si>
  <si>
    <t>6_4</t>
  </si>
  <si>
    <t>6_57</t>
  </si>
  <si>
    <t>6_58</t>
  </si>
  <si>
    <t>6_59</t>
  </si>
  <si>
    <t>6_60</t>
  </si>
  <si>
    <t>6_61</t>
  </si>
  <si>
    <t>6_62</t>
  </si>
  <si>
    <t>Leila Barros</t>
  </si>
  <si>
    <t>2021-04-14 DSF Pgs 88-93.pdf</t>
  </si>
  <si>
    <t>REQUERIMENTO N° 1371, DE 2021, páginas 88-93 do Diário do Senado Federal</t>
  </si>
  <si>
    <t>Chico Rodrigues</t>
  </si>
  <si>
    <t>Flávio Arns</t>
  </si>
  <si>
    <t>6_63</t>
  </si>
  <si>
    <t>6_64</t>
  </si>
  <si>
    <t>Jarbas Vasconcelos</t>
  </si>
  <si>
    <t>6_65</t>
  </si>
  <si>
    <t>Oriovisto Guimarães</t>
  </si>
  <si>
    <t>6_66</t>
  </si>
  <si>
    <t>2021-01-15 - DOC-RQS 13712021-20210118.pdf</t>
  </si>
  <si>
    <t>RQS 11/2021</t>
  </si>
  <si>
    <t>2021-01-18 - DOC-Requerimento - SF215906450650-20210118.pdf</t>
  </si>
  <si>
    <t>2021-01-18 - DOC-Requerimento - SF214914765608-20210118.pdf</t>
  </si>
  <si>
    <t>RQS 12/2021</t>
  </si>
  <si>
    <t>2021-01-18 - DOC-Requerimento - SF218857042369-20210118.pdf</t>
  </si>
  <si>
    <t>Diário Oficial SF</t>
  </si>
  <si>
    <t>RQS 13/2021</t>
  </si>
  <si>
    <t>2021-01-18 - DOC-Requerimento - SF217373622725-20210118.pdf</t>
  </si>
  <si>
    <t>RQS 14/2021</t>
  </si>
  <si>
    <t>2021-01-19 - DOC-Requerimento - SF217135837523-20210119.pdf</t>
  </si>
  <si>
    <t>RQS 19/2021</t>
  </si>
  <si>
    <t>2021-01-19 - DOC-Requerimento - SF212548628137-20210119.pdf</t>
  </si>
  <si>
    <t>RQS 18/2021</t>
  </si>
  <si>
    <t>2021-01-19 - DOC-Requerimento - SF218357225591-20210119.pdf</t>
  </si>
  <si>
    <t>RQS 17/2021</t>
  </si>
  <si>
    <t>2021-01-20 - DOC-Requerimento - SF214242834651-20210120.pdf</t>
  </si>
  <si>
    <t>RQS 21/2021</t>
  </si>
  <si>
    <t>2021-01-21 - DOC-Requerimento - SF212093993202-20210121.pdf</t>
  </si>
  <si>
    <t>RQS 24/2021</t>
  </si>
  <si>
    <t>2021-02-01 - DOC-Requerimento - SF213038078869-20210201.pdf</t>
  </si>
  <si>
    <t>RQS 36/2021</t>
  </si>
  <si>
    <t>2021-02-01 - DOC-Requerimento - SF210226717390-20210201.pdf</t>
  </si>
  <si>
    <t>RQS 35/2021</t>
  </si>
  <si>
    <t>2021-02-03 - DOC-Requerimento - SF212133801726-20210203.pdf</t>
  </si>
  <si>
    <t>RQS 48/2021</t>
  </si>
  <si>
    <t>2021-01-03 - DOC-Requerimento - SF217876609415-20210203.pdf</t>
  </si>
  <si>
    <t>2021-02-03 - DOC-Requerimento - SF213007031170-20210203.pdf</t>
  </si>
  <si>
    <t>2021-02-03 - DOC-Requerimento - SF211633192631-20210203.pdf</t>
  </si>
  <si>
    <t>2021-02-03 - DOC-Requerimento - SF217057557565-20210203.pdf</t>
  </si>
  <si>
    <t>2021-02-03 - DOC-Requerimento - SF211143918739-20210203.pdf</t>
  </si>
  <si>
    <t>2021-02-04 - DOC-Requerimento - SF214341098902-20210204.pdf</t>
  </si>
  <si>
    <t>2021-03-01 - DOC-Requerimento - SF210843308200-20210301.pdf</t>
  </si>
  <si>
    <t>2021-03-17 - DOC-Requerimento - SF213318554320-20210317.pdf</t>
  </si>
  <si>
    <t>RQS 1047/2021</t>
  </si>
  <si>
    <t>RQS 49/2021</t>
  </si>
  <si>
    <t>RQS 66/2021</t>
  </si>
  <si>
    <t>RQS 51/2021</t>
  </si>
  <si>
    <t>RQS 56/2021</t>
  </si>
  <si>
    <t>RQS 61/2021</t>
  </si>
  <si>
    <t>RQS 77/2021</t>
  </si>
  <si>
    <t>RQS 690/2021</t>
  </si>
  <si>
    <t>DocCPI_Link</t>
  </si>
  <si>
    <t>https://legis.senado.leg.br/sdleg-getter/documento?dm=8920219&amp;ts=1637089413849&amp;disposition=inline</t>
  </si>
  <si>
    <t>https://legis.senado.leg.br/sdleg-getter/documento?dm=8920221&amp;ts=1637089414048&amp;disposition=inline</t>
  </si>
  <si>
    <t>DocCPI_ParentLink</t>
  </si>
  <si>
    <t>https://www25.senado.leg.br/web/atividade/materias/-/materia/148070</t>
  </si>
  <si>
    <t>DocCPI_LinkAcessDate</t>
  </si>
  <si>
    <t>https://legis.senado.leg.br/sdleg-getter/documento?dm=8920239&amp;ts=1637089414211&amp;disposition=inline</t>
  </si>
  <si>
    <t>https://legis.senado.leg.br/sdleg-getter/documento?dm=8920241&amp;ts=1637089414466&amp;disposition=inline</t>
  </si>
  <si>
    <t>https://legis.senado.leg.br/sdleg-getter/documento?dm=8920351&amp;ts=1637089412818&amp;disposition=inline</t>
  </si>
  <si>
    <t>https://legis.senado.leg.br/sdleg-getter/documento?dm=8920315&amp;ts=1637089416304&amp;disposition=inline</t>
  </si>
  <si>
    <t>https://legis.senado.leg.br/sdleg-getter/documento?dm=8920301&amp;ts=1637089416588&amp;disposition=inline</t>
  </si>
  <si>
    <t>https://legis.senado.leg.br/sdleg-getter/documento?dm=8920412&amp;ts=1637089412958&amp;disposition=inline</t>
  </si>
  <si>
    <t>https://legis.senado.leg.br/sdleg-getter/documento?dm=8920469&amp;ts=1637089414699&amp;disposition=inline</t>
  </si>
  <si>
    <t>https://legis.senado.leg.br/sdleg-getter/documento?dm=8920728&amp;ts=1637089413171&amp;disposition=inline</t>
  </si>
  <si>
    <t>https://legis.senado.leg.br/sdleg-getter/documento?dm=8920711&amp;ts=1637089415334&amp;disposition=inline</t>
  </si>
  <si>
    <t>https://legis.senado.leg.br/sdleg-getter/documento?dm=8921473&amp;ts=1637089413333&amp;disposition=inline</t>
  </si>
  <si>
    <t>https://legis.senado.leg.br/sdleg-getter/documento?dm=8921475&amp;ts=1637089413502&amp;disposition=inline</t>
  </si>
  <si>
    <t>https://legis.senado.leg.br/sdleg-getter/documento?dm=8922286&amp;ts=1637089415644&amp;disposition=inline</t>
  </si>
  <si>
    <t>https://legis.senado.leg.br/sdleg-getter/documento?dm=8921486&amp;ts=1637089417862&amp;disposition=inline</t>
  </si>
  <si>
    <t>https://legis.senado.leg.br/sdleg-getter/documento?dm=8921639&amp;ts=1637089418150&amp;disposition=inline</t>
  </si>
  <si>
    <t>https://legis.senado.leg.br/sdleg-getter/documento?dm=8921960&amp;ts=1637089418447&amp;disposition=inline</t>
  </si>
  <si>
    <t>https://legis.senado.leg.br/sdleg-getter/documento?dm=8922715&amp;ts=1637089417661&amp;disposition=inline</t>
  </si>
  <si>
    <t>https://legis.senado.leg.br/sdleg-getter/documento?dm=8934474&amp;ts=1637089416005&amp;disposition=inline</t>
  </si>
  <si>
    <t>https://legis.senado.leg.br/sdleg-getter/documento?dm=8941517&amp;ts=1637089416906&amp;disposition=inline</t>
  </si>
  <si>
    <t>https://legis.senado.leg.br/diarios/BuscaDiario?tipDiario=1&amp;datDiario=14/04/2021&amp;paginaDireta=36&amp;indSuplemento=Nao&amp;codSuplemento=&amp;desVolumeSuplemento=&amp;desTomoSuplemento=</t>
  </si>
  <si>
    <t>https://legis.senado.leg.br/sdleg-getter/documento?dm=8951652&amp;ts=1637089412690&amp;disposition=inline</t>
  </si>
  <si>
    <t>https://legis.senado.leg.br/comissoes/mnas?codcol=2441&amp;tp=4</t>
  </si>
  <si>
    <t>2021-10-26 - Relatorio_Final 26102021 III.pdf</t>
  </si>
  <si>
    <t>https://legis.senado.leg.br/sdleg-getter/documento/download/fc73ab53-3220-4779-850c-f53408ecd592</t>
  </si>
  <si>
    <t>https://legis.senado.leg.br/comissoes/comissao?codcol=2441&amp;data1=2021-01-01&amp;data2=2022-11-24</t>
  </si>
  <si>
    <t>https://legis.senado.leg.br/sdleg-getter/documento/download/1ce15620-c5a9-4e89-a896-8632e73235b1</t>
  </si>
  <si>
    <t>Notas Taquigráficas2</t>
  </si>
  <si>
    <t>https://legis.senado.leg.br/sdleg-getter/documento/download/b9f300b9-3243-4713-b41a-967c9e27e2bc</t>
  </si>
  <si>
    <t>https://legis.senado.leg.br/sdleg-getter/documento/download/b975a0a6-d0df-43f6-9729-2227eb9572f7</t>
  </si>
  <si>
    <t>https://legis.senado.leg.br/sdleg-getter/documento/download/7b7e7654-7ef9-4941-82cb-f309ad5b6d52</t>
  </si>
  <si>
    <t>https://legis.senado.leg.br/sdleg-getter/documento/download/c4ba6d20-1390-4c92-8c2b-01c0b7c759c9</t>
  </si>
  <si>
    <t>https://legis.senado.leg.br/sdleg-getter/documento/download/b8bbb867-e36a-490d-a8a7-5dc8c9ac7071</t>
  </si>
  <si>
    <t>https://legis.senado.leg.br/sdleg-getter/documento/download/9f42ac7f-50ac-405f-9609-0705daf1defb</t>
  </si>
  <si>
    <t>https://legis.senado.leg.br/sdleg-getter/documento/download/17f9aa5c-c1e5-40bf-9b7d-0845cf39980d</t>
  </si>
  <si>
    <t>https://legis.senado.leg.br/sdleg-getter/documento/download/79a6382a-c939-4108-8f06-1fa638b17b2d</t>
  </si>
  <si>
    <t>https://legis.senado.leg.br/sdleg-getter/documento/download/f7364335-6c8c-4091-b010-eb03110ec598</t>
  </si>
  <si>
    <t>https://legis.senado.leg.br/sdleg-getter/documento/download/8dab70f3-9481-43b6-8c9c-4f9fd91236ce</t>
  </si>
  <si>
    <t>https://legis.senado.leg.br/sdleg-getter/documento/download/3be04f1b-ed78-4fd9-8ccf-2c1dcf3d3e71</t>
  </si>
  <si>
    <t>https://legis.senado.leg.br/sdleg-getter/documento/download/6cfe8f30-e03f-475c-859f-797655e3a5a9</t>
  </si>
  <si>
    <t>https://legis.senado.leg.br/sdleg-getter/documento/download/519bd283-e616-4175-9e1b-b486894db20b</t>
  </si>
  <si>
    <t>https://legis.senado.leg.br/sdleg-getter/documento/download/4278478b-7901-4b36-b6e2-0344024244ee</t>
  </si>
  <si>
    <t>https://legis.senado.leg.br/sdleg-getter/documento/download/12fcd71d-9c13-4481-86d5-07283318225b</t>
  </si>
  <si>
    <t>https://legis.senado.leg.br/sdleg-getter/documento/download/8279e037-13e9-4a81-b3c9-25661849a0a2</t>
  </si>
  <si>
    <t>https://legis.senado.leg.br/sdleg-getter/documento/download/4a8d930d-8278-44cc-b1e8-f0233d068828</t>
  </si>
  <si>
    <t>https://legis.senado.leg.br/sdleg-getter/documento/download/d6d36367-8c40-4c77-b523-b1cf9c394499</t>
  </si>
  <si>
    <t>https://legis.senado.leg.br/sdleg-getter/documento/download/cbd13c5a-e1c4-4531-8e15-5850ba6f774f</t>
  </si>
  <si>
    <t>https://legis.senado.leg.br/sdleg-getter/documento/download/5e9daf38-9a63-4281-8604-cc6be68ec1c6</t>
  </si>
  <si>
    <t>https://legis.senado.leg.br/sdleg-getter/documento/download/4a82b72a-0e19-4c10-81e3-4d8d5df6d202</t>
  </si>
  <si>
    <t>https://legis.senado.leg.br/sdleg-getter/documento/download/f95bcb5a-e544-426f-bf2f-e7b03948072a</t>
  </si>
  <si>
    <t>https://legis.senado.leg.br/sdleg-getter/documento/download/64f25148-aa33-4093-adbd-4e89be625ba2</t>
  </si>
  <si>
    <t>https://legis.senado.leg.br/sdleg-getter/documento/download/e2b1df6b-2fa7-4525-b906-d49287cae64e</t>
  </si>
  <si>
    <t>https://legis.senado.leg.br/sdleg-getter/documento/download/5daf9fc0-432e-4962-ad57-b456176e601f</t>
  </si>
  <si>
    <t>https://legis.senado.leg.br/sdleg-getter/documento/download/b2bf51a0-6548-4c02-b2d6-d349bb6b2965</t>
  </si>
  <si>
    <t>https://legis.senado.leg.br/sdleg-getter/documento/download/992a448e-0182-41e1-9daa-842d3d3ecc8c</t>
  </si>
  <si>
    <t>https://legis.senado.leg.br/sdleg-getter/documento/download/d5fc0bb4-9a20-4191-b78f-87900dfeea86</t>
  </si>
  <si>
    <t>https://legis.senado.leg.br/sdleg-getter/documento/download/1b3a3a3b-b3a4-4251-9f75-b077a26fa958</t>
  </si>
  <si>
    <t>https://legis.senado.leg.br/sdleg-getter/documento/download/78a02538-3888-48b1-9a8b-db78a8e730c7</t>
  </si>
  <si>
    <t>https://legis.senado.leg.br/sdleg-getter/documento/download/217aeb2d-c87d-4dc0-a550-895111328840</t>
  </si>
  <si>
    <t>https://legis.senado.leg.br/sdleg-getter/documento/download/e5a53005-8b13-4d2d-badd-6048cd6ec798</t>
  </si>
  <si>
    <t>https://legis.senado.leg.br/sdleg-getter/documento/download/a92d0d85-a940-45a3-9097-f06b4d575c06</t>
  </si>
  <si>
    <t>https://legis.senado.leg.br/sdleg-getter/documento/download/2ff04720-fbc1-4576-9dbf-e95d0eec053d</t>
  </si>
  <si>
    <t>http://www25.senado.leg.br/web/atividade/notas-taquigraficas/-/notas/r/9996</t>
  </si>
  <si>
    <t>https://legis.senado.leg.br/sdleg-getter/documento/download/e3127b61-2c47-4e5a-8c52-ac9593e14d40</t>
  </si>
  <si>
    <t>https://legis.senado.leg.br/sdleg-getter/documento/download/afb44289-8cc2-4563-b1b6-64b89cb3f88f</t>
  </si>
  <si>
    <t>https://legis.senado.leg.br/sdleg-getter/documento/download/68dad603-bb77-4d07-af07-7f3a952b709b</t>
  </si>
  <si>
    <t>https://legis.senado.leg.br/sdleg-getter/documento/download/682b71b8-b9c3-419b-b6e8-75203cab280a</t>
  </si>
  <si>
    <t>http://www25.senado.leg.br/web/atividade/notas-taquigraficas/-/notas/r/9999</t>
  </si>
  <si>
    <t>https://legis.senado.leg.br/sdleg-getter/documento/download/5ef2ef0d-8eb3-4e31-8913-81a233d29759</t>
  </si>
  <si>
    <t>https://legis.senado.leg.br/sdleg-getter/documento/download/dd61a7b0-0cd3-4f11-9ee7-9027a6b8a365</t>
  </si>
  <si>
    <t>https://legis.senado.leg.br/sdleg-getter/documento/download/0416983a-d017-41b4-9bb6-6c430d71733e</t>
  </si>
  <si>
    <t>https://legis.senado.leg.br/sdleg-getter/documento/download/f4e2d21a-102a-485a-8e77-8d5f3c416199</t>
  </si>
  <si>
    <t>https://legis.senado.leg.br/sdleg-getter/documento/download/03373bff-a059-457b-a5c5-88c12ca0400e</t>
  </si>
  <si>
    <t>https://legis.senado.leg.br/sdleg-getter/documento/download/d9a1cc8e-dad5-418e-9272-e76d24ba2fcb</t>
  </si>
  <si>
    <t>https://legis.senado.leg.br/sdleg-getter/documento/download/b880d4be-962d-41fd-98f9-1ca65a3c4348</t>
  </si>
  <si>
    <t>http://www25.senado.leg.br/web/atividade/notas-taquigraficas/-/notas/r/10005</t>
  </si>
  <si>
    <t>https://legis.senado.leg.br/sdleg-getter/documento/download/a0611ea4-640d-45f3-8463-43c057ab43b7</t>
  </si>
  <si>
    <t>https://legis.senado.leg.br/sdleg-getter/documento/download/1f322929-5361-4dd1-8abf-1d5d17afd191</t>
  </si>
  <si>
    <t>https://legis.senado.leg.br/sdleg-getter/documento/download/4e44ac3b-e6cf-4229-a837-e73c5283a59b</t>
  </si>
  <si>
    <t>https://legis.senado.leg.br/sdleg-getter/documento/download/959b100b-fec3-4b23-b032-db3880e6f76e</t>
  </si>
  <si>
    <t>http://www25.senado.leg.br/web/atividade/notas-taquigraficas/-/notas/r/10007</t>
  </si>
  <si>
    <t>https://legis.senado.leg.br/sdleg-getter/documento/download/8a21de41-4b30-418f-b4a7-6268dc78073f</t>
  </si>
  <si>
    <t>https://legis.senado.leg.br/sdleg-getter/documento/download/ea8bf55c-3c8a-41a0-aa85-3c4f821c4d1b</t>
  </si>
  <si>
    <t>https://legis.senado.leg.br/sdleg-getter/documento/download/34de448e-ff0a-483f-90a3-ef4976952cab</t>
  </si>
  <si>
    <t>https://legis.senado.leg.br/sdleg-getter/documento/download/22ffc3f2-e2ef-41c2-8a16-a9e514bda796</t>
  </si>
  <si>
    <t>http://www25.senado.leg.br/web/atividade/notas-taquigraficas/-/notas/r/10018</t>
  </si>
  <si>
    <t>https://legis.senado.leg.br/sdleg-getter/documento/download/75ef3ec2-1a2f-400c-99c1-8ca450dbe466</t>
  </si>
  <si>
    <t>https://legis.senado.leg.br/sdleg-getter/documento/download/1c8b82cb-e6bb-43e9-a740-f794b81f56ed</t>
  </si>
  <si>
    <t>https://legis.senado.leg.br/sdleg-getter/documento/download/808bb792-2700-4235-81cd-682e0e1b4915</t>
  </si>
  <si>
    <t>https://legis.senado.leg.br/sdleg-getter/documento/download/bc4650b9-d486-49e1-a123-bce75e257602</t>
  </si>
  <si>
    <t>http://www25.senado.leg.br/web/atividade/notas-taquigraficas/-/notas/r/10022</t>
  </si>
  <si>
    <t>https://legis.senado.leg.br/sdleg-getter/documento/download/9f3f5bfb-5028-4af9-bfe5-fddaa711c1f8</t>
  </si>
  <si>
    <t>https://legis.senado.leg.br/sdleg-getter/documento/download/65df981a-68fb-462f-ba21-d1d2e93ee4e8</t>
  </si>
  <si>
    <t>https://legis.senado.leg.br/sdleg-getter/documento/download/3327a911-80a8-4272-94f2-45ff7a7a1384</t>
  </si>
  <si>
    <t>https://legis.senado.leg.br/sdleg-getter/documento/download/35d49d5e-ac82-4688-81ea-5fce97ceb920</t>
  </si>
  <si>
    <t>http://www25.senado.leg.br/web/atividade/notas-taquigraficas/-/notas/r/10030</t>
  </si>
  <si>
    <t>https://legis.senado.leg.br/sdleg-getter/documento/download/ee9d4c23-e6c3-4728-b879-4835067e60c8</t>
  </si>
  <si>
    <t>https://legis.senado.leg.br/sdleg-getter/documento/download/2a737e1a-dd34-40cf-8ecd-28be60be1353</t>
  </si>
  <si>
    <t>https://legis.senado.leg.br/sdleg-getter/documento/download/9c62a720-5101-4a03-b41a-30fee15cf1d0</t>
  </si>
  <si>
    <t>https://legis.senado.leg.br/sdleg-getter/documento/download/90bbcff0-08bd-4cb8-8654-cb01d4e8aa24</t>
  </si>
  <si>
    <t>http://www25.senado.leg.br/web/atividade/notas-taquigraficas/-/notas/r/10031</t>
  </si>
  <si>
    <t>https://legis.senado.leg.br/sdleg-getter/documento/download/c948a15a-28f6-4e25-a6a1-35ddb0f24eb9</t>
  </si>
  <si>
    <t>https://legis.senado.leg.br/sdleg-getter/documento/download/7ab1abfa-087d-4cf0-8b7e-3b56959d215a</t>
  </si>
  <si>
    <t>https://legis.senado.leg.br/sdleg-getter/documento/download/419f658a-4065-430c-838c-2dd7154d3fec</t>
  </si>
  <si>
    <t>https://legis.senado.leg.br/sdleg-getter/documento/download/a1e9ea82-0e1b-465e-ac93-0beddb6edd46</t>
  </si>
  <si>
    <t>http://www25.senado.leg.br/web/atividade/notas-taquigraficas/-/notas/r/10032</t>
  </si>
  <si>
    <t>https://legis.senado.leg.br/sdleg-getter/documento/download/da7e0096-a2a8-4fb5-93be-a98d8cb0a9b1</t>
  </si>
  <si>
    <t>https://legis.senado.leg.br/sdleg-getter/documento/download/a48bc67d-c6e5-4e36-a9d8-10604d0d8a0a</t>
  </si>
  <si>
    <t>https://legis.senado.leg.br/sdleg-getter/documento/download/7e6e4e0f-f953-45a8-88dc-cdc6560e8d74</t>
  </si>
  <si>
    <t>https://legis.senado.leg.br/sdleg-getter/documento/download/3a528ee4-4bcf-42ac-b6c3-6fb53d730b5a</t>
  </si>
  <si>
    <t>https://legis.senado.leg.br/sdleg-getter/documento/download/a144b255-cb31-442c-aef0-cccec9e0e1fa</t>
  </si>
  <si>
    <t>https://legis.senado.leg.br/sdleg-getter/documento/download/d71180ff-c2fb-4f46-bb21-cabcadbf7a1c</t>
  </si>
  <si>
    <t>https://legis.senado.leg.br/sdleg-getter/documento/download/a79249ab-5591-47ed-bda6-7df559b213e0</t>
  </si>
  <si>
    <t>https://legis.senado.leg.br/sdleg-getter/documento/download/95510e5d-f635-4fdb-a595-b2fd813f084c</t>
  </si>
  <si>
    <t>http://www25.senado.leg.br/web/atividade/notas-taquigraficas/-/notas/r/10041</t>
  </si>
  <si>
    <t>https://legis.senado.leg.br/sdleg-getter/documento/download/6793a0f9-26cd-40f2-aa69-d257d8e72c98</t>
  </si>
  <si>
    <t>https://legis.senado.leg.br/sdleg-getter/documento/download/46516add-e59f-4497-bad6-2890b4a30beb</t>
  </si>
  <si>
    <t>https://legis.senado.leg.br/sdleg-getter/documento/download/4aa254ab-1d0c-4762-9439-1221bf3ff68a</t>
  </si>
  <si>
    <t>https://legis.senado.leg.br/sdleg-getter/documento/download/3000d875-4272-4810-9a56-3f3534fe1ab7</t>
  </si>
  <si>
    <t>http://www25.senado.leg.br/web/atividade/notas-taquigraficas/-/notas/r/10042</t>
  </si>
  <si>
    <t>https://legis.senado.leg.br/sdleg-getter/documento/download/a104c85e-44c7-45f8-afa3-3234046e273d</t>
  </si>
  <si>
    <t>https://legis.senado.leg.br/sdleg-getter/documento/download/227231f0-de24-4cf0-aff1-f67093380a6a</t>
  </si>
  <si>
    <t>https://legis.senado.leg.br/sdleg-getter/documento/download/251410e1-9b48-4284-a01d-5382627baa21</t>
  </si>
  <si>
    <t>https://legis.senado.leg.br/sdleg-getter/documento/download/e43260be-6804-422e-b593-c70b54701d02</t>
  </si>
  <si>
    <t>http://www25.senado.leg.br/web/atividade/notas-taquigraficas/-/notas/r/10043</t>
  </si>
  <si>
    <t>https://legis.senado.leg.br/sdleg-getter/documento/download/3bc5790f-89f1-49aa-a9e4-d80987f4c2aa</t>
  </si>
  <si>
    <t>https://legis.senado.leg.br/sdleg-getter/documento/download/c3d1c0c3-41cc-472c-b500-636104715921</t>
  </si>
  <si>
    <t>https://legis.senado.leg.br/sdleg-getter/documento/download/cb1c952f-5005-4315-b657-cdd56b5ebf37</t>
  </si>
  <si>
    <t>https://legis.senado.leg.br/sdleg-getter/documento/download/d24a62b5-ef63-438c-b849-46bb6d68e9ed</t>
  </si>
  <si>
    <t>http://www25.senado.leg.br/web/atividade/notas-taquigraficas/-/notas/r/10045</t>
  </si>
  <si>
    <t>https://legis.senado.leg.br/sdleg-getter/documento/download/6164a340-98c6-4fd5-b070-73dcab856d43</t>
  </si>
  <si>
    <t>https://legis.senado.leg.br/sdleg-getter/documento/download/2ff8d5fd-cbd8-4875-86cb-18d6d583f836</t>
  </si>
  <si>
    <t>https://legis.senado.leg.br/sdleg-getter/documento/download/b08f4f9a-8425-453c-9ee5-ec398b16e6d4</t>
  </si>
  <si>
    <t>https://legis.senado.leg.br/sdleg-getter/documento/download/b7ce08e4-d578-4508-a18b-9e27ae9e6286</t>
  </si>
  <si>
    <t>http://www25.senado.leg.br/web/atividade/notas-taquigraficas/-/notas/r/10051</t>
  </si>
  <si>
    <t>https://legis.senado.leg.br/sdleg-getter/documento/download/d17f3fe5-17cd-4686-a2a9-a579484009fc</t>
  </si>
  <si>
    <t>https://legis.senado.leg.br/sdleg-getter/documento/download/82358cc5-135f-44df-ac70-712ab144015b</t>
  </si>
  <si>
    <t>https://legis.senado.leg.br/sdleg-getter/documento/download/c126c7ff-3d08-468d-8f08-0d7036218314</t>
  </si>
  <si>
    <t>https://legis.senado.leg.br/sdleg-getter/documento/download/e3788af2-743b-477f-a96c-6d4244d53e1a</t>
  </si>
  <si>
    <t>http://www25.senado.leg.br/web/atividade/notas-taquigraficas/-/notas/r/10052</t>
  </si>
  <si>
    <t>https://legis.senado.leg.br/sdleg-getter/documento/download/5de4f76d-9cd7-464e-9ae9-dcf6941edae2</t>
  </si>
  <si>
    <t>https://legis.senado.leg.br/sdleg-getter/documento/download/a99d381b-03c6-4bd7-8d49-1bf63afac3be</t>
  </si>
  <si>
    <t>https://legis.senado.leg.br/sdleg-getter/documento/download/2023add8-3c5e-4fe1-b7ec-1cf7eb929938</t>
  </si>
  <si>
    <t>https://legis.senado.leg.br/sdleg-getter/documento/download/b6553be6-9a35-4259-a298-72b819c1e239</t>
  </si>
  <si>
    <t>http://www25.senado.leg.br/web/atividade/notas-taquigraficas/-/notas/r/10053</t>
  </si>
  <si>
    <t>https://legis.senado.leg.br/sdleg-getter/documento/download/cdb995c2-93b8-4a57-aa95-6328d2a4326b</t>
  </si>
  <si>
    <t>https://legis.senado.leg.br/sdleg-getter/documento/download/520335d2-c5a8-451c-96ac-d6faca41dace</t>
  </si>
  <si>
    <t>https://legis.senado.leg.br/sdleg-getter/documento/download/ebce8361-ccb9-47d3-a0a8-ffa14576bcd3</t>
  </si>
  <si>
    <t>https://legis.senado.leg.br/sdleg-getter/documento/download/4535d8f4-2237-48ac-a5f5-438224b95529</t>
  </si>
  <si>
    <t>http://www25.senado.leg.br/web/atividade/notas-taquigraficas/-/notas/r/10054</t>
  </si>
  <si>
    <t>https://legis.senado.leg.br/sdleg-getter/documento/download/67da0fa3-f66d-4cf5-b8d2-612f10e994c7</t>
  </si>
  <si>
    <t>https://legis.senado.leg.br/sdleg-getter/documento/download/d3757513-59da-441a-9578-bb296c2f35aa</t>
  </si>
  <si>
    <t>https://legis.senado.leg.br/sdleg-getter/documento/download/7e29b227-8c51-49ee-a9e1-9fe3de3a318c</t>
  </si>
  <si>
    <t>https://legis.senado.leg.br/sdleg-getter/documento/download/309c097a-5ea3-4380-aaaa-b45071d584ad</t>
  </si>
  <si>
    <t>http://www25.senado.leg.br/web/atividade/notas-taquigraficas/-/notas/r/10066</t>
  </si>
  <si>
    <t>https://legis.senado.leg.br/sdleg-getter/documento/download/90a0469c-8e15-429c-86fc-5995c960b679</t>
  </si>
  <si>
    <t>https://legis.senado.leg.br/sdleg-getter/documento/download/cd3239e3-52ca-42a1-90bb-6bf6531cd7cf</t>
  </si>
  <si>
    <t>https://legis.senado.leg.br/sdleg-getter/documento/download/f3617ce5-0b56-439b-8cc6-3f9de650ea37</t>
  </si>
  <si>
    <t>https://legis.senado.leg.br/sdleg-getter/documento/download/854b386c-ab0e-40ea-acb0-36f97bf1bf57</t>
  </si>
  <si>
    <t>http://www25.senado.leg.br/web/atividade/notas-taquigraficas/-/notas/r/10067</t>
  </si>
  <si>
    <t>https://legis.senado.leg.br/sdleg-getter/documento/download/911ca285-a630-4b02-8b32-4b855ff939ac</t>
  </si>
  <si>
    <t>https://legis.senado.leg.br/sdleg-getter/documento/download/dce5b602-42b7-4735-bf7f-17ab21d35174</t>
  </si>
  <si>
    <t>https://legis.senado.leg.br/sdleg-getter/documento/download/e17d1fa1-5a6d-4fe6-a391-692759d5b75f</t>
  </si>
  <si>
    <t>https://legis.senado.leg.br/sdleg-getter/documento/download/85b8c47f-8ba2-45ff-ba1b-bb6e99f857ed</t>
  </si>
  <si>
    <t>http://www25.senado.leg.br/web/atividade/notas-taquigraficas/-/notas/r/10068</t>
  </si>
  <si>
    <t>https://legis.senado.leg.br/sdleg-getter/documento/download/8b2d93ad-f91a-43c9-a8ad-6dd6a46014e5</t>
  </si>
  <si>
    <t>https://legis.senado.leg.br/sdleg-getter/documento/download/fb85ff0a-7307-4ff2-81d2-9b0207a8e4fe</t>
  </si>
  <si>
    <t>https://legis.senado.leg.br/sdleg-getter/documento/download/992cac20-6f47-43f5-99bf-fe950728fcb2</t>
  </si>
  <si>
    <t>https://legis.senado.leg.br/sdleg-getter/documento/download/c9f58928-2731-4d51-8f80-65fa7b2be061</t>
  </si>
  <si>
    <t>https://legis.senado.leg.br/sdleg-getter/documento/download/682b3fea-ddd9-4743-a76c-36fea854d8a0</t>
  </si>
  <si>
    <t>https://legis.senado.leg.br/sdleg-getter/documento/download/e6c67dba-97f0-46e1-abde-5989a8620d52</t>
  </si>
  <si>
    <t>https://legis.senado.leg.br/sdleg-getter/documento/download/a8c210aa-1635-4be8-9c29-9323aa67e548</t>
  </si>
  <si>
    <t>https://legis.senado.leg.br/sdleg-getter/documento/download/70f5533e-6871-4c9c-b533-a611255c4cc4</t>
  </si>
  <si>
    <t>http://www25.senado.leg.br/web/atividade/notas-taquigraficas/-/notas/r/10079</t>
  </si>
  <si>
    <t>https://legis.senado.leg.br/sdleg-getter/documento/download/fc89824c-e358-4b91-b495-f1eae8f40b50</t>
  </si>
  <si>
    <t>https://legis.senado.leg.br/sdleg-getter/documento/download/1ebcce11-5718-47e7-ab86-c6ba8dca8403</t>
  </si>
  <si>
    <t>https://legis.senado.leg.br/sdleg-getter/documento/download/3b989cb1-e2f4-4a2e-9b00-d4851549b09d</t>
  </si>
  <si>
    <t>https://legis.senado.leg.br/sdleg-getter/documento/download/47303635-5038-40d2-b4d3-151ce2218a2c</t>
  </si>
  <si>
    <t>http://www25.senado.leg.br/web/atividade/notas-taquigraficas/-/notas/r/10088</t>
  </si>
  <si>
    <t>https://legis.senado.leg.br/sdleg-getter/documento/download/b07b70eb-387c-472d-93a2-f85dd3c32d68</t>
  </si>
  <si>
    <t>https://legis.senado.leg.br/sdleg-getter/documento/download/8e6093dc-04dc-4806-a39b-849b86a06891</t>
  </si>
  <si>
    <t>https://legis.senado.leg.br/sdleg-getter/documento/download/ae5909c9-28ea-4b49-8a30-c59207ff989c</t>
  </si>
  <si>
    <t>https://legis.senado.leg.br/sdleg-getter/documento/download/77d1f189-7f3f-4009-b320-b3cd461237bc</t>
  </si>
  <si>
    <t>http://www25.senado.leg.br/web/atividade/notas-taquigraficas/-/notas/r/10091</t>
  </si>
  <si>
    <t>https://legis.senado.leg.br/sdleg-getter/documento/download/3e12def2-2069-47a2-80e9-d21d463347a6</t>
  </si>
  <si>
    <t>https://legis.senado.leg.br/sdleg-getter/documento/download/bd42087d-5af9-47d9-a608-a9ca8d7a60b9</t>
  </si>
  <si>
    <t>https://legis.senado.leg.br/sdleg-getter/documento/download/dbfac0c4-7796-479d-b220-22328e323195</t>
  </si>
  <si>
    <t>https://legis.senado.leg.br/sdleg-getter/documento/download/88c5616e-3298-49cc-8f12-ff54225877a2</t>
  </si>
  <si>
    <t>http://www25.senado.leg.br/web/atividade/notas-taquigraficas/-/notas/r/10093</t>
  </si>
  <si>
    <t>https://legis.senado.leg.br/sdleg-getter/documento/download/ce6a50bf-7545-41e7-b4fa-4ce648440d92</t>
  </si>
  <si>
    <t>https://legis.senado.leg.br/sdleg-getter/documento/download/0e09a21d-d59f-412f-a9ac-13b74268b19a</t>
  </si>
  <si>
    <t>https://legis.senado.leg.br/sdleg-getter/documento/download/216ec7c7-af96-4284-9f53-0938f54b9782</t>
  </si>
  <si>
    <t>https://legis.senado.leg.br/sdleg-getter/documento/download/32fe68c4-1fa4-4c24-8f8f-065ef43de1cd</t>
  </si>
  <si>
    <t>http://www25.senado.leg.br/web/atividade/notas-taquigraficas/-/notas/r/10094</t>
  </si>
  <si>
    <t>https://legis.senado.leg.br/sdleg-getter/documento/download/8d0f3058-22bf-4253-a6bc-67d2809fbe88</t>
  </si>
  <si>
    <t>https://legis.senado.leg.br/sdleg-getter/documento/download/6261f641-558f-47f5-ac70-b602ff22fffd</t>
  </si>
  <si>
    <t>https://legis.senado.leg.br/sdleg-getter/documento/download/194c1d67-5858-4975-8137-2ad8dc76738f</t>
  </si>
  <si>
    <t>https://legis.senado.leg.br/sdleg-getter/documento/download/ac604c67-1bc8-47da-a48d-ffdd870059e1</t>
  </si>
  <si>
    <t>http://www25.senado.leg.br/web/atividade/notas-taquigraficas/-/notas/r/10095</t>
  </si>
  <si>
    <t>https://legis.senado.leg.br/sdleg-getter/documento/download/3358b016-65c1-453e-9d50-fdb899cd2e05</t>
  </si>
  <si>
    <t>https://legis.senado.leg.br/sdleg-getter/documento/download/4646a8a1-5316-4bce-aa32-57eb0dd30fb5</t>
  </si>
  <si>
    <t>https://legis.senado.leg.br/sdleg-getter/documento/download/7f142b0b-1de4-44b7-8fb0-e2e738cb3f94</t>
  </si>
  <si>
    <t>https://legis.senado.leg.br/sdleg-getter/documento/download/12d4d58e-f4ff-4d46-a248-1d3879e850f1</t>
  </si>
  <si>
    <t>http://www25.senado.leg.br/web/atividade/notas-taquigraficas/-/notas/r/10111</t>
  </si>
  <si>
    <t>https://legis.senado.leg.br/sdleg-getter/documento/download/4a969ee9-80e6-4b5e-8bc0-d120fa0d22bb</t>
  </si>
  <si>
    <t>https://legis.senado.leg.br/sdleg-getter/documento/download/be79b5ca-f0d4-4b36-9f08-06ec8904482b</t>
  </si>
  <si>
    <t>https://legis.senado.leg.br/sdleg-getter/documento/download/cd9eab36-b110-442e-af62-a6db00429e94</t>
  </si>
  <si>
    <t>https://legis.senado.leg.br/sdleg-getter/documento/download/96f963e5-4a36-48be-bea6-056f56e69597</t>
  </si>
  <si>
    <t>https://legis.senado.leg.br/sdleg-getter/documento/download/241c3ef9-c6d7-4573-8f34-27e8fbd6d712</t>
  </si>
  <si>
    <t>http://www25.senado.leg.br/web/atividade/notas-taquigraficas/-/notas/r/10113</t>
  </si>
  <si>
    <t>https://legis.senado.leg.br/sdleg-getter/documento/download/9b815215-f741-4df3-b6b6-4e2c23added1</t>
  </si>
  <si>
    <t>https://legis.senado.leg.br/sdleg-getter/documento/download/a753452b-115a-4fd9-9b73-8c571b1db620</t>
  </si>
  <si>
    <t>https://legis.senado.leg.br/sdleg-getter/documento/download/af0be909-1fdd-48a4-b7c0-c5530fddcf16</t>
  </si>
  <si>
    <t>https://legis.senado.leg.br/sdleg-getter/documento/download/bc447469-35c2-4544-ae81-fcd2c7acf750</t>
  </si>
  <si>
    <t>http://www25.senado.leg.br/web/atividade/notas-taquigraficas/-/notas/r/10137</t>
  </si>
  <si>
    <t>https://legis.senado.leg.br/sdleg-getter/documento/download/50e8a573-5760-4551-ba98-dc417606e8c5</t>
  </si>
  <si>
    <t>https://legis.senado.leg.br/sdleg-getter/documento/download/2b72facb-fd1a-4db4-84df-9c5342d71bcb</t>
  </si>
  <si>
    <t>https://legis.senado.leg.br/sdleg-getter/documento/download/5ebb8122-961e-4496-a971-4e8c67bd80f6</t>
  </si>
  <si>
    <t>https://legis.senado.leg.br/sdleg-getter/documento/download/0b04bc60-d005-4358-aa4f-6b8bf60a8636</t>
  </si>
  <si>
    <t>http://www25.senado.leg.br/web/atividade/notas-taquigraficas/-/notas/r/10138</t>
  </si>
  <si>
    <t>https://legis.senado.leg.br/sdleg-getter/documento/download/f31cb5cf-9417-40bf-9ebe-2a8b79a67743</t>
  </si>
  <si>
    <t>https://legis.senado.leg.br/sdleg-getter/documento/download/d63df426-b1e0-4768-a59b-c03892f98fc1</t>
  </si>
  <si>
    <t>https://legis.senado.leg.br/sdleg-getter/documento/download/24c5de4d-cbb6-4a31-a67e-78ef3d0c39fe</t>
  </si>
  <si>
    <t>https://legis.senado.leg.br/sdleg-getter/documento/download/c7087901-d0a2-42ea-b51a-4602ae7043d2</t>
  </si>
  <si>
    <t>http://www25.senado.leg.br/web/atividade/notas-taquigraficas/-/notas/r/10139</t>
  </si>
  <si>
    <t>https://legis.senado.leg.br/sdleg-getter/documento/download/0d92a6e1-b5d6-49d7-8ebf-79d231b4336b</t>
  </si>
  <si>
    <t>https://legis.senado.leg.br/sdleg-getter/documento/download/39f433b0-aaa9-4dd3-bbad-c5aa7107d203</t>
  </si>
  <si>
    <t>https://legis.senado.leg.br/sdleg-getter/documento/download/22127278-0f6d-4e9f-8940-e7a3c6916f99</t>
  </si>
  <si>
    <t>https://legis.senado.leg.br/sdleg-getter/documento/download/21eebda2-7304-4b7e-bdfa-9ed0b60aefe0</t>
  </si>
  <si>
    <t>http://www25.senado.leg.br/web/atividade/notas-taquigraficas/-/notas/r/10155</t>
  </si>
  <si>
    <t>https://legis.senado.leg.br/sdleg-getter/documento/download/20342a85-a573-4818-8726-8f000d223b08</t>
  </si>
  <si>
    <t>https://legis.senado.leg.br/sdleg-getter/documento/download/1893f817-a861-4c2f-9739-20495adb7299</t>
  </si>
  <si>
    <t>https://legis.senado.leg.br/sdleg-getter/documento/download/e7eb7aa7-a731-47c8-81bf-976ec68083c5</t>
  </si>
  <si>
    <t>https://legis.senado.leg.br/sdleg-getter/documento/download/d0ef4df9-5246-419b-9f67-048cb66c5a72</t>
  </si>
  <si>
    <t>http://www25.senado.leg.br/web/atividade/notas-taquigraficas/-/notas/r/10156</t>
  </si>
  <si>
    <t>https://legis.senado.leg.br/sdleg-getter/documento/download/179493c2-136b-48bb-8f86-dcafe1b95c42</t>
  </si>
  <si>
    <t>https://legis.senado.leg.br/sdleg-getter/documento/download/431ec173-7a3c-4df1-a4fa-f2ea6bbbd758</t>
  </si>
  <si>
    <t>https://legis.senado.leg.br/sdleg-getter/documento/download/25338bc7-14e3-44ee-9c10-379dd8eeadc6</t>
  </si>
  <si>
    <t>https://legis.senado.leg.br/sdleg-getter/documento/download/a947a8ef-4dbe-4eb1-ba87-62a11060d7cc</t>
  </si>
  <si>
    <t>http://www25.senado.leg.br/web/atividade/notas-taquigraficas/-/notas/r/10157</t>
  </si>
  <si>
    <t>https://legis.senado.leg.br/sdleg-getter/documento/download/8d074ae4-0e3c-4377-9dd7-7b655fad6b8c</t>
  </si>
  <si>
    <t>https://legis.senado.leg.br/sdleg-getter/documento/download/25531345-8357-4271-a68b-e9b611e60f89</t>
  </si>
  <si>
    <t>https://legis.senado.leg.br/sdleg-getter/documento/download/68118d86-0091-4cd2-81df-d5cc675c0be1</t>
  </si>
  <si>
    <t>https://legis.senado.leg.br/sdleg-getter/documento/download/2401a961-a216-47f6-a3b7-411ded178ba1</t>
  </si>
  <si>
    <t>http://www25.senado.leg.br/web/atividade/notas-taquigraficas/-/notas/r/10175</t>
  </si>
  <si>
    <t>https://legis.senado.leg.br/sdleg-getter/documento/download/f40fcda5-e0a4-4dbc-9598-2857528fcd26</t>
  </si>
  <si>
    <t>https://legis.senado.leg.br/sdleg-getter/documento/download/ee3dac6b-f225-47cf-846e-47e5987153df</t>
  </si>
  <si>
    <t>https://legis.senado.leg.br/sdleg-getter/documento/download/3d21bb64-04b7-4ec4-a0a4-5afcee1b7aef</t>
  </si>
  <si>
    <t>https://legis.senado.leg.br/sdleg-getter/documento/download/8c02237b-11b2-44f6-a5ad-384aa4dea7eb</t>
  </si>
  <si>
    <t>http://www25.senado.leg.br/web/atividade/notas-taquigraficas/-/notas/r/10176</t>
  </si>
  <si>
    <t>https://legis.senado.leg.br/sdleg-getter/documento/download/ae5c34cc-1db8-4656-8987-53650a30e666</t>
  </si>
  <si>
    <t>https://legis.senado.leg.br/sdleg-getter/documento/download/540b73bc-f656-4ddb-86cf-4cc4d403164e</t>
  </si>
  <si>
    <t>https://legis.senado.leg.br/sdleg-getter/documento/download/21eb5548-d9ee-4999-80c3-9639d500be3a</t>
  </si>
  <si>
    <t>https://legis.senado.leg.br/sdleg-getter/documento/download/83541789-cadd-4f38-8803-5ceb65f9302b</t>
  </si>
  <si>
    <t>http://www25.senado.leg.br/web/atividade/notas-taquigraficas/-/notas/r/10177</t>
  </si>
  <si>
    <t>https://legis.senado.leg.br/sdleg-getter/documento/download/e8e9b85b-6ead-493e-9bdd-4f34d727327c</t>
  </si>
  <si>
    <t>https://legis.senado.leg.br/sdleg-getter/documento/download/55a043f9-3f44-4285-b19e-c4f003249c3c</t>
  </si>
  <si>
    <t>https://legis.senado.leg.br/sdleg-getter/documento/download/b341cf0f-cc39-4ce3-9224-7722b6468ec0</t>
  </si>
  <si>
    <t>https://legis.senado.leg.br/sdleg-getter/documento/download/a78e5460-6ea1-4da3-a7e5-4d4973da4943</t>
  </si>
  <si>
    <t>http://www25.senado.leg.br/web/atividade/notas-taquigraficas/-/notas/r/10189</t>
  </si>
  <si>
    <t>https://legis.senado.leg.br/sdleg-getter/documento/download/4a9e4365-236e-4669-835c-d434b1987d96</t>
  </si>
  <si>
    <t>https://legis.senado.leg.br/sdleg-getter/documento/download/350595fa-050a-4fb7-99df-15250ec4539f</t>
  </si>
  <si>
    <t>https://legis.senado.leg.br/sdleg-getter/documento/download/04e36606-7526-4d99-9c35-8b7116db737e</t>
  </si>
  <si>
    <t>https://legis.senado.leg.br/sdleg-getter/documento/download/e335081f-44b4-4de8-aecd-8ca7f16f3397</t>
  </si>
  <si>
    <t>http://www25.senado.leg.br/web/atividade/notas-taquigraficas/-/notas/r/10190</t>
  </si>
  <si>
    <t>https://legis.senado.leg.br/sdleg-getter/documento/download/559d92f8-fc0f-4593-9ad2-7cfd2955c1af</t>
  </si>
  <si>
    <t>https://legis.senado.leg.br/sdleg-getter/documento/download/875b2c46-4d2c-4a01-88e1-83ea524035f9</t>
  </si>
  <si>
    <t>https://legis.senado.leg.br/sdleg-getter/documento/download/94ce4ec7-a1f5-4538-a018-cab364c0378e</t>
  </si>
  <si>
    <t>https://legis.senado.leg.br/sdleg-getter/documento/download/b9cfce28-df11-4f4d-9905-93e63a971477</t>
  </si>
  <si>
    <t>http://www25.senado.leg.br/web/atividade/notas-taquigraficas/-/notas/r/10191</t>
  </si>
  <si>
    <t>https://legis.senado.leg.br/sdleg-getter/documento/download/445b99c2-5a5e-4f1f-8ad6-c6adadd9bac2</t>
  </si>
  <si>
    <t>https://legis.senado.leg.br/sdleg-getter/documento/download/df2e29a2-12f9-48d4-94ed-cbd0bbcfde5a</t>
  </si>
  <si>
    <t>https://legis.senado.leg.br/sdleg-getter/documento/download/71ec2fc0-b956-48a6-8fa1-4210bf429406</t>
  </si>
  <si>
    <t>https://legis.senado.leg.br/sdleg-getter/documento/download/b7d5ef74-122e-4b43-9146-342fa89570f4</t>
  </si>
  <si>
    <t>https://legis.senado.leg.br/sdleg-getter/documento/download/2ff77a66-ccc6-4461-baf2-7cff2d7721d3</t>
  </si>
  <si>
    <t>https://legis.senado.leg.br/sdleg-getter/documento/download/d4bd8b48-cf1b-4abb-b92a-1e07edf5f8f2</t>
  </si>
  <si>
    <t>http://www25.senado.leg.br/web/atividade/notas-taquigraficas/-/notas/r/10219</t>
  </si>
  <si>
    <t>https://legis.senado.leg.br/sdleg-getter/documento/download/98468ca8-7313-469e-a71a-935ecf14d988</t>
  </si>
  <si>
    <t>https://legis.senado.leg.br/sdleg-getter/documento/download/79c10c23-f0a6-47bd-bd3f-e857add2cf32</t>
  </si>
  <si>
    <t>https://legis.senado.leg.br/sdleg-getter/documento/download/0569922a-3dcf-40bf-81c7-bbc2bba6d271</t>
  </si>
  <si>
    <t>https://legis.senado.leg.br/sdleg-getter/documento/download/017f5f4e-2bf7-4502-9518-b202b11ec5f2</t>
  </si>
  <si>
    <t>http://www25.senado.leg.br/web/atividade/notas-taquigraficas/-/notas/r/10220</t>
  </si>
  <si>
    <t>https://legis.senado.leg.br/sdleg-getter/documento/download/17f8bcfa-9f78-4c9a-992d-88b452423a41</t>
  </si>
  <si>
    <t>https://legis.senado.leg.br/sdleg-getter/documento/download/7fb1cef3-64e0-4ba2-a330-c635d58bd2d8</t>
  </si>
  <si>
    <t>https://legis.senado.leg.br/sdleg-getter/documento/download/468939ff-9f4b-4f56-a02f-785e90cef6b3</t>
  </si>
  <si>
    <t>https://legis.senado.leg.br/sdleg-getter/documento/download/b21811ad-9585-4f42-9ad3-12c5aa665c4c</t>
  </si>
  <si>
    <t>http://www25.senado.leg.br/web/atividade/notas-taquigraficas/-/notas/r/10242</t>
  </si>
  <si>
    <t>https://legis.senado.leg.br/sdleg-getter/documento/download/fca69a2f-e139-4710-890b-6627094e601f</t>
  </si>
  <si>
    <t>https://legis.senado.leg.br/sdleg-getter/documento/download/3d618674-f65d-4c6b-8fe0-9dc19f15ea1b</t>
  </si>
  <si>
    <t>https://legis.senado.leg.br/sdleg-getter/documento/download/5f224394-c864-41a7-89f7-47af5ef5c931</t>
  </si>
  <si>
    <t>https://legis.senado.leg.br/sdleg-getter/documento/download/fff33db2-fe97-4de6-9412-8505d6ff0e7c</t>
  </si>
  <si>
    <t>http://www25.senado.leg.br/web/atividade/notas-taquigraficas/-/notas/r/10243</t>
  </si>
  <si>
    <t>https://legis.senado.leg.br/sdleg-getter/documento/download/c5de8e0c-0f6d-443a-a4c7-035dc75658a8</t>
  </si>
  <si>
    <t>https://legis.senado.leg.br/sdleg-getter/documento/download/59921b11-878e-4d41-b32f-7f4d62ca0bf2</t>
  </si>
  <si>
    <t>https://legis.senado.leg.br/sdleg-getter/documento/download/f20eb69f-59ba-4ef9-9918-8ad44b6c97e2</t>
  </si>
  <si>
    <t>https://legis.senado.leg.br/sdleg-getter/documento/download/7e4400e3-ee1d-4c96-a306-1002a56a091d</t>
  </si>
  <si>
    <t>http://www25.senado.leg.br/web/atividade/notas-taquigraficas/-/notas/r/10244</t>
  </si>
  <si>
    <t>https://legis.senado.leg.br/sdleg-getter/documento/download/8cffba0c-802f-4ad9-ae56-9545b98120db</t>
  </si>
  <si>
    <t>https://legis.senado.leg.br/sdleg-getter/documento/download/ddb95d0c-b77e-40f3-9298-35ccb3eb2948</t>
  </si>
  <si>
    <t>https://legis.senado.leg.br/sdleg-getter/documento/download/48fe761b-1402-479a-8617-2aac51c26c04</t>
  </si>
  <si>
    <t>https://legis.senado.leg.br/sdleg-getter/documento/download/44eb6e61-48df-4330-8692-5a3cc815a1cf</t>
  </si>
  <si>
    <t>http://www25.senado.leg.br/web/atividade/notas-taquigraficas/-/notas/r/10249</t>
  </si>
  <si>
    <t>https://legis.senado.leg.br/sdleg-getter/documento/download/f9c540f2-6b99-4b86-b184-c14c3d60f8bd</t>
  </si>
  <si>
    <t>https://legis.senado.leg.br/sdleg-getter/documento/download/b26de279-45c5-481f-bdba-562a42be9252</t>
  </si>
  <si>
    <t>https://legis.senado.leg.br/sdleg-getter/documento/download/98bcbed3-3206-4411-b1d7-58e512da88d1</t>
  </si>
  <si>
    <t>https://legis.senado.leg.br/sdleg-getter/documento/download/942bc947-b272-4f34-9941-ca1884a9265f</t>
  </si>
  <si>
    <t>http://www25.senado.leg.br/web/atividade/notas-taquigraficas/-/notas/r/10259</t>
  </si>
  <si>
    <t>https://legis.senado.leg.br/sdleg-getter/documento/download/083c4bd2-8848-4888-9985-7c997b31d542</t>
  </si>
  <si>
    <t>https://legis.senado.leg.br/sdleg-getter/documento/download/29ca6c3e-c426-4797-b2a4-52c535d58827</t>
  </si>
  <si>
    <t>https://legis.senado.leg.br/sdleg-getter/documento/download/4a927370-5ece-4a5d-b7c2-83f0007d6b9c</t>
  </si>
  <si>
    <t>https://legis.senado.leg.br/sdleg-getter/documento/download/12c89676-a10c-4796-9131-a1b70316ac48</t>
  </si>
  <si>
    <t>http://www25.senado.leg.br/web/atividade/notas-taquigraficas/-/notas/r/10260</t>
  </si>
  <si>
    <t>https://legis.senado.leg.br/sdleg-getter/documento/download/c7a3f021-cfb4-4a68-877f-1c0bb6085b50</t>
  </si>
  <si>
    <t>https://legis.senado.leg.br/sdleg-getter/documento/download/68545f79-5a07-4dfe-a903-bb8dbaa92d76</t>
  </si>
  <si>
    <t>https://legis.senado.leg.br/sdleg-getter/documento/download/bb9b616d-495d-456e-8487-ded7acdab713</t>
  </si>
  <si>
    <t>https://legis.senado.leg.br/sdleg-getter/documento/download/8349e96f-b1d0-4f76-a599-5cb9b20db170</t>
  </si>
  <si>
    <t>http://www25.senado.leg.br/web/atividade/notas-taquigraficas/-/notas/r/10271</t>
  </si>
  <si>
    <t>https://legis.senado.leg.br/sdleg-getter/documento/download/11a79e57-b2bb-421d-8ba5-8fc34d095804</t>
  </si>
  <si>
    <t>https://legis.senado.leg.br/sdleg-getter/documento/download/abf99551-b275-4643-9aa3-e47c34d3b831</t>
  </si>
  <si>
    <t>https://legis.senado.leg.br/sdleg-getter/documento/download/c43ba03c-3820-4ee3-9e59-c15031f11819</t>
  </si>
  <si>
    <t>https://legis.senado.leg.br/sdleg-getter/documento/download/93cee72a-d5e0-460e-8d75-00a4c7f84c19</t>
  </si>
  <si>
    <t>http://www25.senado.leg.br/web/atividade/notas-taquigraficas/-/notas/r/10289</t>
  </si>
  <si>
    <t>https://legis.senado.leg.br/sdleg-getter/documento/download/b5158a38-dfd1-4c5a-a21b-2a643dd6d211</t>
  </si>
  <si>
    <t>https://legis.senado.leg.br/sdleg-getter/documento/download/c4f30a9c-cf80-4d37-8960-a8408d7fcc77</t>
  </si>
  <si>
    <t>https://legis.senado.leg.br/sdleg-getter/documento/download/0c2c7ffc-c811-4c33-856a-840a1fdb8d1a</t>
  </si>
  <si>
    <t>https://legis.senado.leg.br/sdleg-getter/documento/download/ec4b1219-e938-41a1-b780-65839ffbf58f</t>
  </si>
  <si>
    <t>http://www25.senado.leg.br/web/atividade/notas-taquigraficas/-/notas/r/10292</t>
  </si>
  <si>
    <t>https://legis.senado.leg.br/sdleg-getter/documento/download/8f1787a8-aefe-4724-977b-bd604b5bb8f3</t>
  </si>
  <si>
    <t>https://legis.senado.leg.br/sdleg-getter/documento/download/e055ab4a-51d2-4897-b893-880cb927e4b4</t>
  </si>
  <si>
    <t>https://legis.senado.leg.br/sdleg-getter/documento/download/0935c99e-a3ac-4eba-a8fd-d82a801929ab</t>
  </si>
  <si>
    <t>https://legis.senado.leg.br/sdleg-getter/documento/download/ecf3ee8d-6f39-4c2a-9398-b34fff151d97</t>
  </si>
  <si>
    <t>http://www25.senado.leg.br/web/atividade/notas-taquigraficas/-/notas/r/10303</t>
  </si>
  <si>
    <t>https://legis.senado.leg.br/sdleg-getter/documento/download/ede8b15a-348d-493f-8ec2-a7984451f9b7</t>
  </si>
  <si>
    <t>https://legis.senado.leg.br/sdleg-getter/documento/download/4deb0165-a2d0-4da0-93a1-a49fb95298cf</t>
  </si>
  <si>
    <t>https://legis.senado.leg.br/sdleg-getter/documento/download/60847332-c9ac-4f86-97dd-caf60a2d81db</t>
  </si>
  <si>
    <t>https://legis.senado.leg.br/sdleg-getter/documento/download/aac842c5-d805-4de7-be83-f6083fb7f91e</t>
  </si>
  <si>
    <t>http://www25.senado.leg.br/web/atividade/notas-taquigraficas/-/notas/r/10313</t>
  </si>
  <si>
    <t>https://legis.senado.leg.br/sdleg-getter/documento/download/154837f4-b140-4da0-aaeb-bfeb8bbce4c1</t>
  </si>
  <si>
    <t>https://legis.senado.leg.br/sdleg-getter/documento/download/d84dede1-7c84-4b99-8cdf-e2595b78ff46</t>
  </si>
  <si>
    <t>https://legis.senado.leg.br/sdleg-getter/documento/download/8be51225-0b77-486d-9661-3a3a2f92f459</t>
  </si>
  <si>
    <t>https://legis.senado.leg.br/sdleg-getter/documento/download/ccfc0e38-6984-4a3c-b735-ec8a5806d503</t>
  </si>
  <si>
    <t>https://legis.senado.leg.br/sdleg-getter/documento/download/c15380d2-fbf8-4f84-a8b2-5fd33cb861af</t>
  </si>
  <si>
    <t>https://legis.senado.leg.br/sdleg-getter/documento/download/cf6ecdd9-deb1-4053-b41b-f5d6ec93c168</t>
  </si>
  <si>
    <t>http://www25.senado.leg.br/web/atividade/notas-taquigraficas/-/notas/r/10320</t>
  </si>
  <si>
    <t>https://legis.senado.leg.br/sdleg-getter/documento/download/f9e91dc9-863c-493a-8826-52c5425557d3</t>
  </si>
  <si>
    <t>https://legis.senado.leg.br/sdleg-getter/documento/download/3f07d90e-c139-40b0-b217-cd1ed05d3022</t>
  </si>
  <si>
    <t>http://www25.senado.leg.br/web/atividade/notas-taquigraficas/-/notas/r/10323</t>
  </si>
  <si>
    <t>https://legis.senado.leg.br/sdleg-getter/documento/download/a1fad813-e827-455d-8677-d5169f25beb1</t>
  </si>
  <si>
    <t>https://legis.senado.leg.br/sdleg-getter/documento/download/069c9668-0934-40e9-84f4-f1126801a71f</t>
  </si>
  <si>
    <t>https://legis.senado.leg.br/sdleg-getter/documento/download/fe193574-fb5c-4dbc-b58b-b1e8a1cad4b6</t>
  </si>
  <si>
    <t>https://legis.senado.leg.br/sdleg-getter/documento/download/3c1b61c9-38bd-4010-935c-70f20b134114</t>
  </si>
  <si>
    <t>http://www25.senado.leg.br/web/atividade/notas-taquigraficas/-/notas/r/10331</t>
  </si>
  <si>
    <t>https://legis.senado.leg.br/sdleg-getter/documento/download/d54920fe-b223-42bd-9b4d-3fea18bc584a</t>
  </si>
  <si>
    <t>https://legis.senado.leg.br/sdleg-getter/documento/download/f592954a-4538-4cb4-98cf-312e09350733</t>
  </si>
  <si>
    <t>https://legis.senado.leg.br/sdleg-getter/documento/download/b453f484-e1dd-4b95-98c5-151479455057</t>
  </si>
  <si>
    <t>https://legis.senado.leg.br/sdleg-getter/documento/download/7a7e4236-b294-4341-8614-91506c75a61d</t>
  </si>
  <si>
    <t>http://www25.senado.leg.br/web/atividade/notas-taquigraficas/-/notas/r/10342</t>
  </si>
  <si>
    <t>https://legis.senado.leg.br/sdleg-getter/documento/download/363785f6-b610-4a15-a995-f17125c735f7</t>
  </si>
  <si>
    <t>https://legis.senado.leg.br/sdleg-getter/documento/download/ea3cdb19-b355-44a9-9ac2-934e750db45d</t>
  </si>
  <si>
    <t>https://legis.senado.leg.br/sdleg-getter/documento/download/f0cbc3e6-ece7-46ae-b1fe-a446fb8d6ab4</t>
  </si>
  <si>
    <t>https://legis.senado.leg.br/sdleg-getter/documento/download/6da37e3f-f1aa-490a-85cf-e46c46e318eb</t>
  </si>
  <si>
    <t>Requerimento N° 1372, DE 2021 (avulso inicial da Matéria)</t>
  </si>
  <si>
    <t>2021-04-13 - RQS 1372.pdf</t>
  </si>
  <si>
    <t>https://www25.senado.leg.br/web/atividade/materias/-/materia/148071</t>
  </si>
  <si>
    <t>https://legis.senado.leg.br/sdleg-getter/documento?dm=8951654&amp;ts=1637089669191&amp;disposition=inline</t>
  </si>
  <si>
    <t>Apresentação do requerimento para CPI que apura Estados e Municípios</t>
  </si>
  <si>
    <t>7_6</t>
  </si>
  <si>
    <t>Carlos Fávaro</t>
  </si>
  <si>
    <t>Carlos Portinho</t>
  </si>
  <si>
    <t>Carlos Viana</t>
  </si>
  <si>
    <t>Ciro Nogueira</t>
  </si>
  <si>
    <t>Dário Berger</t>
  </si>
  <si>
    <t>Eduardo Gomes</t>
  </si>
  <si>
    <t>Elmano Férrer</t>
  </si>
  <si>
    <t>Esperidião Amin</t>
  </si>
  <si>
    <t>Giordano</t>
  </si>
  <si>
    <t>Irajá</t>
  </si>
  <si>
    <t>Izalci Lucas</t>
  </si>
  <si>
    <t>Jayme Campos</t>
  </si>
  <si>
    <t>Lucas Barreto</t>
  </si>
  <si>
    <t>Luiz do Carmo</t>
  </si>
  <si>
    <t>Mailza Gomes</t>
  </si>
  <si>
    <t>Marcio Bittar</t>
  </si>
  <si>
    <t>Maria do Carmo Alves</t>
  </si>
  <si>
    <t>Mecias de Jesus</t>
  </si>
  <si>
    <t>Roberto Rocha</t>
  </si>
  <si>
    <t>Soraya Thronicke</t>
  </si>
  <si>
    <t>Styvenson Valentim</t>
  </si>
  <si>
    <t>Telmário Mota</t>
  </si>
  <si>
    <t>Vanderlan Cardoso</t>
  </si>
  <si>
    <t>Zequinha Marinho</t>
  </si>
  <si>
    <t>Subscreve CPI Covid Subnacional</t>
  </si>
  <si>
    <t>Elaborou o pedido de CPI Subnacional</t>
  </si>
  <si>
    <t>7_18</t>
  </si>
  <si>
    <t>7_45</t>
  </si>
  <si>
    <t>7_68</t>
  </si>
  <si>
    <t>7_69</t>
  </si>
  <si>
    <t>7_70</t>
  </si>
  <si>
    <t>7_63</t>
  </si>
  <si>
    <t>7_71</t>
  </si>
  <si>
    <t>7_72</t>
  </si>
  <si>
    <t>7_4</t>
  </si>
  <si>
    <t>7_73</t>
  </si>
  <si>
    <t>7_74</t>
  </si>
  <si>
    <t>7_75</t>
  </si>
  <si>
    <t>7_16</t>
  </si>
  <si>
    <t>7_64</t>
  </si>
  <si>
    <t>7_13</t>
  </si>
  <si>
    <t>7_76</t>
  </si>
  <si>
    <t>7_77</t>
  </si>
  <si>
    <t>7_78</t>
  </si>
  <si>
    <t>7_79</t>
  </si>
  <si>
    <t>7_43</t>
  </si>
  <si>
    <t>7_10</t>
  </si>
  <si>
    <t>7_58</t>
  </si>
  <si>
    <t>7_80</t>
  </si>
  <si>
    <t>7_5</t>
  </si>
  <si>
    <t>7_81</t>
  </si>
  <si>
    <t>7_82</t>
  </si>
  <si>
    <t>7_83</t>
  </si>
  <si>
    <t>7_14</t>
  </si>
  <si>
    <t>7_9</t>
  </si>
  <si>
    <t>7_84</t>
  </si>
  <si>
    <t>7_85</t>
  </si>
  <si>
    <t>7_1</t>
  </si>
  <si>
    <t>7_66</t>
  </si>
  <si>
    <t>7_53</t>
  </si>
  <si>
    <t>7_47</t>
  </si>
  <si>
    <t>7_48</t>
  </si>
  <si>
    <t>7_86</t>
  </si>
  <si>
    <t>7_57</t>
  </si>
  <si>
    <t>7_56</t>
  </si>
  <si>
    <t>7_87</t>
  </si>
  <si>
    <t>7_88</t>
  </si>
  <si>
    <t>7_89</t>
  </si>
  <si>
    <t>7_90</t>
  </si>
  <si>
    <t>7_91</t>
  </si>
  <si>
    <t>6_8</t>
  </si>
  <si>
    <t>2021-03-02 - DOC-Requerimento - SF216650845809-20210302.pdf</t>
  </si>
  <si>
    <t>RQS 728/2021</t>
  </si>
  <si>
    <t>https://legis.senado.leg.br/sdleg-getter/documento?dm=8935465&amp;ts=1637089664723&amp;disposition=inline</t>
  </si>
  <si>
    <t>2021-03-02 - DOC-Requerimento - SF210394164497-20210302.pdf</t>
  </si>
  <si>
    <t>RQS 729/2021</t>
  </si>
  <si>
    <t>https://legis.senado.leg.br/sdleg-getter/documento?dm=8935500&amp;ts=1637089664852&amp;disposition=inline</t>
  </si>
  <si>
    <t>2021-03-02 - DOC-Requerimento - SF216767193276-20210302.pdf</t>
  </si>
  <si>
    <t>RQS 718/2021</t>
  </si>
  <si>
    <t>2021-03-02 - DOC-Requerimento - SF217699339951-20210302.pdf</t>
  </si>
  <si>
    <t>RQS 720/2021</t>
  </si>
  <si>
    <t>https://legis.senado.leg.br/sdleg-getter/documento?dm=8935436&amp;ts=1637089666999&amp;disposition=inline</t>
  </si>
  <si>
    <t>https://legis.senado.leg.br/sdleg-getter/documento?dm=8935431&amp;ts=1637089666840&amp;disposition=inline</t>
  </si>
  <si>
    <t>2021-03-02 - DOC-Requerimento - SF217439835530-20210302.pdf</t>
  </si>
  <si>
    <t>RQS 719/2021</t>
  </si>
  <si>
    <t>https://legis.senado.leg.br/sdleg-getter/documento?dm=8935434&amp;ts=1637089667468&amp;disposition=inline</t>
  </si>
  <si>
    <t>2021-03-02 - DOC-Requerimento - SF212939548814-20210302.pdf</t>
  </si>
  <si>
    <t>https://legis.senado.leg.br/sdleg-getter/documento?dm=8935446&amp;ts=1637089667610&amp;disposition=inline</t>
  </si>
  <si>
    <t>RQS 722/2021</t>
  </si>
  <si>
    <t>2021-03-02  - DOC-Requerimento - SF215894442576-20210302.pdf</t>
  </si>
  <si>
    <t>RQS 724/2021</t>
  </si>
  <si>
    <t>https://legis.senado.leg.br/sdleg-getter/documento?dm=8935457&amp;ts=1637089667747&amp;disposition=inline</t>
  </si>
  <si>
    <t>2021-03-02 - DOC-Requerimento - SF210699714972-20210302.pdf</t>
  </si>
  <si>
    <t>RQS 727/2021</t>
  </si>
  <si>
    <t>https://legis.senado.leg.br/sdleg-getter/documento?dm=8935473&amp;ts=1637089667901&amp;disposition=inline</t>
  </si>
  <si>
    <t>2021-03-03 - DOC-Requerimento - SF210292276056-20210303.pdf</t>
  </si>
  <si>
    <t>RQS 764/2021</t>
  </si>
  <si>
    <t>https://legis.senado.leg.br/sdleg-getter/documento?dm=8935992&amp;ts=1637089664985&amp;disposition=inline</t>
  </si>
  <si>
    <t>2021-03-03 - DOC-Requerimento - SF219371473226-20210303.pdf</t>
  </si>
  <si>
    <t>RQS 751/2021</t>
  </si>
  <si>
    <t>https://legis.senado.leg.br/sdleg-getter/documento?dm=8935857&amp;ts=1637089668058&amp;disposition=inline</t>
  </si>
  <si>
    <t>2021-03-11 - DOC-Requerimento - SF219921804535-20210311.pdf</t>
  </si>
  <si>
    <t>RQS 963/2021</t>
  </si>
  <si>
    <t>https://legis.senado.leg.br/sdleg-getter/documento?dm=8939635&amp;ts=1637089665130&amp;disposition=inline</t>
  </si>
  <si>
    <t>2021-03-17 - DSF 2021-04-13, pgs 343-344 - RQS n1372-2021.pdf</t>
  </si>
  <si>
    <t>RQS 1372/2021</t>
  </si>
  <si>
    <t>https://legis.senado.leg.br/diarios/ver/106430?sequencia=343</t>
  </si>
  <si>
    <t>https://legis.senado.leg.br/diarios/ver/106430?sequencia=345</t>
  </si>
  <si>
    <t>2021-03-17 - DSF 2021-04-13, pgs 345-346 - RQS n1069-2021.pdf</t>
  </si>
  <si>
    <t>RQS 1069/2021</t>
  </si>
  <si>
    <t>2021-03-16 - DSF 2021-04-13, pgs 347-348 - RQS n1076-2021.pdf</t>
  </si>
  <si>
    <t>RQS 1076/2021</t>
  </si>
  <si>
    <t>Governo</t>
  </si>
  <si>
    <t>Impreciso</t>
  </si>
  <si>
    <t>Data</t>
  </si>
  <si>
    <t>Buscou impedira instalação da CPI</t>
  </si>
  <si>
    <t>Se posicionou contra impeachment de Bolsonaro</t>
  </si>
  <si>
    <t>Eduardo Pazuello</t>
  </si>
  <si>
    <t>Executivo 1o Escalão</t>
  </si>
  <si>
    <t>Eduardo Pazuello participa de audiência do SF</t>
  </si>
  <si>
    <t>Promete imunização geral contra Covid em 2021</t>
  </si>
  <si>
    <t>Clama para o Congresso não abrir a CPI (de forma velada)</t>
  </si>
  <si>
    <t>Cobra Pazuello por atuação na Covid</t>
  </si>
  <si>
    <t>Elogia atuação do governo</t>
  </si>
  <si>
    <t>Critica vacina Pfizer</t>
  </si>
  <si>
    <t>Indica compra de vacina Covaxin</t>
  </si>
  <si>
    <t>Processo de vacinação claudica</t>
  </si>
  <si>
    <t>Avalia o desempenho de Pazuello na audiência dia 11/02/2021 como ruim</t>
  </si>
  <si>
    <t>Afirma que desempenho de Pazuello na audiência no SF dia 11/02/2021 será decisivo para a instalação da CPI. A audência é vista como uma forma de evitar a CPI.</t>
  </si>
  <si>
    <t>Senado cria comissão de acompanhamento como alternativa à CPI</t>
  </si>
  <si>
    <t>Morre Senador José Maranhão (MDB-PB)</t>
  </si>
  <si>
    <t>José Maranhão</t>
  </si>
  <si>
    <t>Projeto cria Medalha Senador José Maranhão</t>
  </si>
  <si>
    <t>https://www12.senado.leg.br/noticias/materias/2021/03/01/projeto-cria-medalha-senador-jose-maranhao</t>
  </si>
  <si>
    <t>Declara ter perdido vários amigos para a COVID</t>
  </si>
  <si>
    <t>A mãe de Jayme Campos (DEM-MT) morre de Covid</t>
  </si>
  <si>
    <t>Mídia</t>
  </si>
  <si>
    <t>Governadores de 18 Estados divulgam uma carta contra a condução do governo federal</t>
  </si>
  <si>
    <t>18 governadores</t>
  </si>
  <si>
    <t>Em nota, governadores dizem que governo ‘parece priorizar criação de confronto’</t>
  </si>
  <si>
    <t>https://saude.estadao.com.br/noticias/geral,em-nota-governadores-dizem-que-governo-parece-priorizar-criacao-de-confronto,70003632006</t>
  </si>
  <si>
    <t>Renan Filho</t>
  </si>
  <si>
    <t>Waldez Góes</t>
  </si>
  <si>
    <t>Camilo Santana</t>
  </si>
  <si>
    <t>Renato Casagrande</t>
  </si>
  <si>
    <t>Ronaldo Caiado</t>
  </si>
  <si>
    <t>Flávio Dino</t>
  </si>
  <si>
    <t>Helder Barbalho</t>
  </si>
  <si>
    <t>João Azevêdo</t>
  </si>
  <si>
    <t>Ratinho Junior</t>
  </si>
  <si>
    <t>Paulo Câmara</t>
  </si>
  <si>
    <t>Wellington Dias</t>
  </si>
  <si>
    <t>Cláudio Castro</t>
  </si>
  <si>
    <t>Fátima Bezerra</t>
  </si>
  <si>
    <t>Eduardo Leite</t>
  </si>
  <si>
    <t>João Doria</t>
  </si>
  <si>
    <t>Belivaldo Chagas</t>
  </si>
  <si>
    <t>Governador de Estado</t>
  </si>
  <si>
    <t>Governador do Alagoas (MDB)</t>
  </si>
  <si>
    <t>Governador do Amapá (PDT)</t>
  </si>
  <si>
    <t>Governador do Ceará (PT)</t>
  </si>
  <si>
    <t>Governador do Espírito Santo (PSB)</t>
  </si>
  <si>
    <t>Governador do Goiás (DEM)</t>
  </si>
  <si>
    <t>Governador do Maranhão (PCdoB)</t>
  </si>
  <si>
    <t>Governador do Pará (MDB)</t>
  </si>
  <si>
    <t>Governador do Paraíba (Cidadania)</t>
  </si>
  <si>
    <t>Governador do Paraná (PSD)</t>
  </si>
  <si>
    <t>Governador do Pernambuco (PSB)</t>
  </si>
  <si>
    <t>Governador do Piauí (PT)</t>
  </si>
  <si>
    <t>Governador do Rio de Janeiro (PSC)</t>
  </si>
  <si>
    <t>Governador do Rio Grande do Norte (PT)</t>
  </si>
  <si>
    <t>Governador do Rio Grande do Sul (PSDB)</t>
  </si>
  <si>
    <t>Governador do São Paulo (PSDB)</t>
  </si>
  <si>
    <t>Governador do Sergipe (PSD)</t>
  </si>
  <si>
    <t>Subscreveu carta</t>
  </si>
  <si>
    <t>13_96</t>
  </si>
  <si>
    <t>13_97</t>
  </si>
  <si>
    <t>13_98</t>
  </si>
  <si>
    <t>13_99</t>
  </si>
  <si>
    <t>13_100</t>
  </si>
  <si>
    <t>13_101</t>
  </si>
  <si>
    <t>13_102</t>
  </si>
  <si>
    <t>13_103</t>
  </si>
  <si>
    <t>13_104</t>
  </si>
  <si>
    <t>13_105</t>
  </si>
  <si>
    <t>13_106</t>
  </si>
  <si>
    <t>13_107</t>
  </si>
  <si>
    <t>13_108</t>
  </si>
  <si>
    <t>13_109</t>
  </si>
  <si>
    <t>13_110</t>
  </si>
  <si>
    <t>13_111</t>
  </si>
  <si>
    <t>Criou site para pressionar pela CPI: https://www.cpidapandemia.org/</t>
  </si>
  <si>
    <t>Posicao_Referência</t>
  </si>
  <si>
    <t>Posicao_ReferênciaDesc</t>
  </si>
  <si>
    <t>Acredito</t>
  </si>
  <si>
    <t>Agora</t>
  </si>
  <si>
    <t>Livres</t>
  </si>
  <si>
    <t>Ocupa Política</t>
  </si>
  <si>
    <t>Vem para Rua</t>
  </si>
  <si>
    <t>Lidera camanha virtual a favor da CPI da Pandemia</t>
  </si>
  <si>
    <t>Apoia campanha virtual a favor da CPI da Pandemia</t>
  </si>
  <si>
    <t>14_26</t>
  </si>
  <si>
    <t>Site_Id</t>
  </si>
  <si>
    <t>Site_Nome</t>
  </si>
  <si>
    <t>Site_URL</t>
  </si>
  <si>
    <t>Site_UltimaVisualização</t>
  </si>
  <si>
    <t>Site_Arquivo</t>
  </si>
  <si>
    <t>Lançado site e campanhar virtual a favor da CPI da Covid: https://www.cpidapandemia.org/</t>
  </si>
  <si>
    <t>https://www.cpidapandemia.org/</t>
  </si>
  <si>
    <t>CPI da Pandemia Já!</t>
  </si>
  <si>
    <t>Documentos/Sites/2022-10-26 - Site - CPI da Pandemia Já!.pdf</t>
  </si>
  <si>
    <t>Sites</t>
  </si>
  <si>
    <t>Cobra uma postura mais enérgica do governo sobre a pandemia</t>
  </si>
  <si>
    <t>14_112</t>
  </si>
  <si>
    <t>14_113</t>
  </si>
  <si>
    <t>14_114</t>
  </si>
  <si>
    <t>14_115</t>
  </si>
  <si>
    <t>Cobra uma postura mais enérgica do governo sobre a pandemia, mas acredita que CPI não é oportuna.</t>
  </si>
  <si>
    <t>8_13</t>
  </si>
  <si>
    <t>Articulou ida de Pazuello ao SF</t>
  </si>
  <si>
    <t>Defendeu Lei que facilita compra de Vacinas pela Pfzer e Janson</t>
  </si>
  <si>
    <t>Pacheco diz que projeto pode permitir compra de vacinas de Pfizer e Janssen pela iniciativa privada</t>
  </si>
  <si>
    <t>https://www1.folha.uol.com.br/equilibrioesaude/2021/02/pacheco-diz-que-projeto-pode-permitir-compra-de-vacinas-de-pfizer-e-janssen-pela-iniciativa-privada.shtml</t>
  </si>
  <si>
    <t>Apoiou mobilização dos governadores</t>
  </si>
  <si>
    <t>O projeto foi aprovado: PL 534/21. Ver: https://congressoemfoco.uol.com.br/temas/saude/camara-aprova-compra-de-vacinas-por-estados-municipios-e-setor-privado-texto-vai-a-sancao/</t>
  </si>
  <si>
    <t>Kátia Abreu</t>
  </si>
  <si>
    <t>Defendeu o uso do Exército para garantir o Lockdown</t>
  </si>
  <si>
    <t>Arthur Lira e Rodrigo Pacheco, enviaram um ofício conjunto para o ministro da Saúde, Eduardo Pazuello, cobrando informações sobre o cronograma da entrega de vacinas, em um prazo de 24 horas.</t>
  </si>
  <si>
    <t>15_34</t>
  </si>
  <si>
    <t>15_33</t>
  </si>
  <si>
    <t>Diz 'Chega de frescura e mimimi, vão chorar até quando?'</t>
  </si>
  <si>
    <t>Criticou veladamente fala de Bolsonaro "Chega de frescura e mimimi"</t>
  </si>
  <si>
    <t>Chega de frescura e mimimi, vão chorar até quando?', diz Bolsonaro sobre pandemia</t>
  </si>
  <si>
    <t>https://www1.folha.uol.com.br/equilibrioesaude/2021/03/chega-de-frescura-e-mimimi-vao-chorar-ate-quando-diz-bolsonaro-sobre-pandemia.shtml</t>
  </si>
  <si>
    <t>Elaborou Ofício</t>
  </si>
  <si>
    <t>Muda postura em relação à vacina e passa a buscar ativamente as empresas farmaceutiscas</t>
  </si>
  <si>
    <t>Bolsonaro adota 'Plano Vacina' para tentar estancar perda de popularidade</t>
  </si>
  <si>
    <t>https://www1.folha.uol.com.br/poder/2021/03/bolsonaro-adota-plano-vacina-para-tentar-estancar-perda-de-popularidade.shtml</t>
  </si>
  <si>
    <t>Com piora da pandemia, Bolsonaro se reúne com CEO da Pfizer e governo anuncia 14 mi de doses até junho</t>
  </si>
  <si>
    <t>https://www1.folha.uol.com.br/equilibrioesaude/2021/03/com-piora-da-pandemia-bolsonaro-se-reune-com-ceo-da-pfizer-e-governo-anuncia-14-mi-de-doses-ate-junho.shtml</t>
  </si>
  <si>
    <t>Aprovado PL que facilita a compra de vacinas por União, Estados, Municípios e Setor Privado</t>
  </si>
  <si>
    <t>CÂMARA APROVA COMPRA DE VACINAS POR ESTADOS, MUNICÍPIOS E SETOR PRIVADO; TEXTO VAI À SANÇÃO</t>
  </si>
  <si>
    <t>https://congressoemfoco.uol.com.br/temas/saude/camara-aprova-compra-de-vacinas-por-estados-municipios-e-setor-privado-texto-vai-a-sancao/</t>
  </si>
  <si>
    <t>Colapso das unidades de saúde em Estados de Renda Média</t>
  </si>
  <si>
    <t>Em colapso, capitais do Nordeste têm espera de 6 horas em ambulância, contêiner para corpos e UTI cheia</t>
  </si>
  <si>
    <t>https://www1.folha.uol.com.br/equilibrioesaude/2021/03/em-colapso-capitais-do-nordeste-tem-espera-de-6-horas-em-ambulancia-conteiner-para-corpos-e-uti-cheia.shtml</t>
  </si>
  <si>
    <t>Mato Grosso anuncia colapso e pede socorro, mas estados dizem que não têm vaga para ajudar</t>
  </si>
  <si>
    <t>https://www1.folha.uol.com.br/colunas/painel/2021/03/mato-grosso-anuncia-colapso-e-pede-socorro-mas-estados-dizem-que-nao-tem-vaga-para-ajudar.shtml</t>
  </si>
  <si>
    <t>Instituto dos Advogados Brasileiros (IAB)</t>
  </si>
  <si>
    <t>Ordem dos Advogados do Brasil (OAB)</t>
  </si>
  <si>
    <t>OAB entra com pedido de investigação na PGR contra governo por ações e omissões na pandemia</t>
  </si>
  <si>
    <t>Entrou com pedido de investigação junto à PGR</t>
  </si>
  <si>
    <t>Apoiou ação da OAB junto à PGR</t>
  </si>
  <si>
    <t>18_119</t>
  </si>
  <si>
    <t>Cúpula da OAB decide pedir à PGR e ao Supremo investigação contra Bolsonaro por ‘ações e omissões’ na pandemia</t>
  </si>
  <si>
    <t>https://politica.estadao.com.br/blogs/fausto-macedo/cupula-da-oab-decide-pedir-a-pgr-e-ao-supremo-investigacao-contra-bolsonaro-por-acoes-e-omissoes-na-pandemia/</t>
  </si>
  <si>
    <t>Alessandro Vieira e Jorge Kajuru apresentaram um mandado de segurança pedindo  ao STF para que determine a instalação da CPI da pandemia no SF</t>
  </si>
  <si>
    <t>Alessandro Vieira e Jorge Kajuru</t>
  </si>
  <si>
    <t>Autor mandato de segurança</t>
  </si>
  <si>
    <t>19_18</t>
  </si>
  <si>
    <t>19_43</t>
  </si>
  <si>
    <t>Criticou a criação da CPI da Covid, preferindo como alternativa a criação de um "comitê nacional"</t>
  </si>
  <si>
    <t>Contrato para compra de 100 milhões de doses da vacina da Pfizer e 38 milhões da Janssen</t>
  </si>
  <si>
    <t>Propôes a troca de Pazuello como forma de evitar a CPI Covid</t>
  </si>
  <si>
    <t>Governo exclui de MP da Vacina item que facilitava negociação com a Pfizer</t>
  </si>
  <si>
    <t>https://saude.estadao.com.br/noticias/geral,governo-exclui-de-mp-da-vacina-item-que-facilitava-negociacao-com-a-pfizer,70003603415</t>
  </si>
  <si>
    <t>Eduardo Pazuello deixa Ministério da Saúde</t>
  </si>
  <si>
    <t>Disse que com a troca de Pazuello, não há motivo para CPI</t>
  </si>
  <si>
    <t>Morre Senador Major Olimpio</t>
  </si>
  <si>
    <t>Major Olimpio</t>
  </si>
  <si>
    <t>Publicou carta defendendo a instalação da CPI da Covid</t>
  </si>
  <si>
    <t>Defendeu Estado de Sítio contra as medidas de Lockdown</t>
  </si>
  <si>
    <t>Criticou Estado de Sítio</t>
  </si>
  <si>
    <t>Explode o medo da pandemia</t>
  </si>
  <si>
    <t>Para 79%, pandemia de coronavírus está fora do controle, e medo é recorde, mostra Datafolha</t>
  </si>
  <si>
    <t>https://www1.folha.uol.com.br/equilibrioesaude/2021/03/para-79-pandemia-de-coronavirus-esta-fora-do-controle-e-medo-e-recorde-mostra-datafolha.shtml</t>
  </si>
  <si>
    <t>https://www1.folha.uol.com.br/equilibrioesaude/2021/03/em-acao-ao-stf-bolsonaro-pede-anulacao-de-normas-de-estados-e-diz-que-governadores-nao-podem-fechar-servicos-por-decreto.shtml</t>
  </si>
  <si>
    <t>Em ação ao STF, Bolsonaro pede anulação de normas de estados e diz que governadores não podem fechar serviços por decreto</t>
  </si>
  <si>
    <t>26_32</t>
  </si>
  <si>
    <t>Entra em ação contra os governadores DF, BA e RS</t>
  </si>
  <si>
    <t>Bolsonaro entra com ação no STF contra medidas de lockdown propostas pelos governos estaduais da BA, DF e RS.</t>
  </si>
  <si>
    <t>Governo anuncia Marcelo Queiroga como novo ministro da Saúde</t>
  </si>
  <si>
    <t>Escolhe novo ministro</t>
  </si>
  <si>
    <t>27_32</t>
  </si>
  <si>
    <t>Rejeição ao governo bate recorde</t>
  </si>
  <si>
    <t>Governo vê rejeição recorde de Bolsonaro na pandemia como reflexo das mortes</t>
  </si>
  <si>
    <t>https://www1.folha.uol.com.br/poder/2021/03/governo-ve-rejeicao-recorde-de-bolsonaro-na-pandemia-como-reflexo-das-mortes.shtml</t>
  </si>
  <si>
    <t>Rejeita indicada do "centrão", Ludhmila Hajjar, para o MS</t>
  </si>
  <si>
    <t>Lula recupera seus direitos políticos</t>
  </si>
  <si>
    <t>Luís Inácio Lula da Silva</t>
  </si>
  <si>
    <t>Lider Político sem Cargo</t>
  </si>
  <si>
    <t>Ex-presidente</t>
  </si>
  <si>
    <t>29_121</t>
  </si>
  <si>
    <t>Fachin anula condenações de Lula, e petista fica apto a disputar eleição de 2022</t>
  </si>
  <si>
    <t>https://www1.folha.uol.com.br/poder/2021/03/fachin-anula-condenacoes-do-ex-presidente-lula-na-lava-jato-em-curitiba.shtml</t>
  </si>
  <si>
    <t>Marcelo Ramos</t>
  </si>
  <si>
    <t>Vice-presidente da Câmara (PL-AM)</t>
  </si>
  <si>
    <t>Representando o Centrão, disse que o novo ministro da saúde não seria tratado com indulgência</t>
  </si>
  <si>
    <t>Criticou o negacionismo da pandemia (sem citar Bolsonaro)</t>
  </si>
  <si>
    <t>Defendeu a criação de um grande pacto nacional contra a Covid-19</t>
  </si>
  <si>
    <t>Criticou o negacionismo da pandemia (citando Bolsonaro)</t>
  </si>
  <si>
    <t>30_32</t>
  </si>
  <si>
    <t>Considera o encontro com Bolsonaro "ultima chance" de eviar a CPI</t>
  </si>
  <si>
    <t>Luís Fux</t>
  </si>
  <si>
    <t>Ministro STF</t>
  </si>
  <si>
    <t>30_123</t>
  </si>
  <si>
    <t>Estão esticando a corda, faço qualquer coisa pelo meu povo, diz Bolsonaro em aglomeração no Alvorada</t>
  </si>
  <si>
    <t>https://www1.folha.uol.com.br/poder/2021/03/estao-esticando-a-corda-faco-qualquer-coisa-pelo-meu-povo-diz-bolsonaro-em-aglomeracao-no-alvorada.shtml</t>
  </si>
  <si>
    <t>https://www1.folha.uol.com.br/poder/2021/03/novas-falas-de-bolsonaro-sobre-forcas-armadas-incomodam-militares.shtml</t>
  </si>
  <si>
    <t>Novas falas de Bolsonaro sobre Forças Armadas incomodam militares</t>
  </si>
  <si>
    <t>Ameaçou usar as Forças Armadas para impedir medidas de restrição</t>
  </si>
  <si>
    <t>Faz um pronunciamento oficial na TV dizendo que 2021 será "o ano da vacinação"</t>
  </si>
  <si>
    <t>m pronunciamento, Bolsonaro mente sobre ações do governo na pandemia e agora diz que 2021 será o ano da vacinação</t>
  </si>
  <si>
    <t>https://www1.folha.uol.com.br/poder/2021/03/em-pronunciamento-bolsonaro-mente-sobre-acoes-do-governo-na-pandemia-e-agora-diz-que-2021-sera-o-ano-da-vacinacao.shtml</t>
  </si>
  <si>
    <t>31_32</t>
  </si>
  <si>
    <t>Faz o pronunciamento</t>
  </si>
  <si>
    <t>Afirma que 2021 será o "ano da vacinação"</t>
  </si>
  <si>
    <t>Criado um Comitê Nacional para discutir medidas de combate à pandemia do coronavírus</t>
  </si>
  <si>
    <t>Responsável pela interlocução com os governadores</t>
  </si>
  <si>
    <t>30_34</t>
  </si>
  <si>
    <t>Criou comitê</t>
  </si>
  <si>
    <t>Recusou convite para participar de comitê</t>
  </si>
  <si>
    <t>Defendeu tratamento precose</t>
  </si>
  <si>
    <t>Defendeu demissão de Ernesto Araújo do MRE</t>
  </si>
  <si>
    <t>Criticou o negacionismo da pandemia (sem citar Bolsonaro). Afirmou que "Os remédios políticos no Parlamento são conhecidos e são todos amargos. Alguns, fatais."</t>
  </si>
  <si>
    <t>Alex Manente</t>
  </si>
  <si>
    <t>Lider do Cidadania na Câmara (SP)</t>
  </si>
  <si>
    <t>Fábio Trad</t>
  </si>
  <si>
    <t>(PSD-MS)</t>
  </si>
  <si>
    <t>Defendeu maior protagonismo do Legislativo na pandemia</t>
  </si>
  <si>
    <t>Nelsinho Trad</t>
  </si>
  <si>
    <t>Lider do PSD no Senado (MS)</t>
  </si>
  <si>
    <t>Flávia Arruda é nomeada para a Secretaria de Governo (marco do "orçamento secreto")</t>
  </si>
  <si>
    <t>Flávia Arruda</t>
  </si>
  <si>
    <t>(PL-DF)</t>
  </si>
  <si>
    <t>32_127</t>
  </si>
  <si>
    <t>Nomeada para Secretaria de Governo</t>
  </si>
  <si>
    <t>Nomeia Flávia Arruda</t>
  </si>
  <si>
    <t>32_32</t>
  </si>
  <si>
    <t>Indica Flávia Arruda</t>
  </si>
  <si>
    <t>32_33</t>
  </si>
  <si>
    <t>Deputada Flávia Arruda na coordenação política de Bolsonaro é gesto a Lira e aceno ao PL por 2022</t>
  </si>
  <si>
    <t>https://www1.folha.uol.com.br/poder/2021/03/deputada-flavia-arruda-na-coordenacao-politica-de-bolsonaro-e-gesto-a-lira-e-aceno-ao-pl-por-2022.shtml</t>
  </si>
  <si>
    <t>32_128</t>
  </si>
  <si>
    <t>Gilberto Kassab</t>
  </si>
  <si>
    <t>Presidente do PSD</t>
  </si>
  <si>
    <t>Juliano Medeiros</t>
  </si>
  <si>
    <t>Presidente PSOL</t>
  </si>
  <si>
    <t>Concorreu com Lira pela presidência da CD. Presidente do MDB</t>
  </si>
  <si>
    <t>https://youtu.be/69lijfbl_lA</t>
  </si>
  <si>
    <t>MDB, PSD e Psol: lideres partidários debatem a crise política e sanitária - Youtube</t>
  </si>
  <si>
    <t>O Ministro do STF Luís Barroso determina a abertura da CPI da Covid</t>
  </si>
  <si>
    <t>Luís Roberto Barroso</t>
  </si>
  <si>
    <t>Determina instalação da CPI</t>
  </si>
  <si>
    <t>33_131</t>
  </si>
  <si>
    <t>Acata a decisão de Barroso (embora a critique)</t>
  </si>
  <si>
    <t>33_34</t>
  </si>
  <si>
    <t>Critica fortemente a decisão de Barroso</t>
  </si>
  <si>
    <t>Indica que irá acatar a posição de Barroso</t>
  </si>
  <si>
    <t>Criticou decisão de Barroso</t>
  </si>
  <si>
    <t>Apoiou decisão de Barroso</t>
  </si>
  <si>
    <t>Comunicou previsamente a decisão a Pacheco de modo a converncer ele a instalar a CPI sem decisão judicial</t>
  </si>
  <si>
    <t>Brasil atinge o número de 4000 mortes por dia de Covid</t>
  </si>
  <si>
    <t>Consultou e obteve o apoio dos demais ministros antes de tomar a decisão</t>
  </si>
  <si>
    <t>PosicaoGoverno</t>
  </si>
  <si>
    <t>Oposição</t>
  </si>
  <si>
    <t>Ideologia</t>
  </si>
  <si>
    <t>Direita</t>
  </si>
  <si>
    <t>Esquerda</t>
  </si>
  <si>
    <t>Centro</t>
  </si>
  <si>
    <t>CÂMARA ACUMULA 62 PEDIDOS DE IMPEACHMENT CONTRA BOLSONARO; VEJA LISTA</t>
  </si>
  <si>
    <t>https://congressoemfoco.uol.com.br/area/governo/pedidos-de-impeachment-contra-bolsonaro-veja-lista/</t>
  </si>
  <si>
    <t>Flávio Bolsonaro pede que seguidores divulguem mensagem ‘Nossa arma é a vacina’</t>
  </si>
  <si>
    <t>CNN</t>
  </si>
  <si>
    <t>https://www.cnnbrasil.com.br/politica/flavio-pede-que-seguidores-divulguem-mensagem-de-bolsonaro-em-defesa-da-vacina/</t>
  </si>
  <si>
    <t>Flávio Bolsonaro pede a seguidores que compartilhem mensagem pró-vacina</t>
  </si>
  <si>
    <t>Correio Brasiliense</t>
  </si>
  <si>
    <t>https://www.correiobraziliense.com.br/politica/2021/03/4911176-flavio-bolsonaro-pede-a-seguidores-que-compartilhem-mensagem-pro-vacina.html</t>
  </si>
  <si>
    <t>https://twitter.com/FlavioBolsonaro/status/1369720112169836544</t>
  </si>
  <si>
    <t>https://www1.folha.uol.com.br/equilibrioesaude/2020/12/bolsonaro-volta-a-defender-cloroquina-e-diz-que-ninguem-pode-obrigar-aplicacao-da-vacina-contra-covid.shtml?utm_source=twitter&amp;utm_medium=social&amp;utm_campaign=twfolha</t>
  </si>
  <si>
    <t>Bolsonaro volta a defender cloroquina e diz que ninguém pode obrigar aplicação da vacina contra Covid</t>
  </si>
  <si>
    <t>Diz que quem toma vacina Pfzer pode virar Jacaré</t>
  </si>
  <si>
    <t>Usa o Twitter para apoiar a vacina</t>
  </si>
  <si>
    <t>Twitter (id 1369720112169836544) - Flávio Bolsonaro 2021-03-10</t>
  </si>
  <si>
    <t>https://www.youtube.com/watch?v=lBCXkVOEH-8</t>
  </si>
  <si>
    <t>Youtube - Bolsonaro "Se tomar vacina e virar jacaré não tenho nada a ver com isso"</t>
  </si>
  <si>
    <t>Documentos/Sites/2020-12-17 - Youtube - Bolsonaro 'Se tomar vacina e virar jacaré não tenho nada a ver com isso'.mp4</t>
  </si>
  <si>
    <t>Documentos/Sites/2021-03-10 - Twitter - FlavioBolsonaro_status_1369720112169836544.pdf</t>
  </si>
  <si>
    <t>Documentos/Sites/2022-04-05 - Youtube - MDB, PSD e Psol_ lideres partidários debatem a crise política e sanitária.mp4</t>
  </si>
  <si>
    <t>EM 2018, EDUARDO BOLSONARO COBROU DE ALIADOS QUE NÃO SE ALIASSEM AO CENTRÃO; ASSISTA</t>
  </si>
  <si>
    <t>https://congressoemfoco.uol.com.br/area/governo/em-2018-eduardo-bolsonaro-cobrou-de-aliados-que-nao-se-aliassem-ao-centrao-assista/</t>
  </si>
  <si>
    <t>Eduardo 'se deixou seduzir por discurso do Centrão'; reveja</t>
  </si>
  <si>
    <t>Antagonista</t>
  </si>
  <si>
    <t>https://oantagonista.uol.com.br/videos/eduardo-se-deixou-seduzir-por-discurso-do-centrao-reveja/</t>
  </si>
  <si>
    <t>https://twitter.com/SenadorRogerio/status/1418323909968076806</t>
  </si>
  <si>
    <t>Twitter (id 1418323909968076806) - Rogério Carvalho 2022-07-22</t>
  </si>
  <si>
    <t>Documentos/Sites/2022-07-22 - Twitter - Bolsonaro é centrão, Bolsonaro é corrupção!.mp4</t>
  </si>
  <si>
    <t>Documentos/Sites/2022-07-07 - Youtube - Congresso-em-foco-em-2018-eduardo-bolsonaro-de.mp4</t>
  </si>
  <si>
    <t>https://www.youtube.com/watch?v=7QsWdjNir_Q</t>
  </si>
  <si>
    <t>Youtube - CONGRESSO EM FOCO - Em 2018 Eduardo Bolsonaro desafiou aliados a não serem "seduzidos pelo Centrão"</t>
  </si>
  <si>
    <t>Eduardo Bolsonaro</t>
  </si>
  <si>
    <t>diz que quer tirar uma foto de todo mundo para ver "se todo mundo vai ficar firme e forte Bolsonaro ou vai se deixar seduzir pelo centrão"</t>
  </si>
  <si>
    <t>https://www.youtube.com/watch?v=IH4Zc-NDCaI</t>
  </si>
  <si>
    <t>Youtube - Convenção Nacional Eleitoral 2018 - PSL - Vídeo Completo</t>
  </si>
  <si>
    <t>Video - Eduardo 'se deixou seduzir por discurso do Centrão' reveja</t>
  </si>
  <si>
    <t>Documentos/Sites/2021-11-30 - Video - Eduardo 'se deixou seduzir por discurso do Centrão' reveja.mp4</t>
  </si>
  <si>
    <t>Documentos/Sites/2022-07-25 - Youtube - Convenção Nacional Eleitoral 2018 - PSL - Vídeo Completo.mp4</t>
  </si>
  <si>
    <t>Bolsonaro defende combate à corrupção e diz que se eleito não vai trocar cargos por apoio</t>
  </si>
  <si>
    <t>G1</t>
  </si>
  <si>
    <t>https://g1.globo.com/politica/eleicoes/2018/noticia/2018/10/27/bolsonaro-defende-combate-a-corrupcao-e-diz-que-se-eleito-nao-vai-trocar-cargos-por-apoio.ghtml</t>
  </si>
  <si>
    <t>Em 2018, Bolsonaro criticou troca de ministérios para interferir no Legislativo</t>
  </si>
  <si>
    <t>https://www.youtube.com/watch?v=NyaR-i443Zo</t>
  </si>
  <si>
    <t>Documentos/Sites/2021-02-09 - Youtube - Em 2018, Bolsonaro criticou troca de ministérios para interferir no Legislativo.mp4</t>
  </si>
  <si>
    <t>Disse que não iria distribuir cargos por apoio no Legislativo</t>
  </si>
  <si>
    <t>Tabela</t>
  </si>
  <si>
    <t>Variavel</t>
  </si>
  <si>
    <t>Descricao</t>
  </si>
  <si>
    <t>MembrosCPI</t>
  </si>
  <si>
    <t>SessoesCPI</t>
  </si>
  <si>
    <t>SessoesCPI_DocumentosCPI</t>
  </si>
  <si>
    <t>Eventos</t>
  </si>
  <si>
    <t>Eventos_Fontes</t>
  </si>
  <si>
    <t>Atores</t>
  </si>
  <si>
    <t>Atores_Posicao</t>
  </si>
  <si>
    <t>Posicao_Fonte</t>
  </si>
  <si>
    <t>Atores_Eventos</t>
  </si>
  <si>
    <t>AtorEventoFonte</t>
  </si>
  <si>
    <t>Codebook</t>
  </si>
  <si>
    <t>CodebookTab</t>
  </si>
  <si>
    <t>Descreve os membros das CPI e sua função dentro da comissão</t>
  </si>
  <si>
    <t>Sessões da CPI, com dias, horários etc</t>
  </si>
  <si>
    <t>Lista de Documentos Relacionados à CPI</t>
  </si>
  <si>
    <t>Marca a relação entre os documentos (tb Documentos CPI) e as sessões da CPI (tb (SessoesCPI).</t>
  </si>
  <si>
    <t>Matérias de jornais utilizadas na pesquisa</t>
  </si>
  <si>
    <t>Principais eventos ocorridos durante a CPI</t>
  </si>
  <si>
    <t>Fontes das informações dos eventos da CPI</t>
  </si>
  <si>
    <t>Principais atores atuantes na CPI</t>
  </si>
  <si>
    <t>Posição (no sentido de opinião expressa) de cada ator da CPI em determinado momento.</t>
  </si>
  <si>
    <t>Fonte das posições dos atores da CPI</t>
  </si>
  <si>
    <t>Relação entre os atores (tb Atores) e os eventos da CPI (tb Eventos)</t>
  </si>
  <si>
    <t>Fonte da relação entre atores e eventos</t>
  </si>
  <si>
    <t>Sites importantes para a pesquisa da CPI</t>
  </si>
  <si>
    <t>Livro de códigos (descrição das variáveis) da pesquisa.</t>
  </si>
  <si>
    <t>Descrição das tabelas do presente bancos de dados</t>
  </si>
  <si>
    <t>Nome dos membros da CPI</t>
  </si>
  <si>
    <t>Partido dos membros da CPI</t>
  </si>
  <si>
    <t>Unidade Federativa dos membros da CPI</t>
  </si>
  <si>
    <t>Cargo dentro da comissão</t>
  </si>
  <si>
    <t>Posição em relação ao governo</t>
  </si>
  <si>
    <t>Ideologia do partido do parlamentar</t>
  </si>
  <si>
    <t>Se a sessão foi realizada ou não</t>
  </si>
  <si>
    <t>Modalidade (presensical, semipresencial ou a distância).</t>
  </si>
  <si>
    <t>Horário de início da sessão</t>
  </si>
  <si>
    <t>Horário do fim da sessão</t>
  </si>
  <si>
    <t>Duração da sessão em horas</t>
  </si>
  <si>
    <t>Data de publicação do documento</t>
  </si>
  <si>
    <t>Nome do documento</t>
  </si>
  <si>
    <t>Ementa do documento</t>
  </si>
  <si>
    <t>Formato do material (texto, vídeo, audio, etc)</t>
  </si>
  <si>
    <t>Tipo de documento (ata, relatório, requerimento etc).</t>
  </si>
  <si>
    <t>Nome local do arquivo (geralmente em formato PDF)</t>
  </si>
  <si>
    <t>Pasta em que o arquivo está localizado</t>
  </si>
  <si>
    <t>Link (URL) para acesso ao documento.</t>
  </si>
  <si>
    <t>Página onde o documento pode ser acessado.</t>
  </si>
  <si>
    <t>Data de último acesso ao documento onde o link era válido.</t>
  </si>
  <si>
    <t>Id do documento relacionado á CPI (FK)</t>
  </si>
  <si>
    <t>Id dos membros da CPI no banco (PK)</t>
  </si>
  <si>
    <t>Id da sessão da CPI dentro do banco (PK)</t>
  </si>
  <si>
    <t>Id do documento relacionado á CPI (PK)</t>
  </si>
  <si>
    <t>Id da sessão da CPI dentro do banco (FK)</t>
  </si>
  <si>
    <t>Data da sessão da CPI</t>
  </si>
  <si>
    <t>Numeração oficial da sessão da CPI</t>
  </si>
  <si>
    <t>Id da matéria jornalística (PK)</t>
  </si>
  <si>
    <t>Data da matéria jornalística</t>
  </si>
  <si>
    <t>Título da Matéria</t>
  </si>
  <si>
    <t>Jornal que publicou a matéria</t>
  </si>
  <si>
    <t>Link (URL) para acesso à matéria</t>
  </si>
  <si>
    <t>Descrição da matéria</t>
  </si>
  <si>
    <t>Autores jornalistas da matéria</t>
  </si>
  <si>
    <t>Data da atualização da matéria</t>
  </si>
  <si>
    <t>Nome do arquivo local com uma cópia da matéria</t>
  </si>
  <si>
    <t>Linha com a descrição abreviada da matéria (data, jornal e título).</t>
  </si>
  <si>
    <t>Id do evento (PK)</t>
  </si>
  <si>
    <t>Data do evento</t>
  </si>
  <si>
    <t>Descrição do evento</t>
  </si>
  <si>
    <t>Ator principal do evento</t>
  </si>
  <si>
    <t>Id do evento (FK)</t>
  </si>
  <si>
    <t>Tabela da fonte do evento (matéria jornalística, site, documento, etc).</t>
  </si>
  <si>
    <t>Id da linha da fonte do evento na tabela</t>
  </si>
  <si>
    <t>Nome da fonte</t>
  </si>
  <si>
    <t>Data da fonte</t>
  </si>
  <si>
    <t>Id do Ator (PK)</t>
  </si>
  <si>
    <t>Nome do ator</t>
  </si>
  <si>
    <t>Categorização do ator</t>
  </si>
  <si>
    <t>Se o ator é um agente coletivo ou individual (exemplo de atores coletivos: partidos, sindicatos, empresas, etc).</t>
  </si>
  <si>
    <t>Mais detalhes sobre o ator.</t>
  </si>
  <si>
    <t>Id da posição do ator (PK)</t>
  </si>
  <si>
    <t>Id do Ator (FK)</t>
  </si>
  <si>
    <t>Data em que o ator manifestou a posição</t>
  </si>
  <si>
    <t>Resumo da posição do ator</t>
  </si>
  <si>
    <t>Evento relacionado à posição do ator (FK)</t>
  </si>
  <si>
    <t>Descrição abreviada da posição do ator</t>
  </si>
  <si>
    <t>Detalhes sobre a posição do ator.</t>
  </si>
  <si>
    <t>Resumo da posição do ator na variável de autoreferência da tabela (var Posicao_Referencia)</t>
  </si>
  <si>
    <t>Id da posição do ator (FK)</t>
  </si>
  <si>
    <t>Quando a posição do ator é em referência à posição de outro ator (que pode ser ele mesmo). (FK)</t>
  </si>
  <si>
    <t>Linha de identificação da fonte da posição do ator em sua tabela.</t>
  </si>
  <si>
    <t>Tabela da fonte da posição do ator (materia jornalística, site, documento etc).</t>
  </si>
  <si>
    <t>Descrição abreviada da posicao do ator</t>
  </si>
  <si>
    <t>Fonte da posição do ator</t>
  </si>
  <si>
    <t>Indica se a fonte traz uma evedência contra a posição do ator (ou seja, uma contra-evidência)</t>
  </si>
  <si>
    <t>Id da relação entre ator e evento (PK)</t>
  </si>
  <si>
    <t>Nome do Ator</t>
  </si>
  <si>
    <t>Papel do ator no evento</t>
  </si>
  <si>
    <t>Descrição abreviada da relação entre ator e evento</t>
  </si>
  <si>
    <t>Id da fonte da relação entre evento e ator (PK)</t>
  </si>
  <si>
    <t>Tabela que indica a fonte da informação relação ator-evento</t>
  </si>
  <si>
    <t>Linha de identificação da fonte da relação entre evento e ator</t>
  </si>
  <si>
    <t>Descrição da fonte</t>
  </si>
  <si>
    <t>Id do site no banco (PK)</t>
  </si>
  <si>
    <t>Nome do site</t>
  </si>
  <si>
    <t>URL do site</t>
  </si>
  <si>
    <t>Data da última visualização do site quando ele estava ativo</t>
  </si>
  <si>
    <t>Arquivo local com uma impressão do site</t>
  </si>
  <si>
    <t>Nome da tabela do banco</t>
  </si>
  <si>
    <t>Nome da variável do banco</t>
  </si>
  <si>
    <t>Descrição da variável do banco</t>
  </si>
  <si>
    <t>Descrição da tabela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</si>
</sst>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quot;-&quot;mm&quot;-&quot;dd"/>
    <numFmt numFmtId="165" formatCode="yyyy\-mm\-dd\ hh:mm:ss"/>
    <numFmt numFmtId="166" formatCode="yyyy\-mm\-dd"/>
    <numFmt numFmtId="167" formatCode="d/m/yyyy\ hh:mm"/>
  </numFmts>
  <fonts count="19" x14ac:knownFonts="1">
    <font>
      <sz val="10"/>
      <color rgb="FF000000"/>
      <name val="Arial"/>
      <scheme val="minor"/>
    </font>
    <font>
      <b/>
      <sz val="10"/>
      <color theme="1"/>
      <name val="Arial"/>
      <family val="2"/>
      <scheme val="minor"/>
    </font>
    <font>
      <sz val="10"/>
      <color theme="1"/>
      <name val="Arial"/>
      <family val="2"/>
      <scheme val="minor"/>
    </font>
    <font>
      <b/>
      <sz val="10"/>
      <color theme="1"/>
      <name val="Arial"/>
      <family val="2"/>
      <scheme val="minor"/>
    </font>
    <font>
      <sz val="10"/>
      <color theme="1"/>
      <name val="Arial"/>
      <family val="2"/>
      <scheme val="minor"/>
    </font>
    <font>
      <u/>
      <sz val="10"/>
      <color rgb="FF0000FF"/>
      <name val="Arial"/>
      <family val="2"/>
    </font>
    <font>
      <sz val="11"/>
      <color rgb="FF000000"/>
      <name val="Calibri"/>
      <family val="2"/>
    </font>
    <font>
      <u/>
      <sz val="10"/>
      <color rgb="FF0000FF"/>
      <name val="Arial"/>
      <family val="2"/>
    </font>
    <font>
      <sz val="10"/>
      <color theme="1"/>
      <name val="Arial"/>
      <family val="2"/>
    </font>
    <font>
      <sz val="10"/>
      <color theme="1"/>
      <name val="Arial"/>
      <family val="2"/>
      <scheme val="minor"/>
    </font>
    <font>
      <sz val="10"/>
      <color rgb="FF000000"/>
      <name val="Arial"/>
      <family val="2"/>
      <scheme val="minor"/>
    </font>
    <font>
      <u/>
      <sz val="10"/>
      <color theme="10"/>
      <name val="Arial"/>
      <family val="2"/>
      <scheme val="minor"/>
    </font>
    <font>
      <sz val="8"/>
      <name val="Arial"/>
      <family val="2"/>
      <scheme val="minor"/>
    </font>
    <font>
      <b/>
      <sz val="10"/>
      <color theme="1"/>
      <name val="Arial"/>
      <family val="2"/>
      <scheme val="minor"/>
    </font>
    <font>
      <b/>
      <sz val="10"/>
      <color rgb="FF000000"/>
      <name val="Arial"/>
      <family val="2"/>
      <scheme val="minor"/>
    </font>
    <font>
      <u/>
      <sz val="10"/>
      <color rgb="FF0000FF"/>
      <name val="Arial"/>
      <family val="2"/>
    </font>
    <font>
      <sz val="11"/>
      <color rgb="FF000000"/>
      <name val="Calibri"/>
      <family val="2"/>
    </font>
    <font>
      <b/>
      <u/>
      <sz val="10"/>
      <color rgb="FF0000FF"/>
      <name val="Arial"/>
      <family val="2"/>
    </font>
    <font>
      <b/>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55">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center"/>
    </xf>
    <xf numFmtId="0" fontId="2" fillId="0" borderId="0" xfId="0" applyFont="1"/>
    <xf numFmtId="164" fontId="1" fillId="0" borderId="0" xfId="0" applyNumberFormat="1" applyFont="1" applyAlignment="1">
      <alignment horizontal="center"/>
    </xf>
    <xf numFmtId="164" fontId="2" fillId="0" borderId="0" xfId="0" applyNumberFormat="1" applyFont="1" applyAlignment="1">
      <alignment horizontal="center"/>
    </xf>
    <xf numFmtId="20" fontId="2" fillId="0" borderId="0" xfId="0" applyNumberFormat="1" applyFont="1" applyAlignment="1">
      <alignment horizontal="center"/>
    </xf>
    <xf numFmtId="21" fontId="2" fillId="0" borderId="0" xfId="0" applyNumberFormat="1" applyFont="1"/>
    <xf numFmtId="0" fontId="3" fillId="0" borderId="0" xfId="0" applyFont="1" applyAlignment="1">
      <alignment horizontal="center"/>
    </xf>
    <xf numFmtId="0" fontId="4" fillId="0" borderId="0" xfId="0" applyFont="1"/>
    <xf numFmtId="0" fontId="4" fillId="0" borderId="0" xfId="0" applyFont="1" applyAlignment="1">
      <alignment horizontal="center"/>
    </xf>
    <xf numFmtId="22" fontId="0" fillId="0" borderId="0" xfId="0" applyNumberFormat="1" applyAlignment="1">
      <alignment horizontal="center"/>
    </xf>
    <xf numFmtId="0" fontId="5" fillId="0" borderId="0" xfId="0" applyFont="1"/>
    <xf numFmtId="22" fontId="2" fillId="0" borderId="0" xfId="0" applyNumberFormat="1" applyFont="1" applyAlignment="1">
      <alignment horizontal="center"/>
    </xf>
    <xf numFmtId="0" fontId="6" fillId="0" borderId="0" xfId="0" applyFont="1"/>
    <xf numFmtId="0" fontId="2" fillId="0" borderId="0" xfId="0" quotePrefix="1" applyFont="1"/>
    <xf numFmtId="165" fontId="2" fillId="0" borderId="0" xfId="0" applyNumberFormat="1" applyFont="1" applyAlignment="1">
      <alignment horizontal="center"/>
    </xf>
    <xf numFmtId="166" fontId="2" fillId="0" borderId="0" xfId="0" applyNumberFormat="1" applyFont="1" applyAlignment="1">
      <alignment horizontal="center"/>
    </xf>
    <xf numFmtId="167" fontId="0" fillId="0" borderId="0" xfId="0" applyNumberFormat="1" applyAlignment="1">
      <alignment horizontal="center"/>
    </xf>
    <xf numFmtId="0" fontId="0" fillId="0" borderId="0" xfId="0" quotePrefix="1"/>
    <xf numFmtId="0" fontId="7" fillId="0" borderId="0" xfId="0" applyFont="1"/>
    <xf numFmtId="14" fontId="2" fillId="0" borderId="0" xfId="0" applyNumberFormat="1" applyFont="1" applyAlignment="1">
      <alignment horizontal="center"/>
    </xf>
    <xf numFmtId="0" fontId="8" fillId="0" borderId="0" xfId="0" applyFont="1" applyAlignment="1">
      <alignment horizontal="center"/>
    </xf>
    <xf numFmtId="0" fontId="0" fillId="0" borderId="0" xfId="0" applyAlignment="1">
      <alignment horizontal="center"/>
    </xf>
    <xf numFmtId="22" fontId="0" fillId="0" borderId="0" xfId="0" applyNumberFormat="1"/>
    <xf numFmtId="0" fontId="2" fillId="0" borderId="0" xfId="0" applyFont="1" applyAlignment="1">
      <alignment horizontal="left"/>
    </xf>
    <xf numFmtId="0" fontId="0" fillId="0" borderId="0" xfId="0" applyAlignment="1">
      <alignment horizontal="left"/>
    </xf>
    <xf numFmtId="0" fontId="9" fillId="0" borderId="0" xfId="0" applyFont="1" applyAlignment="1">
      <alignment horizontal="center"/>
    </xf>
    <xf numFmtId="0" fontId="9" fillId="0" borderId="0" xfId="0" applyFont="1" applyAlignment="1">
      <alignment horizontal="left"/>
    </xf>
    <xf numFmtId="0" fontId="10" fillId="0" borderId="0" xfId="0" applyFont="1"/>
    <xf numFmtId="0" fontId="9" fillId="0" borderId="0" xfId="0" applyFont="1"/>
    <xf numFmtId="164" fontId="9" fillId="0" borderId="0" xfId="0" applyNumberFormat="1" applyFont="1" applyAlignment="1">
      <alignment horizontal="center"/>
    </xf>
    <xf numFmtId="0" fontId="13" fillId="0" borderId="0" xfId="0" applyFont="1"/>
    <xf numFmtId="0" fontId="13" fillId="0" borderId="0" xfId="0" applyFont="1" applyAlignment="1">
      <alignment horizontal="center"/>
    </xf>
    <xf numFmtId="14" fontId="0" fillId="0" borderId="0" xfId="0" applyNumberFormat="1" applyAlignment="1">
      <alignment horizontal="center"/>
    </xf>
    <xf numFmtId="0" fontId="11" fillId="0" borderId="0" xfId="1" applyAlignment="1"/>
    <xf numFmtId="0" fontId="14" fillId="0" borderId="0" xfId="0" applyFont="1" applyAlignment="1">
      <alignment horizontal="center"/>
    </xf>
    <xf numFmtId="0" fontId="14" fillId="0" borderId="0" xfId="0" applyFont="1"/>
    <xf numFmtId="14" fontId="9" fillId="0" borderId="0" xfId="0" applyNumberFormat="1" applyFont="1" applyAlignment="1">
      <alignment horizontal="center"/>
    </xf>
    <xf numFmtId="0" fontId="10" fillId="0" borderId="0" xfId="0" applyFont="1" applyAlignment="1">
      <alignment horizontal="center"/>
    </xf>
    <xf numFmtId="0" fontId="9" fillId="0" borderId="0" xfId="0" applyFont="1" applyAlignment="1">
      <alignment wrapText="1"/>
    </xf>
    <xf numFmtId="0" fontId="0" fillId="0" borderId="0" xfId="0" applyAlignment="1">
      <alignment wrapText="1"/>
    </xf>
    <xf numFmtId="22" fontId="9" fillId="0" borderId="0" xfId="0" applyNumberFormat="1" applyFont="1" applyAlignment="1">
      <alignment horizontal="center"/>
    </xf>
    <xf numFmtId="0" fontId="15" fillId="0" borderId="0" xfId="0" applyFont="1"/>
    <xf numFmtId="0" fontId="16" fillId="0" borderId="0" xfId="0" applyFont="1"/>
    <xf numFmtId="22" fontId="13" fillId="0" borderId="0" xfId="0" applyNumberFormat="1" applyFont="1" applyAlignment="1">
      <alignment horizontal="center"/>
    </xf>
    <xf numFmtId="0" fontId="17" fillId="0" borderId="0" xfId="0" applyFont="1"/>
    <xf numFmtId="0" fontId="9" fillId="0" borderId="0" xfId="0" quotePrefix="1" applyFont="1"/>
    <xf numFmtId="0" fontId="9" fillId="0" borderId="0" xfId="0" applyFont="1" applyAlignment="1">
      <alignment vertical="center"/>
    </xf>
    <xf numFmtId="0" fontId="1" fillId="0" borderId="0" xfId="0" applyFont="1" applyAlignment="1">
      <alignment wrapText="1"/>
    </xf>
    <xf numFmtId="0" fontId="2" fillId="0" borderId="0" xfId="0" applyFont="1" applyAlignment="1">
      <alignment wrapText="1"/>
    </xf>
    <xf numFmtId="0" fontId="13" fillId="0" borderId="0" xfId="0" quotePrefix="1" applyFont="1"/>
    <xf numFmtId="0" fontId="18" fillId="0" borderId="0" xfId="0" applyFont="1"/>
    <xf numFmtId="14" fontId="10" fillId="0" borderId="0" xfId="0" applyNumberFormat="1" applyFont="1" applyAlignment="1">
      <alignment horizontal="center"/>
    </xf>
  </cellXfs>
  <cellStyles count="2">
    <cellStyle name="Hiperlink" xfId="1" builtinId="8"/>
    <cellStyle name="Normal" xfId="0" builtinId="0"/>
  </cellStyles>
  <dxfs count="90">
    <dxf>
      <font>
        <b/>
        <i val="0"/>
        <strike val="0"/>
        <condense val="0"/>
        <extend val="0"/>
        <outline val="0"/>
        <shadow val="0"/>
        <u val="none"/>
        <vertAlign val="baseline"/>
        <sz val="10"/>
        <color rgb="FF000000"/>
        <name val="Arial"/>
        <family val="2"/>
        <scheme val="minor"/>
      </font>
    </dxf>
    <dxf>
      <font>
        <b val="0"/>
        <i val="0"/>
        <strike val="0"/>
        <condense val="0"/>
        <extend val="0"/>
        <outline val="0"/>
        <shadow val="0"/>
        <u val="none"/>
        <vertAlign val="baseline"/>
        <sz val="10"/>
        <color rgb="FF000000"/>
        <name val="Arial"/>
        <family val="2"/>
        <scheme val="minor"/>
      </font>
    </dxf>
    <dxf>
      <font>
        <b/>
        <i val="0"/>
        <strike val="0"/>
        <condense val="0"/>
        <extend val="0"/>
        <outline val="0"/>
        <shadow val="0"/>
        <u val="none"/>
        <vertAlign val="baseline"/>
        <sz val="10"/>
        <color rgb="FF000000"/>
        <name val="Arial"/>
        <family val="2"/>
        <scheme val="minor"/>
      </font>
    </dxf>
    <dxf>
      <font>
        <b val="0"/>
        <i val="0"/>
        <strike val="0"/>
        <condense val="0"/>
        <extend val="0"/>
        <outline val="0"/>
        <shadow val="0"/>
        <u val="none"/>
        <vertAlign val="baseline"/>
        <sz val="10"/>
        <color rgb="FF000000"/>
        <name val="Arial"/>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rgb="FF000000"/>
        <name val="Arial"/>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scheme val="minor"/>
      </font>
      <numFmt numFmtId="0" formatCode="General"/>
      <alignment horizontal="general" vertical="bottom" textRotation="0" wrapText="0" indent="0" justifyLastLine="0" shrinkToFit="0" readingOrder="0"/>
    </dxf>
    <dxf>
      <numFmt numFmtId="0" formatCode="General"/>
    </dxf>
    <dxf>
      <font>
        <b val="0"/>
        <i val="0"/>
        <strike val="0"/>
        <condense val="0"/>
        <extend val="0"/>
        <outline val="0"/>
        <shadow val="0"/>
        <u val="none"/>
        <vertAlign val="baseline"/>
        <sz val="10"/>
        <color rgb="FF000000"/>
        <name val="Arial"/>
        <scheme val="minor"/>
      </font>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numFmt numFmtId="0" formatCode="General"/>
    </dxf>
    <dxf>
      <numFmt numFmtId="0" formatCode="General"/>
    </dxf>
    <dxf>
      <font>
        <b val="0"/>
        <i val="0"/>
        <strike val="0"/>
        <condense val="0"/>
        <extend val="0"/>
        <outline val="0"/>
        <shadow val="0"/>
        <u val="none"/>
        <vertAlign val="baseline"/>
        <sz val="10"/>
        <color theme="1"/>
        <name val="Arial"/>
        <family val="2"/>
        <scheme val="minor"/>
      </font>
      <numFmt numFmtId="164" formatCode="yyyy&quot;-&quot;mm&quot;-&quot;dd"/>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numFmt numFmtId="0" formatCode="General"/>
      <alignment horizontal="center" vertical="bottom" textRotation="0" wrapText="0" indent="0" justifyLastLine="0" shrinkToFit="0" readingOrder="0"/>
    </dxf>
    <dxf>
      <font>
        <b/>
        <i val="0"/>
        <strike val="0"/>
        <condense val="0"/>
        <extend val="0"/>
        <outline val="0"/>
        <shadow val="0"/>
        <u val="none"/>
        <vertAlign val="baseline"/>
        <sz val="10"/>
        <color theme="1"/>
        <name val="Arial"/>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Arial"/>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scheme val="minor"/>
      </font>
      <numFmt numFmtId="0" formatCode="General"/>
      <alignment horizontal="general" vertical="bottom" textRotation="0" wrapText="0" indent="0" justifyLastLine="0" shrinkToFit="0" readingOrder="0"/>
    </dxf>
    <dxf>
      <numFmt numFmtId="0" formatCode="General"/>
    </dxf>
    <dxf>
      <font>
        <b val="0"/>
        <i val="0"/>
        <strike val="0"/>
        <condense val="0"/>
        <extend val="0"/>
        <outline val="0"/>
        <shadow val="0"/>
        <u val="none"/>
        <vertAlign val="baseline"/>
        <sz val="10"/>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numFmt numFmtId="0" formatCode="General"/>
    </dxf>
    <dxf>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scheme val="minor"/>
      </font>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scheme val="minor"/>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numFmt numFmtId="19" formatCode="dd/mm/yyyy"/>
      <alignment horizontal="center" vertical="bottom" textRotation="0" wrapText="0" indent="0" justifyLastLine="0" shrinkToFit="0" readingOrder="0"/>
    </dxf>
    <dxf>
      <numFmt numFmtId="0" formatCode="General"/>
    </dxf>
    <dxf>
      <font>
        <b val="0"/>
        <i val="0"/>
        <strike val="0"/>
        <condense val="0"/>
        <extend val="0"/>
        <outline val="0"/>
        <shadow val="0"/>
        <u val="none"/>
        <vertAlign val="baseline"/>
        <sz val="10"/>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i val="0"/>
        <strike val="0"/>
        <condense val="0"/>
        <extend val="0"/>
        <outline val="0"/>
        <shadow val="0"/>
        <u val="none"/>
        <vertAlign val="baseline"/>
        <sz val="10"/>
        <color theme="1"/>
        <name val="Arial"/>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numFmt numFmtId="19" formatCode="dd/mm/yyyy"/>
      <alignment horizontal="center" vertical="bottom" textRotation="0" wrapText="0" indent="0" justifyLastLine="0" shrinkToFit="0" readingOrder="0"/>
    </dxf>
    <dxf>
      <numFmt numFmtId="0" formatCode="General"/>
    </dxf>
    <dxf>
      <numFmt numFmtId="19" formatCode="dd/mm/yyyy"/>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numFmt numFmtId="164" formatCode="yyyy&quot;-&quot;mm&quot;-&quot;dd"/>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numFmt numFmtId="0" formatCode="General"/>
    </dxf>
    <dxf>
      <font>
        <b val="0"/>
        <i val="0"/>
        <strike val="0"/>
        <condense val="0"/>
        <extend val="0"/>
        <outline val="0"/>
        <shadow val="0"/>
        <u val="none"/>
        <vertAlign val="baseline"/>
        <sz val="10"/>
        <color theme="1"/>
        <name val="Arial"/>
        <scheme val="minor"/>
      </font>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dxf>
    <dxf>
      <font>
        <b val="0"/>
        <i val="0"/>
        <strike val="0"/>
        <condense val="0"/>
        <extend val="0"/>
        <outline val="0"/>
        <shadow val="0"/>
        <u val="none"/>
        <vertAlign val="baseline"/>
        <sz val="10"/>
        <color theme="1"/>
        <name val="Arial"/>
        <scheme val="minor"/>
      </font>
    </dxf>
    <dxf>
      <font>
        <b val="0"/>
        <i val="0"/>
        <strike val="0"/>
        <condense val="0"/>
        <extend val="0"/>
        <outline val="0"/>
        <shadow val="0"/>
        <u val="none"/>
        <vertAlign val="baseline"/>
        <sz val="10"/>
        <color theme="1"/>
        <name val="Arial"/>
        <scheme val="minor"/>
      </font>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dxf>
    <dxf>
      <font>
        <b/>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numFmt numFmtId="164" formatCode="yyyy&quot;-&quot;mm&quot;-&quot;dd"/>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i val="0"/>
        <strike val="0"/>
        <condense val="0"/>
        <extend val="0"/>
        <outline val="0"/>
        <shadow val="0"/>
        <u val="none"/>
        <vertAlign val="baseline"/>
        <sz val="10"/>
        <color theme="1"/>
        <name val="Arial"/>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0" indent="0" justifyLastLine="0" shrinkToFit="0" readingOrder="0"/>
    </dxf>
    <dxf>
      <font>
        <b/>
        <i val="0"/>
        <strike val="0"/>
        <condense val="0"/>
        <extend val="0"/>
        <outline val="0"/>
        <shadow val="0"/>
        <u val="none"/>
        <vertAlign val="baseline"/>
        <sz val="10"/>
        <color theme="1"/>
        <name val="Arial"/>
        <scheme val="minor"/>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6A261B4-64C0-45E5-8443-46CCAB4062FC}" name="Tb_MembrosCPI" displayName="Tb_MembrosCPI" ref="A1:G19" totalsRowShown="0" headerRowDxfId="89" dataDxfId="88">
  <autoFilter ref="A1:G19" xr:uid="{26A261B4-64C0-45E5-8443-46CCAB4062FC}"/>
  <tableColumns count="7">
    <tableColumn id="1" xr3:uid="{D21E95CD-AB1C-43E9-BC10-94F879324EBB}" name="MembroCPI_Id" dataDxfId="87"/>
    <tableColumn id="2" xr3:uid="{5343B786-E34E-4191-97C1-F18DF9C9E5F5}" name="MembroCPI_Nome" dataDxfId="86"/>
    <tableColumn id="3" xr3:uid="{92909DE1-CDCB-48C7-B570-AB995D6244D0}" name="MembroCPI_Partido" dataDxfId="85"/>
    <tableColumn id="4" xr3:uid="{410B5EAD-06C8-4B6E-8BF2-DE80F375F04E}" name="MembroCPI_UF" dataDxfId="84"/>
    <tableColumn id="5" xr3:uid="{CF21F723-76ED-4D19-9B13-B825B2E25341}" name="MembroCPI_Cargo" dataDxfId="83"/>
    <tableColumn id="6" xr3:uid="{068D1161-17CC-4278-B50C-BBC4DE6EB2B8}" name="PosicaoGoverno" dataDxfId="82"/>
    <tableColumn id="7" xr3:uid="{5BDABB3F-BB83-4386-AAE5-EA05219D726D}" name="Ideologia" dataDxfId="8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392DE1B-DA89-48EF-B56C-179CDE49F026}" name="Tb_DocumentosCPI" displayName="Tb_DocumentosCPI" ref="A1:K399" totalsRowShown="0" headerRowDxfId="80">
  <autoFilter ref="A1:K399" xr:uid="{00000000-0009-0000-0000-000002000000}"/>
  <tableColumns count="11">
    <tableColumn id="1" xr3:uid="{1974282C-072C-4454-878B-ED33660EAC20}" name="DocCPI_Id" dataDxfId="79"/>
    <tableColumn id="2" xr3:uid="{80817F85-4F12-4444-9CD6-0E78CE774A5E}" name="DocCPI_Data" dataDxfId="78"/>
    <tableColumn id="3" xr3:uid="{BFACFFC2-7252-43E0-BFF7-A057ED398AF9}" name="DocCPI_Nome"/>
    <tableColumn id="4" xr3:uid="{D533135D-F8EA-4DAB-B4E5-FC92FFA9EFB4}" name="DocCPI_Ementa"/>
    <tableColumn id="5" xr3:uid="{FC49E933-5AF3-4F84-AB69-14AA0B142FF5}" name="DocCPI_FormatoMaterial" dataDxfId="77"/>
    <tableColumn id="6" xr3:uid="{ABEF8BB6-281E-433A-91DE-D575F3923C32}" name="DocCPI_Tipo" dataDxfId="76"/>
    <tableColumn id="7" xr3:uid="{11A35918-1ABA-4EB9-A35E-811D1790EA5E}" name="DocCPI_Arquivo"/>
    <tableColumn id="8" xr3:uid="{2F94BFA5-9FFA-4A9D-B805-92E6FC3A38AD}" name="DocCPI_Pasta"/>
    <tableColumn id="9" xr3:uid="{89D83633-BE22-4AA0-B3E6-650F3F577805}" name="DocCPI_Link"/>
    <tableColumn id="10" xr3:uid="{40B63494-73C9-4F19-8267-470B2C341B44}" name="DocCPI_ParentLink"/>
    <tableColumn id="11" xr3:uid="{348CF177-6888-4171-B4AC-EFECC9466BB0}" name="DocCPI_LinkAcessDate" dataDxfId="7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753F603-1EE8-4970-A006-F0D48EE9121B}" name="Tb_MateriasJornais" displayName="Tb_MateriasJornais" ref="A1:J1266" totalsRowShown="0" headerRowDxfId="74" dataDxfId="73">
  <autoFilter ref="A1:J1266" xr:uid="{00000000-0009-0000-0000-000004000000}"/>
  <tableColumns count="10">
    <tableColumn id="1" xr3:uid="{0E026D67-B6DD-4237-8171-6E1033660776}" name="Jor_Id" dataDxfId="72"/>
    <tableColumn id="2" xr3:uid="{1983E50A-A8EC-4AE8-A97C-266768442355}" name="Jor_Data" dataDxfId="71"/>
    <tableColumn id="3" xr3:uid="{6D41D42F-CA27-47D7-BE3D-85A4D5728501}" name="Jor_Titulo" dataDxfId="70"/>
    <tableColumn id="5" xr3:uid="{8B8468EC-0B68-4213-8D87-5591D170ACCC}" name="Jor_Jornal" dataDxfId="69"/>
    <tableColumn id="6" xr3:uid="{E76F4540-5E30-43D3-9068-810D4BE1468A}" name="Jor_Link" dataDxfId="68"/>
    <tableColumn id="7" xr3:uid="{D8A7FC7D-A977-4E2F-A5C5-70054EDB6E47}" name="Jor_Desc" dataDxfId="67"/>
    <tableColumn id="8" xr3:uid="{AEA2315E-E484-46AE-99ED-29D6D7B89D21}" name="Jor_Autores" dataDxfId="66"/>
    <tableColumn id="9" xr3:uid="{7F97EA49-3C7C-41B7-B7BC-63F202B2CC86}" name="Jor_DataUp" dataDxfId="65"/>
    <tableColumn id="10" xr3:uid="{AB39FEB1-E333-4848-92B2-F81A5F791A2B}" name="Jor_FileName" dataDxfId="64"/>
    <tableColumn id="11" xr3:uid="{94BC1BA8-A92D-4FC6-9B0E-24DE0F9D3314}" name="JorDescricao" dataDxfId="63">
      <calculatedColumnFormula>Tb_MateriasJornais[[#This Row],[Jor_Jornal]]&amp;" - "&amp;Tb_MateriasJornais[[#This Row],[Jor_Titulo]]&amp;" - "&amp;TEXT(Tb_MateriasJornais[[#This Row],[Jor_Data]],"dd/mm/aaaa")</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F209B89-266E-40A2-981D-E99783A76CAC}" name="Tb_Eventos" displayName="Tb_Eventos" ref="A1:D34" totalsRowShown="0">
  <autoFilter ref="A1:D34" xr:uid="{00000000-0001-0000-0500-000000000000}"/>
  <sortState xmlns:xlrd2="http://schemas.microsoft.com/office/spreadsheetml/2017/richdata2" ref="A2:D34">
    <sortCondition ref="B1:B34"/>
  </sortState>
  <tableColumns count="4">
    <tableColumn id="1" xr3:uid="{0AF3F85C-E803-4EDD-AC51-CC3311EB4CDB}" name="Evento_Id" dataDxfId="62"/>
    <tableColumn id="2" xr3:uid="{7625CB60-0D9B-41CD-BBAA-67134D7A1433}" name="Evento_Data" dataDxfId="61"/>
    <tableColumn id="3" xr3:uid="{0527DFFD-3C35-4112-80B9-BD0636F2324E}" name="Evento_Descricao" dataDxfId="60"/>
    <tableColumn id="4" xr3:uid="{7822BF70-D5E7-41DE-94E3-12B50BE75F55}" name="Evento_AtorPrincipal" dataDxfId="5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69CEA2-4C0C-4AAD-8DDA-7D0EA135D4F6}" name="Tb_Eventos_Fontes" displayName="Tb_Eventos_Fontes" ref="A1:G57" totalsRowShown="0" headerRowDxfId="58">
  <autoFilter ref="A1:G57" xr:uid="{4569CEA2-4C0C-4AAD-8DDA-7D0EA135D4F6}"/>
  <tableColumns count="7">
    <tableColumn id="1" xr3:uid="{AB797DED-D9C1-4A89-A1A3-F6A3FAF95B51}" name="Evento_Id" dataDxfId="57"/>
    <tableColumn id="2" xr3:uid="{B805201E-E33E-4049-85A3-AC43714BE44C}" name="Fonte_Tabela" dataDxfId="56"/>
    <tableColumn id="3" xr3:uid="{04799742-DE07-4343-9B21-AD7A636A3808}" name="Fonte_Id" dataDxfId="55"/>
    <tableColumn id="4" xr3:uid="{5F29F24C-8BCB-42DC-9095-3FB0E75CF1D8}" name="Evento_Data" dataDxfId="54">
      <calculatedColumnFormula>VLOOKUP(A2,Eventos!A:D,2)</calculatedColumnFormula>
    </tableColumn>
    <tableColumn id="5" xr3:uid="{5C2F1BAC-9268-4D51-8AA3-2F9BE4ECDE5D}" name="Evento_Descricao">
      <calculatedColumnFormula>VLOOKUP(A2,Eventos!A:D,3)</calculatedColumnFormula>
    </tableColumn>
    <tableColumn id="6" xr3:uid="{9E0643CC-9F9C-4EE7-9ACE-CA7DF0356295}" name="Fonte_Nome" dataDxfId="53">
      <calculatedColumnFormula array="1">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calculatedColumnFormula>
    </tableColumn>
    <tableColumn id="7" xr3:uid="{03D59A59-62A0-44EE-99DA-70626EB68092}" name="Fonte_Data" dataDxfId="52">
      <calculatedColumnFormula array="1">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40B2A9C-765E-4CDB-A75F-260D16401224}" name="Tb_Atores" displayName="Tb_Atores" ref="A1:E132" totalsRowShown="0" headerRowDxfId="51" dataDxfId="50">
  <autoFilter ref="A1:E132" xr:uid="{00000000-0001-0000-0700-000000000000}"/>
  <tableColumns count="5">
    <tableColumn id="1" xr3:uid="{1FD95FC6-1B5B-4D4A-A554-B10A3F199540}" name="Ator_Id" dataDxfId="49"/>
    <tableColumn id="2" xr3:uid="{4DB7D477-6AF6-4949-9157-F44630DE84FD}" name="Ator_Nome" dataDxfId="48"/>
    <tableColumn id="3" xr3:uid="{15946BA3-4E8D-4D85-A228-5FEBA414AD89}" name="Ator_Categoria" dataDxfId="47"/>
    <tableColumn id="4" xr3:uid="{F26ABA34-62B2-4EE3-9C7B-F489D8AF564A}" name="Ator_ColetivoIndividual" dataDxfId="46"/>
    <tableColumn id="5" xr3:uid="{65241E34-7098-4486-8B40-BBD4171F64C2}" name="Detalhes" dataDxfId="4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4A1CC00-B66C-4D8A-9CBD-7E7174E723F4}" name="Tb_AtoresPosicao" displayName="Tb_AtoresPosicao" ref="A1:K126" totalsRowShown="0" headerRowDxfId="44">
  <autoFilter ref="A1:K126" xr:uid="{00000000-0001-0000-0800-000000000000}"/>
  <tableColumns count="11">
    <tableColumn id="1" xr3:uid="{72005020-9D10-4691-841F-F906E1B26933}" name="Posicao_Id" dataDxfId="43"/>
    <tableColumn id="2" xr3:uid="{A4193A20-E7C1-4910-B05E-66A803B5BA14}" name="Ator_Id" dataDxfId="42"/>
    <tableColumn id="3" xr3:uid="{AC69D0C6-81B5-4440-B326-456F78671A32}" name="Ator_Nome" dataDxfId="41">
      <calculatedColumnFormula>_xlfn.XLOOKUP(Tb_AtoresPosicao[[#This Row],[Ator_Id]],Tb_Atores[Ator_Id],Tb_Atores[Ator_Nome])</calculatedColumnFormula>
    </tableColumn>
    <tableColumn id="4" xr3:uid="{146BCCED-BAEB-42F6-B5DD-AC01DDC69E1D}" name="Posicao_Data" dataDxfId="40"/>
    <tableColumn id="5" xr3:uid="{708C41FD-9658-4059-84E4-8E5BB7CFFDBC}" name="Posicao_Resumo"/>
    <tableColumn id="8" xr3:uid="{4C6FE428-CAB8-4A12-B230-840CE3DB2657}" name="PosicaoEvento" dataDxfId="39"/>
    <tableColumn id="9" xr3:uid="{6D6F22DF-1635-4346-9224-2FFFEDF742B8}" name="PosicaoEvento_Desc" dataDxfId="38">
      <calculatedColumnFormula>_xlfn.XLOOKUP(Tb_AtoresPosicao[[#This Row],[PosicaoEvento]],Eventos!A:A,Eventos!C:C,".")</calculatedColumnFormula>
    </tableColumn>
    <tableColumn id="7" xr3:uid="{2E2728CC-9AAB-46BB-B663-63046664FE36}" name="DescricaoPosicao" dataDxfId="37">
      <calculatedColumnFormula>Tb_AtoresPosicao[[#This Row],[Ator_Nome]]&amp;" - "&amp;Tb_AtoresPosicao[[#This Row],[Posicao_Resumo]]&amp;" - "&amp;TEXT(DAY(Tb_AtoresPosicao[[#This Row],[Posicao_Data]]),"00")&amp;"/"&amp;TEXT(MONTH(Tb_AtoresPosicao[[#This Row],[Posicao_Data]]),"00")&amp;"/"&amp;YEAR(Tb_AtoresPosicao[[#This Row],[Posicao_Data]])</calculatedColumnFormula>
    </tableColumn>
    <tableColumn id="6" xr3:uid="{3DC945E6-51FC-4471-A2AC-10AD91D910C6}" name="Posicao_Detalhes" dataDxfId="36"/>
    <tableColumn id="10" xr3:uid="{E024671B-C6B8-49EF-BF60-DACF1C10AB28}" name="Posicao_Referência" dataDxfId="35"/>
    <tableColumn id="11" xr3:uid="{566180F8-B3C1-4D90-B59A-FBAE54A34601}" name="Posicao_ReferênciaDesc" dataDxfId="34">
      <calculatedColumnFormula>_xlfn.XLOOKUP(Tb_AtoresPosicao[[#This Row],[Posicao_Referência]],Tb_AtoresPosicao[Posicao_Id],Tb_AtoresPosicao[DescricaoPosicao],".")</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6E137B2-75D9-413E-BFED-5FB1656841E7}" name="Tb_PosicaoFonte" displayName="Tb_PosicaoFonte" ref="A1:F167" totalsRowShown="0" headerRowDxfId="33" dataDxfId="32">
  <autoFilter ref="A1:F167" xr:uid="{F6E137B2-75D9-413E-BFED-5FB1656841E7}"/>
  <sortState xmlns:xlrd2="http://schemas.microsoft.com/office/spreadsheetml/2017/richdata2" ref="A2:F154">
    <sortCondition ref="A1:A154"/>
  </sortState>
  <tableColumns count="6">
    <tableColumn id="1" xr3:uid="{AE163E2C-2BC6-4981-B681-FCB117C9DD11}" name="Posicao_Id" dataDxfId="31"/>
    <tableColumn id="2" xr3:uid="{9C53DCF7-C396-46D7-882B-12322C23067F}" name="Fonte_Tabela" dataDxfId="30"/>
    <tableColumn id="3" xr3:uid="{0255FFA9-8844-4B05-9C10-AE2767FBB0C4}" name="Fonte_Id" dataDxfId="29"/>
    <tableColumn id="4" xr3:uid="{25C875F1-19AE-444C-942C-B6DEC509931E}" name="DescricaoPosicao" dataDxfId="28">
      <calculatedColumnFormula>_xlfn.XLOOKUP(Tb_PosicaoFonte[[#This Row],[Posicao_Id]],Tb_AtoresPosicao[Posicao_Id],Tb_AtoresPosicao[DescricaoPosicao])</calculatedColumnFormula>
    </tableColumn>
    <tableColumn id="5" xr3:uid="{05C61221-89FA-4AA8-86B2-43C8832A6F7C}" name="FonteDescricao" dataDxfId="27">
      <calculatedColumnFormula array="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calculatedColumnFormula>
    </tableColumn>
    <tableColumn id="6" xr3:uid="{4D3C2246-DC01-4EEE-AA46-91C424A74171}" name="EvReversa" dataDxfId="2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3754265-C295-4332-9A4F-495FBC3B2C7F}" name="Tb_AtoresEventos" displayName="Tb_AtoresEventos" ref="A1:H126" totalsRowShown="0" headerRowDxfId="25">
  <autoFilter ref="A1:H126" xr:uid="{83754265-C295-4332-9A4F-495FBC3B2C7F}"/>
  <sortState xmlns:xlrd2="http://schemas.microsoft.com/office/spreadsheetml/2017/richdata2" ref="A2:H126">
    <sortCondition ref="B1:B126"/>
  </sortState>
  <tableColumns count="8">
    <tableColumn id="1" xr3:uid="{A0F06316-EBA3-421A-B9FC-D671BA896285}" name="AtorEvento_Id" dataDxfId="24">
      <calculatedColumnFormula>B2&amp;"_"&amp;C2</calculatedColumnFormula>
    </tableColumn>
    <tableColumn id="2" xr3:uid="{4800DBF2-06F2-4B79-8C08-B747CADF093B}" name="Evento_Id" dataDxfId="23"/>
    <tableColumn id="3" xr3:uid="{3BEDF7A3-3065-4DDB-9797-4C73CD524860}" name="Ator_Id" dataDxfId="22"/>
    <tableColumn id="8" xr3:uid="{198C3A37-4664-4C17-8FD6-95E63CD89874}" name="Data" dataDxfId="21"/>
    <tableColumn id="4" xr3:uid="{15BC3B0C-E9C5-4DB7-9996-FCABB0D8F3C5}" name="Ator_Nome" dataDxfId="20">
      <calculatedColumnFormula>_xlfn.XLOOKUP(Tb_AtoresEventos[[#This Row],[Ator_Id]],Tb_Atores[Ator_Id],Tb_Atores[Ator_Nome])</calculatedColumnFormula>
    </tableColumn>
    <tableColumn id="5" xr3:uid="{DDA7DBF4-9B46-483A-BCC4-0AB88668EFFC}" name="Evento_Descricao">
      <calculatedColumnFormula>VLOOKUP(B2,Eventos!$A:$D,3)</calculatedColumnFormula>
    </tableColumn>
    <tableColumn id="6" xr3:uid="{47D31EB7-24CC-45C6-B139-FBFCFFCDB508}" name="EventoAtor_Papel"/>
    <tableColumn id="7" xr3:uid="{A8F774CB-8723-4199-8C44-9389DD7C5573}" name="EventoAtor_Descricao" dataDxfId="19">
      <calculatedColumnFormula>E2&amp;" - "&amp;G2</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EBBF263-05D9-4FDF-8289-B63866815AA4}" name="Tb_EventoFonte" displayName="Tb_EventoFonte" ref="A1:E244" totalsRowShown="0" headerRowDxfId="18" dataDxfId="17">
  <autoFilter ref="A1:E244" xr:uid="{6EBBF263-05D9-4FDF-8289-B63866815AA4}"/>
  <tableColumns count="5">
    <tableColumn id="1" xr3:uid="{D3C4B4B1-DDB9-40B1-9FAC-2F6E425AED78}" name="AtorEvento_Id" dataDxfId="16" totalsRowDxfId="15"/>
    <tableColumn id="2" xr3:uid="{AF6C674E-98DC-4758-82DA-F17547493465}" name="Fonte_Tabela" dataDxfId="14" totalsRowDxfId="13"/>
    <tableColumn id="3" xr3:uid="{108FE48F-FB3A-47B7-A63F-D4666789B8C6}" name="Fonte_Id" dataDxfId="12" totalsRowDxfId="11"/>
    <tableColumn id="4" xr3:uid="{2EB88F6B-664C-4B47-A24E-32DDF46715AB}" name="EventoAtor_Descricao" dataDxfId="10" totalsRowDxfId="9">
      <calculatedColumnFormula>_xlfn.XLOOKUP(Tb_EventoFonte[[#This Row],[AtorEvento_Id]],Atores_Eventos!A:A,Atores_Eventos!H:H)</calculatedColumnFormula>
    </tableColumn>
    <tableColumn id="5" xr3:uid="{5420724A-B022-4022-A43D-2BDEB466B4B5}" name="FonteDescricao" dataDxfId="8" totalsRowDxfId="7">
      <calculatedColumnFormula array="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calculatedColumn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85B93EB-09E3-4E99-8315-4F6025D136B2}" name="Tb_Sites" displayName="Tb_Sites" ref="A1:E10" totalsRowShown="0" headerRowDxfId="6">
  <autoFilter ref="A1:E10" xr:uid="{985B93EB-09E3-4E99-8315-4F6025D136B2}"/>
  <tableColumns count="5">
    <tableColumn id="1" xr3:uid="{04F755C2-EA7A-461B-9371-A4B8374E5F6C}" name="Site_Id" dataDxfId="5"/>
    <tableColumn id="2" xr3:uid="{290D4EC6-908A-43A9-8C9A-2B32E8FF951E}" name="Site_Nome"/>
    <tableColumn id="3" xr3:uid="{3346F121-4AB2-49C8-AE06-4B2BEE4217DF}" name="Site_URL" dataCellStyle="Hiperlink"/>
    <tableColumn id="4" xr3:uid="{BF3A570C-828F-41C6-9B48-66C1854B6908}" name="Site_UltimaVisualização" dataDxfId="4"/>
    <tableColumn id="5" xr3:uid="{F78CE01D-EAAC-4465-AD90-48B2024F4633}" name="Site_Arquivo"/>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BA80F09-EE32-4284-BDFC-B2A543721DC1}" name="tb_Codebook" displayName="tb_Codebook" ref="A1:C98" totalsRowShown="0" headerRowDxfId="0">
  <autoFilter ref="A1:C98" xr:uid="{EBA80F09-EE32-4284-BDFC-B2A543721DC1}"/>
  <tableColumns count="3">
    <tableColumn id="1" xr3:uid="{810B3965-ACF8-4DAA-944D-92EC9A9346FD}" name="Tabela" dataDxfId="1"/>
    <tableColumn id="2" xr3:uid="{83BF49CE-43E6-40CD-A281-C6A6E91246A5}" name="Variavel"/>
    <tableColumn id="3" xr3:uid="{0D5FB0DD-EF13-4531-8DB5-265B7F7BA929}" name="Descricao"/>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7C51C26-18AA-4BFC-AA07-7246EA2A8FEF}" name="tb_CodebookTab" displayName="tb_CodebookTab" ref="A1:B16" totalsRowShown="0" headerRowDxfId="2">
  <autoFilter ref="A1:B16" xr:uid="{67C51C26-18AA-4BFC-AA07-7246EA2A8FEF}"/>
  <tableColumns count="2">
    <tableColumn id="1" xr3:uid="{8AD1B4F4-B982-445A-8ABB-4E118CB3469C}" name="Tabela" dataDxfId="3"/>
    <tableColumn id="2" xr3:uid="{5E06BA5C-9805-499F-86DE-436B24DC8937}" name="Descricao"/>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25.senado.leg.br/web/atividade/materias/-/materia/148071" TargetMode="External"/><Relationship Id="rId13" Type="http://schemas.openxmlformats.org/officeDocument/2006/relationships/hyperlink" Target="https://www25.senado.leg.br/web/atividade/materias/-/materia/148071" TargetMode="External"/><Relationship Id="rId18" Type="http://schemas.openxmlformats.org/officeDocument/2006/relationships/hyperlink" Target="https://www25.senado.leg.br/web/atividade/materias/-/materia/148071" TargetMode="External"/><Relationship Id="rId3" Type="http://schemas.openxmlformats.org/officeDocument/2006/relationships/hyperlink" Target="https://legis.senado.leg.br/sdleg-getter/documento/download/1ce15620-c5a9-4e89-a896-8632e73235b1" TargetMode="External"/><Relationship Id="rId7" Type="http://schemas.openxmlformats.org/officeDocument/2006/relationships/hyperlink" Target="https://www25.senado.leg.br/web/atividade/materias/-/materia/148071" TargetMode="External"/><Relationship Id="rId12" Type="http://schemas.openxmlformats.org/officeDocument/2006/relationships/hyperlink" Target="https://www25.senado.leg.br/web/atividade/materias/-/materia/148071" TargetMode="External"/><Relationship Id="rId17" Type="http://schemas.openxmlformats.org/officeDocument/2006/relationships/hyperlink" Target="https://www25.senado.leg.br/web/atividade/materias/-/materia/148071" TargetMode="External"/><Relationship Id="rId2" Type="http://schemas.openxmlformats.org/officeDocument/2006/relationships/hyperlink" Target="https://legis.senado.leg.br/sdleg-getter/documento/download/fc73ab53-3220-4779-850c-f53408ecd592" TargetMode="External"/><Relationship Id="rId16" Type="http://schemas.openxmlformats.org/officeDocument/2006/relationships/hyperlink" Target="https://www25.senado.leg.br/web/atividade/materias/-/materia/148071" TargetMode="External"/><Relationship Id="rId1" Type="http://schemas.openxmlformats.org/officeDocument/2006/relationships/hyperlink" Target="https://legis.senado.leg.br/comissoes/mnas?codcol=2441&amp;tp=4" TargetMode="External"/><Relationship Id="rId6" Type="http://schemas.openxmlformats.org/officeDocument/2006/relationships/hyperlink" Target="https://legis.senado.leg.br/sdleg-getter/documento?dm=8935457&amp;ts=1637089667747&amp;disposition=inline" TargetMode="External"/><Relationship Id="rId11" Type="http://schemas.openxmlformats.org/officeDocument/2006/relationships/hyperlink" Target="https://www25.senado.leg.br/web/atividade/materias/-/materia/148071" TargetMode="External"/><Relationship Id="rId5" Type="http://schemas.openxmlformats.org/officeDocument/2006/relationships/hyperlink" Target="https://legis.senado.leg.br/sdleg-getter/documento?dm=8951654&amp;ts=1637089669191&amp;disposition=inline" TargetMode="External"/><Relationship Id="rId15" Type="http://schemas.openxmlformats.org/officeDocument/2006/relationships/hyperlink" Target="https://www25.senado.leg.br/web/atividade/materias/-/materia/148071" TargetMode="External"/><Relationship Id="rId10" Type="http://schemas.openxmlformats.org/officeDocument/2006/relationships/hyperlink" Target="https://www25.senado.leg.br/web/atividade/materias/-/materia/148071" TargetMode="External"/><Relationship Id="rId19" Type="http://schemas.openxmlformats.org/officeDocument/2006/relationships/table" Target="../tables/table2.xml"/><Relationship Id="rId4" Type="http://schemas.openxmlformats.org/officeDocument/2006/relationships/hyperlink" Target="https://www25.senado.leg.br/web/atividade/materias/-/materia/148071" TargetMode="External"/><Relationship Id="rId9" Type="http://schemas.openxmlformats.org/officeDocument/2006/relationships/hyperlink" Target="https://www25.senado.leg.br/web/atividade/materias/-/materia/148071" TargetMode="External"/><Relationship Id="rId14" Type="http://schemas.openxmlformats.org/officeDocument/2006/relationships/hyperlink" Target="https://www25.senado.leg.br/web/atividade/materias/-/materia/148071" TargetMode="External"/></Relationships>
</file>

<file path=xl/worksheets/_rels/sheet5.xml.rels><?xml version="1.0" encoding="UTF-8" standalone="yes"?>
<Relationships xmlns="http://schemas.openxmlformats.org/package/2006/relationships"><Relationship Id="rId21" Type="http://schemas.openxmlformats.org/officeDocument/2006/relationships/hyperlink" Target="https://politica.estadao.com.br/blogs/coluna-do-estadao/governo-tenta-barrar-cpi-da-covid-19-no-senado/" TargetMode="External"/><Relationship Id="rId170" Type="http://schemas.openxmlformats.org/officeDocument/2006/relationships/hyperlink" Target="https://brasil.estadao.com.br/blogs/estadao-podcasts/expresso-senador-divulga-conversa-com-bolsonaro-sobre-cpi/" TargetMode="External"/><Relationship Id="rId268" Type="http://schemas.openxmlformats.org/officeDocument/2006/relationships/hyperlink" Target="https://congressoemfoco.uol.com.br/area/congresso-nacional/aliado-de-bolsonaro-invoca-laco-sanguineo-contra-renan-em-relatoria-de-cpi/" TargetMode="External"/><Relationship Id="rId475" Type="http://schemas.openxmlformats.org/officeDocument/2006/relationships/hyperlink" Target="https://www12.senado.leg.br/noticias/materias/2021/05/21/datasenado-maioria-da-populacao-diz-que-a-vacinacao-esta-lenta" TargetMode="External"/><Relationship Id="rId682" Type="http://schemas.openxmlformats.org/officeDocument/2006/relationships/hyperlink" Target="https://www12.senado.leg.br/noticias/materias/2021/06/18/cpi-da-pandemia-osmar-terra-e-filipe-martins-sao-esperados-na-proxima-semana" TargetMode="External"/><Relationship Id="rId128" Type="http://schemas.openxmlformats.org/officeDocument/2006/relationships/hyperlink" Target="https://politica.estadao.com.br/noticias/geral,ordem-para-abrir-cpi-da-covid-tem-precedente-no-supremo,70003676603" TargetMode="External"/><Relationship Id="rId335" Type="http://schemas.openxmlformats.org/officeDocument/2006/relationships/hyperlink" Target="https://www1.folha.uol.com.br/poder/2021/04/provavel-presidente-da-cpi-da-covid-diz-que-indicara-renan-relator-apesar-de-decisao-judicial.shtml" TargetMode="External"/><Relationship Id="rId542" Type="http://schemas.openxmlformats.org/officeDocument/2006/relationships/hyperlink" Target="https://www12.senado.leg.br/noticias/videos/2021/06/cpi-da-pandemia-ouve-medica-luana-araujo-nesta-quarta-02" TargetMode="External"/><Relationship Id="rId987" Type="http://schemas.openxmlformats.org/officeDocument/2006/relationships/hyperlink" Target="https://www12.senado.leg.br/noticias/videos/2021/08/em-nenhum-momento-afirmei-que-houve-supernotificacao-de-obitos-por-covid-diz-auditor-do-tcu" TargetMode="External"/><Relationship Id="rId1172" Type="http://schemas.openxmlformats.org/officeDocument/2006/relationships/hyperlink" Target="https://www12.senado.leg.br/noticias/materias/2021/10/25/saiba-mais-sobre-os-crimes-listados-pela-cpi-da-pandemia" TargetMode="External"/><Relationship Id="rId402" Type="http://schemas.openxmlformats.org/officeDocument/2006/relationships/hyperlink" Target="https://www1.folha.uol.com.br/poder/2021/04/cpi-tem-de-ser-contraponto-ao-negacionismo-e-adotar-narrativa-que-salve-vidas-diz-lider-do-mdb.shtml" TargetMode="External"/><Relationship Id="rId847" Type="http://schemas.openxmlformats.org/officeDocument/2006/relationships/hyperlink" Target="https://www12.senado.leg.br/noticias/videos/2021/07/bolsonaro-prejudicou-vacinacao-contra-covid-19-diz-ex-coordenadora-do-pni" TargetMode="External"/><Relationship Id="rId1032" Type="http://schemas.openxmlformats.org/officeDocument/2006/relationships/hyperlink" Target="https://congressoemfoco.uol.com.br/area/congresso-nacional/cpi-pede-informacoes-a-saude-sobre-viagem-do-itamaraty-fracassada-a-india/" TargetMode="External"/><Relationship Id="rId707" Type="http://schemas.openxmlformats.org/officeDocument/2006/relationships/hyperlink" Target="https://www12.senado.leg.br/noticias/videos/2021/06/cpi-da-pandemia-oficializa-lista-de-investigados" TargetMode="External"/><Relationship Id="rId914" Type="http://schemas.openxmlformats.org/officeDocument/2006/relationships/hyperlink" Target="https://www12.senado.leg.br/noticias/materias/2021/07/22/cpi-da-pandemia-e-cpmi-das-fake-news-dao-inicio-a-cooperacao-tecnica-em-agosto" TargetMode="External"/><Relationship Id="rId43" Type="http://schemas.openxmlformats.org/officeDocument/2006/relationships/hyperlink" Target="https://politica.estadao.com.br/noticias/geral,campanha-pro-cpi-da-pandemia-une-grupos-de-renovacao-e-movimentos-que-pediram-saida-de-dilma,70003636400" TargetMode="External"/><Relationship Id="rId192" Type="http://schemas.openxmlformats.org/officeDocument/2006/relationships/hyperlink" Target="https://brasil.estadao.com.br/blogs/estadao-podcasts/noticia-no-seu-tempo-pacheco-decide-alvos-de-cpi-sob-pressao-do-governo-e-da-oposicao/" TargetMode="External"/><Relationship Id="rId497" Type="http://schemas.openxmlformats.org/officeDocument/2006/relationships/hyperlink" Target="https://www12.senado.leg.br/noticias/materias/2021/05/26/cpi-convoca-nove-governadores-e-ex-governador-do-rj-wilson-witzel" TargetMode="External"/><Relationship Id="rId357" Type="http://schemas.openxmlformats.org/officeDocument/2006/relationships/hyperlink" Target="https://politica.estadao.com.br/blogs/fausto-macedo/aras-nao-ve-crime-de-bolsonaro-em-dialogo-com-kajuru-sobre-cpi-da-covid/" TargetMode="External"/><Relationship Id="rId1194" Type="http://schemas.openxmlformats.org/officeDocument/2006/relationships/hyperlink" Target="https://www12.senado.leg.br/noticias/videos/2021/10/senado-cria-frente-parlamentar-observatorio-da-pandemia" TargetMode="External"/><Relationship Id="rId217" Type="http://schemas.openxmlformats.org/officeDocument/2006/relationships/hyperlink" Target="https://politica.estadao.com.br/noticias/geral,stf-julga-nesta-quarta-cpi-da-covid-e-acoes-de-lula,70003680572" TargetMode="External"/><Relationship Id="rId564" Type="http://schemas.openxmlformats.org/officeDocument/2006/relationships/hyperlink" Target="https://www12.senado.leg.br/noticias/videos/2021/06/em-cpi-medica-luana-araujo-critica-tratamento-precoce-e-desabafa-sobre-mortes-na-pandemia" TargetMode="External"/><Relationship Id="rId771" Type="http://schemas.openxmlformats.org/officeDocument/2006/relationships/hyperlink" Target="https://congressoemfoco.uol.com.br/area/congresso-nacional/wizard-presta-depoimento-a-cpi-em-meio-a-turbilhao-de-denuncias/" TargetMode="External"/><Relationship Id="rId869" Type="http://schemas.openxmlformats.org/officeDocument/2006/relationships/hyperlink" Target="https://congressoemfoco.uol.com.br/area/congresso-nacional/cpi-nunca-acusou-o-deputado-ricardo-barros-de-nada-diz-aziz/" TargetMode="External"/><Relationship Id="rId424" Type="http://schemas.openxmlformats.org/officeDocument/2006/relationships/hyperlink" Target="https://congressoemfoco.uol.com.br/area/congresso-nacional/moleque-renan-e-flavio-bolsonaro-discutem-apos-cpi-assista/" TargetMode="External"/><Relationship Id="rId631" Type="http://schemas.openxmlformats.org/officeDocument/2006/relationships/hyperlink" Target="https://www12.senado.leg.br/noticias/materias/2021/06/11/ao-buscar-imunidade-de-rebanho-governo-trata-populacao-brasileira-como-animais-diz-maierovitch-na-cpi" TargetMode="External"/><Relationship Id="rId729" Type="http://schemas.openxmlformats.org/officeDocument/2006/relationships/hyperlink" Target="https://www12.senado.leg.br/noticias/videos/2021/06/cpi-vai-pedir-protecao-policial-para-irmaos-que-denunciam-irregularidades-na-compra-da-covaxin" TargetMode="External"/><Relationship Id="rId1054" Type="http://schemas.openxmlformats.org/officeDocument/2006/relationships/hyperlink" Target="https://www12.senado.leg.br/noticias/videos/2021/09/cpi-aprova-conducao-coercitiva-de-marconny-faria" TargetMode="External"/><Relationship Id="rId936" Type="http://schemas.openxmlformats.org/officeDocument/2006/relationships/hyperlink" Target="https://www12.senado.leg.br/noticias/materias/2021/08/03/facil-acesso-de-reverendo-amilton-ao-ministerio-da-saude-causa-espanto-aos-senadores" TargetMode="External"/><Relationship Id="rId1121" Type="http://schemas.openxmlformats.org/officeDocument/2006/relationships/hyperlink" Target="https://www12.senado.leg.br/noticias/videos/2021/10/presidente-da-ans-deve-depor-a-cpi-da-pandemia-nesta-quarta-feira" TargetMode="External"/><Relationship Id="rId1219" Type="http://schemas.openxmlformats.org/officeDocument/2006/relationships/hyperlink" Target="https://www.camara.leg.br/noticias/723147-maia-defende-cpi-para-investigar-possiveis-crimes-de-pazuello-na-gestao-da-pandemia/" TargetMode="External"/><Relationship Id="rId65" Type="http://schemas.openxmlformats.org/officeDocument/2006/relationships/hyperlink" Target="https://www1.folha.uol.com.br/poder/2021/03/morte-cerebral-de-major-olimpio-aumenta-pressao-pela-instalacao-de-cpi-da-covid-no-senado.shtml" TargetMode="External"/><Relationship Id="rId281" Type="http://schemas.openxmlformats.org/officeDocument/2006/relationships/hyperlink" Target="https://www1.folha.uol.com.br/poder/2021/04/para-integrantes-da-cpi-da-covid-oficio-que-orienta-uso-de-cloroquina-pode-ser-prova-contra-governo.shtml" TargetMode="External"/><Relationship Id="rId141" Type="http://schemas.openxmlformats.org/officeDocument/2006/relationships/hyperlink" Target="https://www1.folha.uol.com.br/poder/2021/04/fux-antecipa-julgamento-sobre-cpi-da-covid-no-plenario-do-supremo-para-quarta-feira.shtml" TargetMode="External"/><Relationship Id="rId379" Type="http://schemas.openxmlformats.org/officeDocument/2006/relationships/hyperlink" Target="https://www1.folha.uol.com.br/colunas/monicabergamo/2021/04/cpi-pode-convocar-fernando-azevedo-e-silva-para-explicar-producao-de-cloroquina-pelo-exercito.shtml" TargetMode="External"/><Relationship Id="rId586" Type="http://schemas.openxmlformats.org/officeDocument/2006/relationships/hyperlink" Target="https://www12.senado.leg.br/noticias/videos/2021/06/queiroga-diz-que-vai-nomear-titular-para-secretaria-de-enfrentamento-a-covid-19-ate-sexta" TargetMode="External"/><Relationship Id="rId793" Type="http://schemas.openxmlformats.org/officeDocument/2006/relationships/hyperlink" Target="https://www12.senado.leg.br/noticias/videos/2021/07/cpi-apreende-celular-do-empresario-luiz-paulo-dominguetti" TargetMode="External"/><Relationship Id="rId7" Type="http://schemas.openxmlformats.org/officeDocument/2006/relationships/hyperlink" Target="https://politica.estadao.com.br/noticias/geral,candidatos-governistas-lira-e-pacheco-prometem-barrar-cpis,70003596603" TargetMode="External"/><Relationship Id="rId239" Type="http://schemas.openxmlformats.org/officeDocument/2006/relationships/hyperlink" Target="https://opiniao.estadao.com.br/noticias/espaco-aberto,o-som-e-a-furia-em-brasilia,70003682768" TargetMode="External"/><Relationship Id="rId446" Type="http://schemas.openxmlformats.org/officeDocument/2006/relationships/hyperlink" Target="https://www12.senado.leg.br/noticias/materias/2021/05/18/ernesto-araujo-nega-que-sua-atuacao-prejudicou-compra-de-vacinas" TargetMode="External"/><Relationship Id="rId653" Type="http://schemas.openxmlformats.org/officeDocument/2006/relationships/hyperlink" Target="https://congressoemfoco.uol.com.br/area/congresso-nacional/cpi-aprova-quebras-de-sigilos-de-carlos-wizard/" TargetMode="External"/><Relationship Id="rId1076" Type="http://schemas.openxmlformats.org/officeDocument/2006/relationships/hyperlink" Target="https://www12.senado.leg.br/noticias/videos/2021/09/senadores-questionam-assessoria-politica-oferecida-por-marconny" TargetMode="External"/><Relationship Id="rId306" Type="http://schemas.openxmlformats.org/officeDocument/2006/relationships/hyperlink" Target="https://www1.folha.uol.com.br/poder/2021/04/cpi-da-covid-quer-investigar-cfm-e-planos-de-saude-por-propagacao-de-tratamento-precoce.shtml" TargetMode="External"/><Relationship Id="rId860" Type="http://schemas.openxmlformats.org/officeDocument/2006/relationships/hyperlink" Target="https://congressoemfoco.uol.com.br/temas/saude/foco-da-cpi-continua-sobre-irregularidades-nas-compras-de-vacinas/" TargetMode="External"/><Relationship Id="rId958" Type="http://schemas.openxmlformats.org/officeDocument/2006/relationships/hyperlink" Target="https://congressoemfoco.uol.com.br/area/congresso-nacional/tcu-notifica-secom-sobre-desvio-de-r52-milhoes-que-seriam-destinados-ao-combate-da-covid-19/" TargetMode="External"/><Relationship Id="rId1143" Type="http://schemas.openxmlformats.org/officeDocument/2006/relationships/hyperlink" Target="https://congressoemfoco.uol.com.br/area/justica/ao-final-da-cpi-aumenta-pressao-contra-cfm-por-tratamento-precoce/" TargetMode="External"/><Relationship Id="rId87" Type="http://schemas.openxmlformats.org/officeDocument/2006/relationships/hyperlink" Target="https://www1.folha.uol.com.br/poder/2021/04/senado-reage-a-controle-de-emendas-do-governo-bolsonaro-pelo-centrao-da-camara.shtml" TargetMode="External"/><Relationship Id="rId513" Type="http://schemas.openxmlformats.org/officeDocument/2006/relationships/hyperlink" Target="https://congressoemfoco.uol.com.br/area/congresso-nacional/e-um-dos-melhores-diz-renan-sobre-depoimento-do-butantan/" TargetMode="External"/><Relationship Id="rId720" Type="http://schemas.openxmlformats.org/officeDocument/2006/relationships/hyperlink" Target="https://www12.senado.leg.br/noticias/videos/2021/06/medica-jurema-werneck-defende-responsabilizacao-pelas-mortes-e-danos-da-pandemia" TargetMode="External"/><Relationship Id="rId818" Type="http://schemas.openxmlformats.org/officeDocument/2006/relationships/hyperlink" Target="https://www12.senado.leg.br/noticias/materias/2021/07/06/fiscal-do-ms-regina-celia-diz-nao-ter-visto-nada-atipico-em-compra-da-covaxin" TargetMode="External"/><Relationship Id="rId1003" Type="http://schemas.openxmlformats.org/officeDocument/2006/relationships/hyperlink" Target="https://www12.senado.leg.br/noticias/materias/2021/08/19/maximiano-admite-conhecer-ricardo-barros-mas-nega-pedido-de-emenda" TargetMode="External"/><Relationship Id="rId1210" Type="http://schemas.openxmlformats.org/officeDocument/2006/relationships/hyperlink" Target="https://www12.senado.leg.br/noticias/materias/2022/07/26/senadores-contestam-arquivamento-de-investigacoes-indicadas-pela-cpi-da-pandemia" TargetMode="External"/><Relationship Id="rId14" Type="http://schemas.openxmlformats.org/officeDocument/2006/relationships/hyperlink" Target="https://www1.folha.uol.com.br/colunas/painel/2021/02/apos-perder-na-camara-e-no-senado-e-travar-duelo-com-psd-mdb-do-senado-ameaca-retaliar-ex-aliados-em-comissoes.shtml" TargetMode="External"/><Relationship Id="rId163" Type="http://schemas.openxmlformats.org/officeDocument/2006/relationships/hyperlink" Target="https://congressoemfoco.uol.com.br/area/congresso-nacional/repercussao-bolsonaro-cpi-covid/" TargetMode="External"/><Relationship Id="rId370" Type="http://schemas.openxmlformats.org/officeDocument/2006/relationships/hyperlink" Target="https://politica.estadao.com.br/noticias/geral,bolsonaro-diz-que-cpi-e-carnaval-fora-de-epoca-e-descarta-se-vacinar-por-enquanto,70003696780" TargetMode="External"/><Relationship Id="rId230" Type="http://schemas.openxmlformats.org/officeDocument/2006/relationships/hyperlink" Target="https://www12.senado.leg.br/noticias/materias/2021/04/14/partidos-indicam-membros-para-cpi-da-covid" TargetMode="External"/><Relationship Id="rId468" Type="http://schemas.openxmlformats.org/officeDocument/2006/relationships/hyperlink" Target="https://congressoemfoco.uol.com.br/tipo/videos/cpi-senador-ataca-consorcio-nordeste-e-sao-paulo-governadores-reagem/" TargetMode="External"/><Relationship Id="rId675" Type="http://schemas.openxmlformats.org/officeDocument/2006/relationships/hyperlink" Target="https://congressoemfoco.uol.com.br/temas/saude/documentos-crise-respiradores-amazonas/" TargetMode="External"/><Relationship Id="rId882" Type="http://schemas.openxmlformats.org/officeDocument/2006/relationships/hyperlink" Target="https://www12.senado.leg.br/noticias/materias/2021/07/13/testemunho-de-diretora-da-precisa-e-adiado-apos-depoente-alegar-exaustao" TargetMode="External"/><Relationship Id="rId1098" Type="http://schemas.openxmlformats.org/officeDocument/2006/relationships/hyperlink" Target="https://www12.senado.leg.br/noticias/materias/2021/09/23/cpi-ainda-nao-tem-data-definida-para-encerrar-trabalhos-dizem-integrantes" TargetMode="External"/><Relationship Id="rId328" Type="http://schemas.openxmlformats.org/officeDocument/2006/relationships/hyperlink" Target="https://www1.folha.uol.com.br/poder/2021/04/entenda-como-funciona-uma-cpi-e-os-poderes-da-comissao-que-investigara-acoes-na-pandemia-da-covid.shtml" TargetMode="External"/><Relationship Id="rId535" Type="http://schemas.openxmlformats.org/officeDocument/2006/relationships/hyperlink" Target="https://www12.senado.leg.br/noticias/materias/2021/05/31/cpi-vai-ouvir-especialistas-contra-e-a-favor-da-cloroquina-no-tratamento-contra-covid" TargetMode="External"/><Relationship Id="rId742" Type="http://schemas.openxmlformats.org/officeDocument/2006/relationships/hyperlink" Target="https://congressoemfoco.uol.com.br/temas/saude/flavio-bolsonaro-na-cpi-da-pandemia/" TargetMode="External"/><Relationship Id="rId1165" Type="http://schemas.openxmlformats.org/officeDocument/2006/relationships/hyperlink" Target="https://www12.senado.leg.br/noticias/videos/2021/10/houve-irregularidades-na-tentativa-de-compra-da-vacina-covaxin-destaca-renan" TargetMode="External"/><Relationship Id="rId602" Type="http://schemas.openxmlformats.org/officeDocument/2006/relationships/hyperlink" Target="https://www12.senado.leg.br/noticias/materias/2021/06/09/cpi-convoca-auditor-do-tcu-que-reduziu-numero-de-mortes-por-covid-19" TargetMode="External"/><Relationship Id="rId1025" Type="http://schemas.openxmlformats.org/officeDocument/2006/relationships/hyperlink" Target="https://www12.senado.leg.br/noticias/materias/2021/08/25/para-senadores-da-cpi-diretor-da-fib-bank-deu-o-depoimento-mais-escabroso" TargetMode="External"/><Relationship Id="rId1232" Type="http://schemas.openxmlformats.org/officeDocument/2006/relationships/hyperlink" Target="https://www2.camara.leg.br/atividade-legislativa/comissoes/comissoes-temporarias/parlamentar-de-inquerito" TargetMode="External"/><Relationship Id="rId907" Type="http://schemas.openxmlformats.org/officeDocument/2006/relationships/hyperlink" Target="https://www12.senado.leg.br/noticias/materias/2021/07/19/omar-aziz-e-randolfe-rodrigues-definem-proximos-passos-da-cpi-da-pandemia" TargetMode="External"/><Relationship Id="rId36" Type="http://schemas.openxmlformats.org/officeDocument/2006/relationships/hyperlink" Target="https://politica.estadao.com.br/noticias/geral,para-tasso-jereissati-cpi-e-teste-da-autonomia-de-pacheco,70003631618" TargetMode="External"/><Relationship Id="rId185" Type="http://schemas.openxmlformats.org/officeDocument/2006/relationships/hyperlink" Target="https://www1.folha.uol.com.br/colunas/painel/2021/04/politicos-e-magistrados-nao-levam-a-serio-briga-de-kajuru-e-bolsonaro-e-dizem-ser-melhor-ignorar.shtml" TargetMode="External"/><Relationship Id="rId392" Type="http://schemas.openxmlformats.org/officeDocument/2006/relationships/hyperlink" Target="https://www1.folha.uol.com.br/poder/2021/04/lewandowski-rejeita-pedido-de-senadores-governistas-e-mantem-renan-na-relatoria-da-cpi-da-covid.shtml" TargetMode="External"/><Relationship Id="rId697" Type="http://schemas.openxmlformats.org/officeDocument/2006/relationships/hyperlink" Target="https://www12.senado.leg.br/noticias/materias/2021/06/21/ministra-do-stf-suspende-convocacao-de-governadores-na-cpi-da-pandemia" TargetMode="External"/><Relationship Id="rId252" Type="http://schemas.openxmlformats.org/officeDocument/2006/relationships/hyperlink" Target="https://politica.estadao.com.br/blogs/legis-ativo/legis-ativo-resumo-da-semana-cpi-da-covid-19-ligacao-de-bolsonaro-e-divulgada-caso-flordelis-orcamento-2021-saida-de-partido-sem-perda-de-mandato-e-muito-mais/" TargetMode="External"/><Relationship Id="rId1187" Type="http://schemas.openxmlformats.org/officeDocument/2006/relationships/hyperlink" Target="https://congressoemfoco.uol.com.br/projeto-bula/reportagem/observatorio-da-pandemia-mantem-estrutura-da-cpi/" TargetMode="External"/><Relationship Id="rId112" Type="http://schemas.openxmlformats.org/officeDocument/2006/relationships/hyperlink" Target="https://politica.estadao.com.br/noticias/geral,analise-sabe-se-como-e-quando-comeca-uma-cpi-mas-nunca-como-ela-termina,70003675992" TargetMode="External"/><Relationship Id="rId557" Type="http://schemas.openxmlformats.org/officeDocument/2006/relationships/hyperlink" Target="https://www12.senado.leg.br/noticias/materias/2021/06/02/discutir-cloroquina-e-escolher-de-que-borda-da-terra-plana-a-gente-vai-voar-afirma-medica-a-cpi" TargetMode="External"/><Relationship Id="rId764" Type="http://schemas.openxmlformats.org/officeDocument/2006/relationships/hyperlink" Target="https://www12.senado.leg.br/noticias/materias/2021/06/29/cpi-da-pandemia-critica-deputado-do-amazonas-por-nao-indiciar-governador" TargetMode="External"/><Relationship Id="rId971" Type="http://schemas.openxmlformats.org/officeDocument/2006/relationships/hyperlink" Target="https://www12.senado.leg.br/noticias/videos/2021/08/cpi-da-pandemia-vai-pedir-bloqueio-de-recursos-de-fabricante-da-ivermectina" TargetMode="External"/><Relationship Id="rId417" Type="http://schemas.openxmlformats.org/officeDocument/2006/relationships/hyperlink" Target="https://congressoemfoco.uol.com.br/area/congresso-nacional/nao-enche-o-saco-diz-bolsonaro-sobre-cpi-que-investiga-uso-de-cloroquina/" TargetMode="External"/><Relationship Id="rId624" Type="http://schemas.openxmlformats.org/officeDocument/2006/relationships/hyperlink" Target="https://congressoemfoco.uol.com.br/area/congresso-nacional/cpi-aprova-quebra-de-sigilos-de-integrantes-do-gabinete-paralelo/" TargetMode="External"/><Relationship Id="rId831" Type="http://schemas.openxmlformats.org/officeDocument/2006/relationships/hyperlink" Target="https://www12.senado.leg.br/noticias/videos/2021/07/presidente-da-cpi-da-voz-de-prisao-a-ex-diretor-do-ministerio-da-saude" TargetMode="External"/><Relationship Id="rId1047" Type="http://schemas.openxmlformats.org/officeDocument/2006/relationships/hyperlink" Target="https://www12.senado.leg.br/noticias/materias/2021/09/01/cpi-muda-agenda-de-quinta-e-deve-ouvir-marconny-suposto-lobista-da-precisa" TargetMode="External"/><Relationship Id="rId1254" Type="http://schemas.openxmlformats.org/officeDocument/2006/relationships/printerSettings" Target="../printerSettings/printerSettings1.bin"/><Relationship Id="rId929" Type="http://schemas.openxmlformats.org/officeDocument/2006/relationships/hyperlink" Target="https://www12.senado.leg.br/noticias/materias/2021/08/03/cpi-ouve-na-quinta-empresario-que-autou-informalmente-na-saude" TargetMode="External"/><Relationship Id="rId1114" Type="http://schemas.openxmlformats.org/officeDocument/2006/relationships/hyperlink" Target="https://www12.senado.leg.br/noticias/materias/2021/09/30/empresario-financiou-instituto-que-negociou-vacinas-mas-disse-nao-participar-da-sua-gestao" TargetMode="External"/><Relationship Id="rId58" Type="http://schemas.openxmlformats.org/officeDocument/2006/relationships/hyperlink" Target="https://politica.estadao.com.br/noticias/geral,em-tom-de-despedida-pazuello-diz-que-espera-escolha-de-substituto-para-deixar-o-cargo,70003648778" TargetMode="External"/><Relationship Id="rId274" Type="http://schemas.openxmlformats.org/officeDocument/2006/relationships/hyperlink" Target="https://politica.estadao.com.br/blogs/legis-ativo/cpi-da-covid-19-o-que-podemos-esperar/" TargetMode="External"/><Relationship Id="rId481" Type="http://schemas.openxmlformats.org/officeDocument/2006/relationships/hyperlink" Target="https://www12.senado.leg.br/noticias/materias/2021/05/24/cpi-pode-reconvocar-pazuello-senadores-criticam-participacao-em-ato-pro-bolsonaro" TargetMode="External"/><Relationship Id="rId134" Type="http://schemas.openxmlformats.org/officeDocument/2006/relationships/hyperlink" Target="https://politica.estadao.com.br/blogs/fausto-macedo/mostrou-se-correta-a-decisao-do-ministro-barroso-que-determinou-a-instalacao-da-cpi-da-pandemia/" TargetMode="External"/><Relationship Id="rId579" Type="http://schemas.openxmlformats.org/officeDocument/2006/relationships/hyperlink" Target="https://www12.senado.leg.br/noticias/videos/2021/06/cpi-da-pandemia-pode-convocar-medicos-e-especialistas-que-se-reuniram-com-bolsonaro" TargetMode="External"/><Relationship Id="rId786" Type="http://schemas.openxmlformats.org/officeDocument/2006/relationships/hyperlink" Target="https://www12.senado.leg.br/noticias/materias/2021/06/30/depoimento-de-dono-da-precisa-que-obteve-direito-de-ficar-em-silencio-e-adiado" TargetMode="External"/><Relationship Id="rId993" Type="http://schemas.openxmlformats.org/officeDocument/2006/relationships/hyperlink" Target="https://www12.senado.leg.br/noticias/videos/2021/08/ricardo-barros-passar-a-ser-investigado-pela-cpi-informa-renan-callheiros" TargetMode="External"/><Relationship Id="rId341" Type="http://schemas.openxmlformats.org/officeDocument/2006/relationships/hyperlink" Target="https://politica.estadao.com.br/blogs/coluna-do-estadao/trf-1-suspende-decisao-de-juiz-e-mantem-renan-na-relatoria-da-cpi/" TargetMode="External"/><Relationship Id="rId439" Type="http://schemas.openxmlformats.org/officeDocument/2006/relationships/hyperlink" Target="https://www12.senado.leg.br/noticias/videos/2021/05/cpi-da-pandemia-ouve-ex-ministro-eduardo-pazuello-nesta-quarta" TargetMode="External"/><Relationship Id="rId646" Type="http://schemas.openxmlformats.org/officeDocument/2006/relationships/hyperlink" Target="https://www12.senado.leg.br/noticias/videos/2021/06/rede-estadual-nao-orientou-uso-de-cloroquina-para-covid-19-diz-ex-secretario-de-saude-do-am" TargetMode="External"/><Relationship Id="rId1069" Type="http://schemas.openxmlformats.org/officeDocument/2006/relationships/hyperlink" Target="https://www12.senado.leg.br/noticias/videos/2021/09/renan-vai-propor-mudancas-na-lei-do-impeachment-em-relatorio-da-cpi" TargetMode="External"/><Relationship Id="rId201" Type="http://schemas.openxmlformats.org/officeDocument/2006/relationships/hyperlink" Target="https://politica.estadao.com.br/noticias/geral,gravacao-de-conversa-por-kajuru-expoe-fragilidade-no-sistema-de-comunicacao-do-governo,70003679923" TargetMode="External"/><Relationship Id="rId506" Type="http://schemas.openxmlformats.org/officeDocument/2006/relationships/hyperlink" Target="https://www12.senado.leg.br/noticias/videos/2021/05/nao-ha-tratativas-com-ministerio-da-saude-para-producao-da-butanvac-diz-diretor-do-butantan" TargetMode="External"/><Relationship Id="rId853" Type="http://schemas.openxmlformats.org/officeDocument/2006/relationships/hyperlink" Target="https://congressoemfoco.uol.com.br/area/congresso-nacional/conferencia-de-bispos-pede-apuracao-irrestrita-de-denuncias-da-cpi/" TargetMode="External"/><Relationship Id="rId1136" Type="http://schemas.openxmlformats.org/officeDocument/2006/relationships/hyperlink" Target="https://www12.senado.leg.br/noticias/materias/2021/10/07/senadores-questionam-verticalizacao-de-operadoras-de-saude-e-cobram-fiscalizacao-da-ans" TargetMode="External"/><Relationship Id="rId713" Type="http://schemas.openxmlformats.org/officeDocument/2006/relationships/hyperlink" Target="https://www12.senado.leg.br/noticias/videos/2021/06/cpi-da-pandemia-ouve-os-medicos-pedro-hallal-e-jurema-werneck-nesta-quinta" TargetMode="External"/><Relationship Id="rId920" Type="http://schemas.openxmlformats.org/officeDocument/2006/relationships/hyperlink" Target="https://congressoemfoco.uol.com.br/area/congresso-nacional/cpi-retoma-depoimentos-na-proxima-semana-e-mantem-foco-sobre-vacinas/" TargetMode="External"/><Relationship Id="rId1203" Type="http://schemas.openxmlformats.org/officeDocument/2006/relationships/hyperlink" Target="https://www12.senado.leg.br/noticias/materias/2021/12/08/novo-pedido-de-impeachment-de-bolsonaro-e-baseado-em-investigacoes-de-cpi" TargetMode="External"/><Relationship Id="rId296" Type="http://schemas.openxmlformats.org/officeDocument/2006/relationships/hyperlink" Target="https://www1.folha.uol.com.br/mercado/2021/04/lira-prioriza-reforma-administrativa-mas-cpi-da-covid-no-senado-ameaca-tramitacao.shtml" TargetMode="External"/><Relationship Id="rId156" Type="http://schemas.openxmlformats.org/officeDocument/2006/relationships/hyperlink" Target="https://politica.estadao.com.br/noticias/geral,bolsonaro-pressiona-senador-a-pedir-abertura-de-impeachment-de-ministros-do-stf,70003678246" TargetMode="External"/><Relationship Id="rId363" Type="http://schemas.openxmlformats.org/officeDocument/2006/relationships/hyperlink" Target="https://politica.estadao.com.br/blogs/neumanne/bolsonaristas-cutucam-renam-com-vara-curta/" TargetMode="External"/><Relationship Id="rId570" Type="http://schemas.openxmlformats.org/officeDocument/2006/relationships/hyperlink" Target="https://www12.senado.leg.br/noticias/videos/2021/06/pronunciamento-de-jair-bolsonaro-gera-reacao-de-integrantes-da-cpi-da-pandemia" TargetMode="External"/><Relationship Id="rId223" Type="http://schemas.openxmlformats.org/officeDocument/2006/relationships/hyperlink" Target="https://www12.senado.leg.br/noticias/videos/2021/04/cpi-da-covid-sera-formada-por-11-senadores-titulares-e-sete-suplentes" TargetMode="External"/><Relationship Id="rId430" Type="http://schemas.openxmlformats.org/officeDocument/2006/relationships/hyperlink" Target="https://congressoemfoco.uol.com.br/area/justica/cpi-da-covid-advogado-envia-habeas-corpus-ao-stf-para-proteger-pazuello/" TargetMode="External"/><Relationship Id="rId668" Type="http://schemas.openxmlformats.org/officeDocument/2006/relationships/hyperlink" Target="https://www12.senado.leg.br/noticias/materias/2021/06/16/stf-garante-a-auditor-do-tcu-direito-de-ficar-em-silencio-na-cpi" TargetMode="External"/><Relationship Id="rId875" Type="http://schemas.openxmlformats.org/officeDocument/2006/relationships/hyperlink" Target="https://www12.senado.leg.br/noticias/videos/2021/07/omar-procura-stf-para-esclarecer-limite-de-silencio-de-diretora-da-precisa" TargetMode="External"/><Relationship Id="rId1060" Type="http://schemas.openxmlformats.org/officeDocument/2006/relationships/hyperlink" Target="https://www12.senado.leg.br/noticias/materias/2021/09/08/cpi-pode-convocar-ex-mulher-de-bolsonaro-para-falar-sobre-ligacao-com-lobista" TargetMode="External"/><Relationship Id="rId528" Type="http://schemas.openxmlformats.org/officeDocument/2006/relationships/hyperlink" Target="https://www12.senado.leg.br/noticias/materias/2021/05/28/perguntas-sem-respostas-motivam-reconvocacao-de-queiroga-e-pazuello" TargetMode="External"/><Relationship Id="rId735" Type="http://schemas.openxmlformats.org/officeDocument/2006/relationships/hyperlink" Target="https://congressoemfoco.uol.com.br/area/governo/desinformacao-do-governo-bolsonaro-ampliou-mortes-por-covid-indica-relatorio/" TargetMode="External"/><Relationship Id="rId942" Type="http://schemas.openxmlformats.org/officeDocument/2006/relationships/hyperlink" Target="https://congressoemfoco.uol.com.br/projeto-bula/reportagem/senador-alessandro-vieira-enquadra-blanco-em-depoimento-na-cpi/" TargetMode="External"/><Relationship Id="rId1158" Type="http://schemas.openxmlformats.org/officeDocument/2006/relationships/hyperlink" Target="https://congressoemfoco.uol.com.br/area/congresso-nacional/senadores-apelam-a-tasso-para-pacificar-votacao-do-relatorio-da-cpi/" TargetMode="External"/><Relationship Id="rId1018" Type="http://schemas.openxmlformats.org/officeDocument/2006/relationships/hyperlink" Target="https://www12.senado.leg.br/noticias/materias/2021/08/24/socio-da-belcher-admite-que-barros-agendou-reuniao-mas-nega-favorecimento" TargetMode="External"/><Relationship Id="rId1225" Type="http://schemas.openxmlformats.org/officeDocument/2006/relationships/hyperlink" Target="https://www.camara.leg.br/noticias/766207-instituicoes-sociais-denunciam-omissao-do-governo-no-combate-a-pandemia/" TargetMode="External"/><Relationship Id="rId71" Type="http://schemas.openxmlformats.org/officeDocument/2006/relationships/hyperlink" Target="https://politica.estadao.com.br/noticias/geral,um-mes-depois-lua-de-mel-de-bolsonaro-com-centrao-acaba,70003655323" TargetMode="External"/><Relationship Id="rId802" Type="http://schemas.openxmlformats.org/officeDocument/2006/relationships/hyperlink" Target="https://oglobo.globo.com/brasil/pgr-defende-depoimento-de-governador-do-am-na-cpi-mas-podendo-ficar-em-silencio-25088427" TargetMode="External"/><Relationship Id="rId29" Type="http://schemas.openxmlformats.org/officeDocument/2006/relationships/hyperlink" Target="https://politica.estadao.com.br/blogs/coluna-do-estadao/pazuello-derrapa-e-da-forca-a-cpi-da-covid-19/" TargetMode="External"/><Relationship Id="rId178" Type="http://schemas.openxmlformats.org/officeDocument/2006/relationships/hyperlink" Target="https://politica.estadao.com.br/noticias/geral,kajuru-agora-diz-que-investigar-governadores-beneficia-planalto-e-defende-duas-cpis-no-senado,70003679184" TargetMode="External"/><Relationship Id="rId385" Type="http://schemas.openxmlformats.org/officeDocument/2006/relationships/hyperlink" Target="https://politica.estadao.com.br/noticias/geral,requerimentos-de-senadores-governistas-na-cpi-foram-feitos-no-planalto,70003697505" TargetMode="External"/><Relationship Id="rId592" Type="http://schemas.openxmlformats.org/officeDocument/2006/relationships/hyperlink" Target="https://www12.senado.leg.br/noticias/materias/2021/06/08/queiroga-promete-vacinacao-de-todos-os-adultos-ate-o-fim-de-2021-mas-senadores-apontam-ritmo-lento" TargetMode="External"/><Relationship Id="rId245" Type="http://schemas.openxmlformats.org/officeDocument/2006/relationships/hyperlink" Target="https://politica.estadao.com.br/blogs/fausto-macedo/a-cpi-da-covid-o-presidente-governadores-prefeitos-e-a-constituicao-88/" TargetMode="External"/><Relationship Id="rId452" Type="http://schemas.openxmlformats.org/officeDocument/2006/relationships/hyperlink" Target="https://congressoemfoco.uol.com.br/area/governo/de-oxigenio-a-vacinas-10-pontos-que-pazuello-tera-que-responder-na-cpi/" TargetMode="External"/><Relationship Id="rId897" Type="http://schemas.openxmlformats.org/officeDocument/2006/relationships/hyperlink" Target="https://www12.senado.leg.br/noticias/materias/2021/07/15/cpi-estende-quebras-de-sigilo-fiscal-ate-2018" TargetMode="External"/><Relationship Id="rId1082" Type="http://schemas.openxmlformats.org/officeDocument/2006/relationships/hyperlink" Target="https://www12.senado.leg.br/noticias/materias/2021/09/17/ministro-da-cgu-falara-a-cpi-sobre-fiscalizacao-de-compra-de-vacinas" TargetMode="External"/><Relationship Id="rId105" Type="http://schemas.openxmlformats.org/officeDocument/2006/relationships/hyperlink" Target="https://politica.estadao.com.br/blogs/coluna-do-estadao/cpi-da-covid-deve-pressionar-guedes-e-fortalecer-congresso-nas-negociacoes-do-orcamento/" TargetMode="External"/><Relationship Id="rId312" Type="http://schemas.openxmlformats.org/officeDocument/2006/relationships/hyperlink" Target="https://www1.folha.uol.com.br/poder/2021/04/lira-diz-que-congresso-nao-e-delegacia-e-que-cpi-da-covid-neste-momento-e-perda-de-tempo.shtml" TargetMode="External"/><Relationship Id="rId757" Type="http://schemas.openxmlformats.org/officeDocument/2006/relationships/hyperlink" Target="https://www12.senado.leg.br/noticias/materias/2021/06/28/senadores-apresentam-noticia-crime-contra-bolsonaro-por-prevaricacao" TargetMode="External"/><Relationship Id="rId964" Type="http://schemas.openxmlformats.org/officeDocument/2006/relationships/hyperlink" Target="https://www12.senado.leg.br/noticias/materias/2021/08/11/fabricante-de-ivermectina-lucrou-a-custa-de-vidas-acusam-senadores-da-cpi" TargetMode="External"/><Relationship Id="rId93" Type="http://schemas.openxmlformats.org/officeDocument/2006/relationships/hyperlink" Target="https://saude.estadao.com.br/noticias/geral,brasil-tem-segundo-dia-com-mais-de-4-mil-mortes-por-covid-19-em-24-horas,70003675363" TargetMode="External"/><Relationship Id="rId617" Type="http://schemas.openxmlformats.org/officeDocument/2006/relationships/hyperlink" Target="https://congressoemfoco.uol.com.br/temas/judiciario/governadores-devem-ser-liberados-de-cpi-pelo-stf-diz-defesa-de-wilson-lima/" TargetMode="External"/><Relationship Id="rId824" Type="http://schemas.openxmlformats.org/officeDocument/2006/relationships/hyperlink" Target="https://congressoemfoco.uol.com.br/area/congresso-nacional/omar-diz-que-cpi-nao-fara-recesso-eu-nao-vou-dar-um-de-regina-celia/" TargetMode="External"/><Relationship Id="rId1247" Type="http://schemas.openxmlformats.org/officeDocument/2006/relationships/hyperlink" Target="https://www1.folha.uol.com.br/poder/2021/03/estao-esticando-a-corda-faco-qualquer-coisa-pelo-meu-povo-diz-bolsonaro-em-aglomeracao-no-alvorada.shtml" TargetMode="External"/><Relationship Id="rId1107" Type="http://schemas.openxmlformats.org/officeDocument/2006/relationships/hyperlink" Target="https://www12.senado.leg.br/noticias/videos/2021/09/cpi-da-pandemia-aprova-criacao-de-canal-para-receber-denuncias" TargetMode="External"/><Relationship Id="rId116" Type="http://schemas.openxmlformats.org/officeDocument/2006/relationships/hyperlink" Target="https://www1.folha.uol.com.br/poder/2021/04/pacheco-critica-negacionismo-de-bolsonaro-e-diz-a-folha-que-nao-movera-1-milimetro-para-atrapalhar-a-cpi.shtml" TargetMode="External"/><Relationship Id="rId323" Type="http://schemas.openxmlformats.org/officeDocument/2006/relationships/hyperlink" Target="https://www1.folha.uol.com.br/poder/2021/04/cpi-da-covid-estreia-sob-embate-judicial-e-tenta-focar-atraso-em-vacinas.shtml" TargetMode="External"/><Relationship Id="rId530" Type="http://schemas.openxmlformats.org/officeDocument/2006/relationships/hyperlink" Target="https://www12.senado.leg.br/noticias/materias/2021/05/28/renan-diz-ter-provas-sobejas-de-gabinete-paralelo-e-falta-de-prioridade-para-vacina" TargetMode="External"/><Relationship Id="rId768" Type="http://schemas.openxmlformats.org/officeDocument/2006/relationships/hyperlink" Target="https://www12.senado.leg.br/noticias/materias/2021/06/29/girao-critica-ida-de-membros-da-cpi-da-pandemia-ao-rj-para-ouvir-witzel" TargetMode="External"/><Relationship Id="rId975" Type="http://schemas.openxmlformats.org/officeDocument/2006/relationships/hyperlink" Target="https://www12.senado.leg.br/noticias/videos/2021/08/barros-miranda-e-bolsonaro-nao-afirmaram-que-eu-tivesse-participacao-no-caso-covaxin" TargetMode="External"/><Relationship Id="rId1160" Type="http://schemas.openxmlformats.org/officeDocument/2006/relationships/hyperlink" Target="https://www12.senado.leg.br/noticias/videos/2021/10/cpi-da-pandemia-retirada-de-estudo-que-poderia-barrar-cloroquina-surpreendeu-conitec-diz-depoente" TargetMode="External"/><Relationship Id="rId20" Type="http://schemas.openxmlformats.org/officeDocument/2006/relationships/hyperlink" Target="https://politica.estadao.com.br/noticias/geral,senadores-protocolam-pedido-de-cpi-da-covid-19-para-investigar-omissao-do-governo,70003605300" TargetMode="External"/><Relationship Id="rId628" Type="http://schemas.openxmlformats.org/officeDocument/2006/relationships/hyperlink" Target="https://www12.senado.leg.br/noticias/videos/2021/06/apos-decisao-do-stf-governador-do-amazonas-nao-comparece-na-cpi-da-pandemia" TargetMode="External"/><Relationship Id="rId835" Type="http://schemas.openxmlformats.org/officeDocument/2006/relationships/hyperlink" Target="https://congressoemfoco.uol.com.br/area/congresso-nacional/quem-colaborar-com-a-cpi-nao-tem-o-que-temer-diz-randolfe/" TargetMode="External"/><Relationship Id="rId267" Type="http://schemas.openxmlformats.org/officeDocument/2006/relationships/hyperlink" Target="https://politica.estadao.com.br/noticias/geral,zambelli-vai-a-justica-para-barrar-renan-na-relatoria-da-cpi-da-covid,70003686712" TargetMode="External"/><Relationship Id="rId474" Type="http://schemas.openxmlformats.org/officeDocument/2006/relationships/hyperlink" Target="https://congressoemfoco.uol.com.br/temas/midia/mencoes-cpi-twitter/" TargetMode="External"/><Relationship Id="rId1020" Type="http://schemas.openxmlformats.org/officeDocument/2006/relationships/hyperlink" Target="https://www12.senado.leg.br/noticias/materias/2021/08/24/socio-da-belcher-admite-que-barros-agendou-reuniao-mas-nega-favorecimento-1" TargetMode="External"/><Relationship Id="rId1118" Type="http://schemas.openxmlformats.org/officeDocument/2006/relationships/hyperlink" Target="https://www12.senado.leg.br/noticias/materias/2021/10/01/cpi-ouve-na-quarta-feira-presidente-da-agencia-nacional-de-saude-suplementar" TargetMode="External"/><Relationship Id="rId127" Type="http://schemas.openxmlformats.org/officeDocument/2006/relationships/hyperlink" Target="https://www1.folha.uol.com.br/colunas/helioschwartsman/2021/04/o-ocaso-das-cpis.shtml" TargetMode="External"/><Relationship Id="rId681" Type="http://schemas.openxmlformats.org/officeDocument/2006/relationships/hyperlink" Target="https://www12.senado.leg.br/noticias/videos/2021/06/renan-divulga-lista-de-investigados-pela-cpi-da-pandemia" TargetMode="External"/><Relationship Id="rId779" Type="http://schemas.openxmlformats.org/officeDocument/2006/relationships/hyperlink" Target="https://congressoemfoco.uol.com.br/area/congresso-nacional/cpi-pede-quebra-de-sigilos-de-dias-e-amplia-requisicao-de-dados-de-pazuello/" TargetMode="External"/><Relationship Id="rId902" Type="http://schemas.openxmlformats.org/officeDocument/2006/relationships/hyperlink" Target="https://www12.senado.leg.br/noticias/videos/2021/07/representante-da-davati-fala-na-cpi-que-mais-gente-negociava-vacinas-com-o-governo" TargetMode="External"/><Relationship Id="rId986" Type="http://schemas.openxmlformats.org/officeDocument/2006/relationships/hyperlink" Target="https://www12.senado.leg.br/noticias/materias/2021/08/17/cpi-cancela-acareacao-e-vai-ouvir-advogado-da-precisa-nesta-quarta" TargetMode="External"/><Relationship Id="rId31" Type="http://schemas.openxmlformats.org/officeDocument/2006/relationships/hyperlink" Target="https://www1.folha.uol.com.br/colunas/viniciustorres/2021/02/com-a-corda-no-pescoco-general-pesadello-tenta-provar-que-vai-trazer-vacina.shtml" TargetMode="External"/><Relationship Id="rId334" Type="http://schemas.openxmlformats.org/officeDocument/2006/relationships/hyperlink" Target="https://politica.estadao.com.br/noticias/geral,cpi-da-covid-tem-potencial-explosivo-contra-o-planalto-leia-analise,70003694881" TargetMode="External"/><Relationship Id="rId541" Type="http://schemas.openxmlformats.org/officeDocument/2006/relationships/hyperlink" Target="https://www12.senado.leg.br/noticias/videos/2021/06/nise-yamaguchi-destaca-colaboracao-tecnica-no-ministerio-da-saude" TargetMode="External"/><Relationship Id="rId639" Type="http://schemas.openxmlformats.org/officeDocument/2006/relationships/hyperlink" Target="https://www12.senado.leg.br/noticias/materias/2021/06/14/cpi-ouvira-o-empresario-carlos-wizard-e-auditor-do-tcu" TargetMode="External"/><Relationship Id="rId1171" Type="http://schemas.openxmlformats.org/officeDocument/2006/relationships/hyperlink" Target="https://congressoemfoco.uol.com.br/projeto-bula/reportagem/cpi-da-covid-randolfe-pede-mais-nove-indiciamentos/" TargetMode="External"/><Relationship Id="rId180" Type="http://schemas.openxmlformats.org/officeDocument/2006/relationships/hyperlink" Target="https://politica.estadao.com.br/noticias/geral,cpi-pode-chegar-a-bolsonaro-mas-ampliar-investigacao-embaralha-o-jogo-politico-diz-pesquisadora,70003679247" TargetMode="External"/><Relationship Id="rId278" Type="http://schemas.openxmlformats.org/officeDocument/2006/relationships/hyperlink" Target="https://politica.estadao.com.br/noticias/geral,apos-aliado-acusar-planalto-de-errar-na-cpi-da-covid-ministra-diz-que-foco-e-o-orcamento,70003687865" TargetMode="External"/><Relationship Id="rId401" Type="http://schemas.openxmlformats.org/officeDocument/2006/relationships/hyperlink" Target="https://www1.folha.uol.com.br/poder/2021/04/nao-estamos-preocupados-com-cpi-e-trabalhamos-a-todo-vapor-diz-bolsonaro-no-dia-em-que-pais-atinge-400-mil-mortes.shtml" TargetMode="External"/><Relationship Id="rId846" Type="http://schemas.openxmlformats.org/officeDocument/2006/relationships/hyperlink" Target="https://congressoemfoco.uol.com.br/area/governo/jair-bolsonaro-caguei-pra-cpi/" TargetMode="External"/><Relationship Id="rId1031" Type="http://schemas.openxmlformats.org/officeDocument/2006/relationships/hyperlink" Target="https://www12.senado.leg.br/noticias/videos/2021/08/renan-questiona-santana-sobre-relacionamento-com-a-precisa-medicamentos" TargetMode="External"/><Relationship Id="rId1129" Type="http://schemas.openxmlformats.org/officeDocument/2006/relationships/hyperlink" Target="https://www12.senado.leg.br/noticias/videos/2021/10/cpi-da-pandemia-ouve-ex-medico-e-cliente-da-prevent-senior-nesta-quinta-feira" TargetMode="External"/><Relationship Id="rId485" Type="http://schemas.openxmlformats.org/officeDocument/2006/relationships/hyperlink" Target="https://www12.senado.leg.br/noticias/materias/2021/05/25/cpi-da-pandemia-ouve-diretor-do-instituto-butantan-nesta-quinta-feira" TargetMode="External"/><Relationship Id="rId692" Type="http://schemas.openxmlformats.org/officeDocument/2006/relationships/hyperlink" Target="https://www12.senado.leg.br/noticias/materias/2021/06/21/cpi-pode-convocar-atual-governador-do-rj-para-apurar-denuncias-de-witzel" TargetMode="External"/><Relationship Id="rId706" Type="http://schemas.openxmlformats.org/officeDocument/2006/relationships/hyperlink" Target="https://congressoemfoco.uol.com.br/area/congresso-nacional/cpi-da-covid-vota-requerimentos-e-sessao-sigilosa-com-witzel-nesta-quarta/" TargetMode="External"/><Relationship Id="rId913" Type="http://schemas.openxmlformats.org/officeDocument/2006/relationships/hyperlink" Target="https://www12.senado.leg.br/noticias/videos/2021/07/participacao-popular-no-senado-aumenta-com-a-cpi-da-pandemia" TargetMode="External"/><Relationship Id="rId42" Type="http://schemas.openxmlformats.org/officeDocument/2006/relationships/hyperlink" Target="https://congressoemfoco.uol.com.br/temas/saude/movimentos-e-organizacoes-sociais-se-mobilizam-por-cpi-da-pandemia/" TargetMode="External"/><Relationship Id="rId138" Type="http://schemas.openxmlformats.org/officeDocument/2006/relationships/hyperlink" Target="https://politica.estadao.com.br/noticias/geral,renan-todos-os-que-tentaram-aparelhar-cpi-deram-com-os-burros-nagua,70003677032" TargetMode="External"/><Relationship Id="rId345" Type="http://schemas.openxmlformats.org/officeDocument/2006/relationships/hyperlink" Target="https://www12.senado.leg.br/noticias/materias/2021/04/27/com-omar-aziz-na-presidencia-e-renan-na-relatoria-cpi-da-pandemia-e-instalada" TargetMode="External"/><Relationship Id="rId552" Type="http://schemas.openxmlformats.org/officeDocument/2006/relationships/hyperlink" Target="https://www12.senado.leg.br/noticias/materias/2021/06/02/apos-operacao-policial-em-manaus-cpi-decide-antecipar-depoimento-de-governador-do-amazonas" TargetMode="External"/><Relationship Id="rId997" Type="http://schemas.openxmlformats.org/officeDocument/2006/relationships/hyperlink" Target="https://congressoemfoco.uol.com.br/area/congresso-nacional/advogado-da-precisa-medicamentos-passa-de-testemunha-a-investigado-pela-cpi/" TargetMode="External"/><Relationship Id="rId1182" Type="http://schemas.openxmlformats.org/officeDocument/2006/relationships/hyperlink" Target="https://www12.senado.leg.br/noticias/materias/2021/10/26/apos-seis-meses-cpi-da-pandemia-e-encerrada-com-80-pedidos-de-indiciamento" TargetMode="External"/><Relationship Id="rId191" Type="http://schemas.openxmlformats.org/officeDocument/2006/relationships/hyperlink" Target="https://politica.estadao.com.br/noticias/geral,falta-politica-sobra-incivilidade-leia-analise,70003679436" TargetMode="External"/><Relationship Id="rId205" Type="http://schemas.openxmlformats.org/officeDocument/2006/relationships/hyperlink" Target="https://politica.estadao.com.br/noticias/geral,pacheco-dara-10-dias-para-lideres-partidarios-indicarem-integrantes-da-cpi-da-covid,70003680042" TargetMode="External"/><Relationship Id="rId412" Type="http://schemas.openxmlformats.org/officeDocument/2006/relationships/hyperlink" Target="https://www12.senado.leg.br/noticias/materias/2021/05/05/falta-de-autonomia-e-divergencia-sobre-cloroquina-o-levaram-a-sair-do-ministerio-afirma-teich" TargetMode="External"/><Relationship Id="rId857" Type="http://schemas.openxmlformats.org/officeDocument/2006/relationships/hyperlink" Target="https://www12.senado.leg.br/noticias/materias/2021/07/09/cpi-ouve-na-terca-depoimento-de-diretora-da-precisa-medicamentos" TargetMode="External"/><Relationship Id="rId1042" Type="http://schemas.openxmlformats.org/officeDocument/2006/relationships/hyperlink" Target="https://www12.senado.leg.br/noticias/videos/2021/08/cpi-da-pandemia-renan-diz-que-entregara-seu-relatorio-ate-o-dia-22-de-setembro" TargetMode="External"/><Relationship Id="rId289" Type="http://schemas.openxmlformats.org/officeDocument/2006/relationships/hyperlink" Target="https://politica.estadao.com.br/noticias/geral,bolsonaro-liga-para-renan-filho-em-busca-de-aproximacao-com-renan-calheiros-relator-da-cpi-da-covid,70003689686" TargetMode="External"/><Relationship Id="rId496" Type="http://schemas.openxmlformats.org/officeDocument/2006/relationships/hyperlink" Target="https://www12.senado.leg.br/noticias/materias/2021/05/26/randolfe-apresenta-requerimento-para-convocacao-de-bolsonaro-na-cpi" TargetMode="External"/><Relationship Id="rId717" Type="http://schemas.openxmlformats.org/officeDocument/2006/relationships/hyperlink" Target="https://www12.senado.leg.br/noticias/videos/2021/06/indicios-de-irregularidades-na-compra-da-covaxin-aparecem-em-documentos-recebidos-pela-cpi" TargetMode="External"/><Relationship Id="rId924" Type="http://schemas.openxmlformats.org/officeDocument/2006/relationships/hyperlink" Target="https://www12.senado.leg.br/noticias/videos/2021/08/cpi-da-pandemia-ouve-reverendo-amilton-gomes-de-paula-nesta-terca-feira" TargetMode="External"/><Relationship Id="rId53" Type="http://schemas.openxmlformats.org/officeDocument/2006/relationships/hyperlink" Target="https://politica.estadao.com.br/blogs/fausto-macedo/alessandro-vieira-e-jorge-kajuru-acionam-supremo-para-obrigar-pacheco-a-instaurar-cpi-da-covid-no-senado/" TargetMode="External"/><Relationship Id="rId149" Type="http://schemas.openxmlformats.org/officeDocument/2006/relationships/hyperlink" Target="https://www1.folha.uol.com.br/equilibrioesaude/2021/04/queiroga-ve-risco-de-oferta-irregular-de-vacina-ate-2o-semestre-e-diz-ter-o-dever-de-persuadir-bolsonaro.shtml" TargetMode="External"/><Relationship Id="rId356" Type="http://schemas.openxmlformats.org/officeDocument/2006/relationships/hyperlink" Target="https://www1.folha.uol.com.br/poder/2021/04/vacinas-testes-covidario-fake-news-entenda-23-acusacoes-previstas-pelo-governo-na-cpi.shtml" TargetMode="External"/><Relationship Id="rId563" Type="http://schemas.openxmlformats.org/officeDocument/2006/relationships/hyperlink" Target="https://www12.senado.leg.br/noticias/materias/2021/06/02/em-cpi-infectologista-defende-diagnostico-precoce-informacao-testagem-e-vacina" TargetMode="External"/><Relationship Id="rId770" Type="http://schemas.openxmlformats.org/officeDocument/2006/relationships/hyperlink" Target="https://congressoemfoco.uol.com.br/temas/corrupcao/corrupcao-um-dolar-por-vacina-folha-de-s-paulo/" TargetMode="External"/><Relationship Id="rId1193" Type="http://schemas.openxmlformats.org/officeDocument/2006/relationships/hyperlink" Target="https://www12.senado.leg.br/noticias/materias/2021/10/28/criada-frente-parlamentar-para-acompanhar-desdobramentos-da-cpi-da-pandemia" TargetMode="External"/><Relationship Id="rId1207" Type="http://schemas.openxmlformats.org/officeDocument/2006/relationships/hyperlink" Target="https://congressoemfoco.uol.com.br/area/congresso-nacional/senadores-cobram-aras-durante-inauguracao-de-memorial-as-vitimas-da-covid-no-senado/" TargetMode="External"/><Relationship Id="rId216" Type="http://schemas.openxmlformats.org/officeDocument/2006/relationships/hyperlink" Target="https://politica.estadao.com.br/noticias/geral,potencial-de-estrago-da-cpi-da-covid-esta-dado-leia-analise,70003680582" TargetMode="External"/><Relationship Id="rId423" Type="http://schemas.openxmlformats.org/officeDocument/2006/relationships/hyperlink" Target="https://www12.senado.leg.br/noticias/materias/2021/05/12/alcance-de-pedidos-de-informacao-a-estados-e-municipios-gera-polemica-na-cpi" TargetMode="External"/><Relationship Id="rId868" Type="http://schemas.openxmlformats.org/officeDocument/2006/relationships/hyperlink" Target="https://congressoemfoco.uol.com.br/area/congresso-nacional/cpi-da-covid-recebe-emanuela-medrades-diretora-da-precisa-medicamentos/" TargetMode="External"/><Relationship Id="rId1053" Type="http://schemas.openxmlformats.org/officeDocument/2006/relationships/hyperlink" Target="https://www12.senado.leg.br/noticias/materias/2021/09/02/cpi-aprova-conducao-coercitiva-de-marconny-faria-lobista-que-faltou-ao-depoimento" TargetMode="External"/><Relationship Id="rId630" Type="http://schemas.openxmlformats.org/officeDocument/2006/relationships/hyperlink" Target="https://www12.senado.leg.br/noticias/materias/2021/06/11/cpi-da-pandemia-comeca-a-investigar-defensores-da-cloroquina" TargetMode="External"/><Relationship Id="rId728" Type="http://schemas.openxmlformats.org/officeDocument/2006/relationships/hyperlink" Target="https://congressoemfoco.uol.com.br/area/congresso-nacional/luis-miranda-pede-prisao-de-onyx-e-elcio-franco-a-cpi/" TargetMode="External"/><Relationship Id="rId935" Type="http://schemas.openxmlformats.org/officeDocument/2006/relationships/hyperlink" Target="https://www12.senado.leg.br/noticias/videos/2021/08/cpi-pede-afastamento-de-mayra-pinheiro-e-quebra-sigilos-de-ricardo-barros" TargetMode="External"/><Relationship Id="rId64" Type="http://schemas.openxmlformats.org/officeDocument/2006/relationships/hyperlink" Target="https://politica.estadao.com.br/noticias/geral,causa-e-efeito-brasil-afunda-na-pandemia-bolsonaro-cai-nas-pesquisas-e-no-centrao,70003652998" TargetMode="External"/><Relationship Id="rId367" Type="http://schemas.openxmlformats.org/officeDocument/2006/relationships/hyperlink" Target="https://www1.folha.uol.com.br/poder/2021/04/senadores-aliados-de-bolsonaro-recorrem-ao-supremo-para-tirar-renan-da-relatoria-da-cpi-da-covid.shtml" TargetMode="External"/><Relationship Id="rId574" Type="http://schemas.openxmlformats.org/officeDocument/2006/relationships/hyperlink" Target="https://congressoemfoco.uol.com.br/temas/esporte/tecnicos-da-cpi-levam-argumentos-para-cbf-contra-copa-america/" TargetMode="External"/><Relationship Id="rId1120" Type="http://schemas.openxmlformats.org/officeDocument/2006/relationships/hyperlink" Target="https://congressoemfoco.uol.com.br/area/congresso-nacional/em-deboche-a-cpi-hang-divulga-promocao-com-imagem-de-depoimento/" TargetMode="External"/><Relationship Id="rId1218" Type="http://schemas.openxmlformats.org/officeDocument/2006/relationships/hyperlink" Target="https://www.camara.leg.br/noticias/746370-oposicao-busca-assinaturas-para-cpi-na-camara-sobre-responsabilidade-do-governo-na-pandemia/" TargetMode="External"/><Relationship Id="rId227" Type="http://schemas.openxmlformats.org/officeDocument/2006/relationships/hyperlink" Target="https://www12.senado.leg.br/noticias/materias/2021/04/14/stf-confirma-liminar-que-mandou-instalar-cpi-da-covid" TargetMode="External"/><Relationship Id="rId781" Type="http://schemas.openxmlformats.org/officeDocument/2006/relationships/hyperlink" Target="https://www12.senado.leg.br/noticias/materias/2021/06/30/cpi-completa-60-dias-e-nao-investigou-corrupcao-em-estados-e-municipios-diz-girao" TargetMode="External"/><Relationship Id="rId879" Type="http://schemas.openxmlformats.org/officeDocument/2006/relationships/hyperlink" Target="https://congressoemfoco.uol.com.br/area/justica/despacho-luiz-fux-orienta-depoimento-sob-habeas-corpus-na-cpi-da-covid/" TargetMode="External"/><Relationship Id="rId434" Type="http://schemas.openxmlformats.org/officeDocument/2006/relationships/hyperlink" Target="https://congressoemfoco.uol.com.br/area/governo/requerimento-cpi-da-covid-carlos-bolsonaro/" TargetMode="External"/><Relationship Id="rId641" Type="http://schemas.openxmlformats.org/officeDocument/2006/relationships/hyperlink" Target="https://www12.senado.leg.br/noticias/materias/2021/06/15/cpi-ameaca-recorrer-a-policia-para-wizard-depor-na-quinta" TargetMode="External"/><Relationship Id="rId739" Type="http://schemas.openxmlformats.org/officeDocument/2006/relationships/hyperlink" Target="https://www12.senado.leg.br/noticias/materias/2021/06/25/senadores-criticam-dificuldade-de-acesso-a-documentos-do-ministerio-da-saude" TargetMode="External"/><Relationship Id="rId1064" Type="http://schemas.openxmlformats.org/officeDocument/2006/relationships/hyperlink" Target="https://congressoemfoco.uol.com.br/projeto-bula/reportagem/stf-mantem-conducao-coercitiva-de-marcos-tolentino-para-depor-na-cpi/" TargetMode="External"/><Relationship Id="rId280" Type="http://schemas.openxmlformats.org/officeDocument/2006/relationships/hyperlink" Target="https://politica.estadao.com.br/noticias/geral,braga-netto-diz-que-e-preciso-respeitar-projeto-escolhido-pela-maioria-dos-brasileiros,70003688019" TargetMode="External"/><Relationship Id="rId501" Type="http://schemas.openxmlformats.org/officeDocument/2006/relationships/hyperlink" Target="https://www12.senado.leg.br/noticias/materias/2021/05/26/governistas-comemoram-convocacao-de-governadores-pela-cpi" TargetMode="External"/><Relationship Id="rId946" Type="http://schemas.openxmlformats.org/officeDocument/2006/relationships/hyperlink" Target="https://www12.senado.leg.br/noticias/materias/2021/08/05/cpi-da-pandemia-aprova-quebras-de-sigilo-e-requisicao-de-servidores-da-policia-federal" TargetMode="External"/><Relationship Id="rId1131" Type="http://schemas.openxmlformats.org/officeDocument/2006/relationships/hyperlink" Target="https://congressoemfoco.uol.com.br/tipo/videos/cpi-ouve-medico-e-paciente-da-prevent-senior-queiroga-sera-ouvido-novamente/" TargetMode="External"/><Relationship Id="rId1229" Type="http://schemas.openxmlformats.org/officeDocument/2006/relationships/hyperlink" Target="https://www.camara.leg.br/noticias/759227-dados-da-pfizer-apresentados-a-cpi-da-covid-geram-disputa-entre-deputados/" TargetMode="External"/><Relationship Id="rId75" Type="http://schemas.openxmlformats.org/officeDocument/2006/relationships/hyperlink" Target="https://www1.folha.uol.com.br/colunas/painel/2021/03/lider-do-centrao-diz-que-bolsonaro-perdeu-narrativa-na-pandemia-mas-descarta-desembarque.shtml" TargetMode="External"/><Relationship Id="rId140" Type="http://schemas.openxmlformats.org/officeDocument/2006/relationships/hyperlink" Target="https://politica.estadao.com.br/noticias/geral,stf-cumpriu-seu-papel-ao-ordenar-abertura-de-cpi-da-covid-diz-cientista-politica,70003677149" TargetMode="External"/><Relationship Id="rId378" Type="http://schemas.openxmlformats.org/officeDocument/2006/relationships/hyperlink" Target="https://www1.folha.uol.com.br/opiniao/2021/04/carta-aos-membros-da-cpi-da-covid.shtml" TargetMode="External"/><Relationship Id="rId585" Type="http://schemas.openxmlformats.org/officeDocument/2006/relationships/hyperlink" Target="https://www12.senado.leg.br/noticias/videos/2021/06/queiroga-afirma-que-decisao-de-nao-nomear-luana-araujo-foi-dele" TargetMode="External"/><Relationship Id="rId792" Type="http://schemas.openxmlformats.org/officeDocument/2006/relationships/hyperlink" Target="https://www12.senado.leg.br/noticias/materias/2021/07/01/dominguetti-confirma-a-cpi-pedido-de-propina-por-ex-diretor-do-ministerio-da-saude" TargetMode="External"/><Relationship Id="rId806" Type="http://schemas.openxmlformats.org/officeDocument/2006/relationships/hyperlink" Target="https://www12.senado.leg.br/noticias/materias/2021/07/05/cpi-ouve-servidora-do-ministerio-da-saude-que-autorizou-contrato-da-covaxin" TargetMode="External"/><Relationship Id="rId6" Type="http://schemas.openxmlformats.org/officeDocument/2006/relationships/hyperlink" Target="https://www1.folha.uol.com.br/poder/2021/01/lira-resiste-a-criar-cpi-da-covid-e-diz-que-pandemia-nao-pode-ser-motivo-de-embate-politico.shtml" TargetMode="External"/><Relationship Id="rId238" Type="http://schemas.openxmlformats.org/officeDocument/2006/relationships/hyperlink" Target="https://politica.estadao.com.br/noticias/geral,bolsonaro-pede-comparacao-com-governo-de-lula-e-apela-a-eleitores-para-que-vejam-futuro-do-brasil,70003683239" TargetMode="External"/><Relationship Id="rId445" Type="http://schemas.openxmlformats.org/officeDocument/2006/relationships/hyperlink" Target="https://www12.senado.leg.br/noticias/videos/2021/05/araujo-confirma-ajuda-para-importacao-de-insumos-para-cloroquina" TargetMode="External"/><Relationship Id="rId652" Type="http://schemas.openxmlformats.org/officeDocument/2006/relationships/hyperlink" Target="https://congressoemfoco.uol.com.br/area/congresso-nacional/mesmo-com-salvaguarda-do-stf-witzel-diz-que-respondera-todas-as-perguntas-da-cpi/" TargetMode="External"/><Relationship Id="rId1075" Type="http://schemas.openxmlformats.org/officeDocument/2006/relationships/hyperlink" Target="https://www12.senado.leg.br/noticias/materias/2021/09/15/cpi-investiga-uso-de-tratamento-precoce-contra-a-covid-19-pela-prevent-senior-nesta-quinta" TargetMode="External"/><Relationship Id="rId291" Type="http://schemas.openxmlformats.org/officeDocument/2006/relationships/hyperlink" Target="https://politica.estadao.com.br/blogs/legis-ativo/a-cruz-e-a-espada-a-cpi-da-covid-e-o-orcamento-publico/" TargetMode="External"/><Relationship Id="rId305" Type="http://schemas.openxmlformats.org/officeDocument/2006/relationships/hyperlink" Target="https://congressoemfoco.uol.com.br/area/governo/relatoria-cpi-da-covid-renan-calheiros-ciro-nogueira/" TargetMode="External"/><Relationship Id="rId512" Type="http://schemas.openxmlformats.org/officeDocument/2006/relationships/hyperlink" Target="https://www12.senado.leg.br/noticias/videos/2021/05/vacinacao-poderia-ter-comecado-em-dezembro-de-2020-diz-diretor-do-butantan" TargetMode="External"/><Relationship Id="rId957" Type="http://schemas.openxmlformats.org/officeDocument/2006/relationships/hyperlink" Target="https://www12.senado.leg.br/noticias/materias/2021/08/10/para-nao-se-incriminar-coronel-helcio-se-cala-na-cpi-senadores-apontam-contradicoes" TargetMode="External"/><Relationship Id="rId1142" Type="http://schemas.openxmlformats.org/officeDocument/2006/relationships/hyperlink" Target="https://congressoemfoco.uol.com.br/projeto-bula/reportagem/delegado-da-cpi-alessandro-vieira-faz-relatorio-paralelo-ao-de-renan/" TargetMode="External"/><Relationship Id="rId86" Type="http://schemas.openxmlformats.org/officeDocument/2006/relationships/hyperlink" Target="https://www1.folha.uol.com.br/poder/2021/03/entenda-possiveis-caminhos-para-eventual-criminalizacao-do-presidente-bolsonaro.shtml" TargetMode="External"/><Relationship Id="rId151" Type="http://schemas.openxmlformats.org/officeDocument/2006/relationships/hyperlink" Target="https://politica.estadao.com.br/blogs/gestao-politica-e-sociedade/o-stf-x-congresso-a-reserva-exclusividade-do-controle-politico-via-cpi/" TargetMode="External"/><Relationship Id="rId389" Type="http://schemas.openxmlformats.org/officeDocument/2006/relationships/hyperlink" Target="https://congressoemfoco.uol.com.br/temas/saude/cpi-covid-plano-trabalho/" TargetMode="External"/><Relationship Id="rId596" Type="http://schemas.openxmlformats.org/officeDocument/2006/relationships/hyperlink" Target="https://www12.senado.leg.br/noticias/videos/2021/06/na-cpi-marcelo-queiroga-defende-copa-america-no-brasil-e-nega-existencia-de-gabinete-paralelo" TargetMode="External"/><Relationship Id="rId817" Type="http://schemas.openxmlformats.org/officeDocument/2006/relationships/hyperlink" Target="https://congressoemfoco.uol.com.br/area/congresso-nacional/aziz-afirma-que-cpi-nao-tera-recesso-essa-cpi-nao-vai-parar/" TargetMode="External"/><Relationship Id="rId1002" Type="http://schemas.openxmlformats.org/officeDocument/2006/relationships/hyperlink" Target="https://www12.senado.leg.br/noticias/materias/2021/08/19/cpi-quebra-sigilos-de-ricardo-barros-e-de-disseminadores-de-fake-news" TargetMode="External"/><Relationship Id="rId249" Type="http://schemas.openxmlformats.org/officeDocument/2006/relationships/hyperlink" Target="https://www1.folha.uol.com.br/poder/2021/04/governo-faz-pressao-desumana-para-influir-na-cpi-da-covid-diz-renan-favorito-para-relatoria.shtml" TargetMode="External"/><Relationship Id="rId456" Type="http://schemas.openxmlformats.org/officeDocument/2006/relationships/hyperlink" Target="https://www12.senado.leg.br/noticias/materias/2021/05/19/cpi-ouve-secretaria-do-ministerio-da-saude-sobre-defesa-da-cloroquina-nesta-quinta" TargetMode="External"/><Relationship Id="rId663" Type="http://schemas.openxmlformats.org/officeDocument/2006/relationships/hyperlink" Target="https://www12.senado.leg.br/noticias/materias/2021/06/16/randolfe-pede-que-wilson-witzel-de-novo-depoimento-em-carater-reservado" TargetMode="External"/><Relationship Id="rId870" Type="http://schemas.openxmlformats.org/officeDocument/2006/relationships/hyperlink" Target="https://congressoemfoco.uol.com.br/area/congresso-nacional/cpi-aciona-stf-para-ouvir-diretora-da-precisa-aziz-ameaca-com-prisao/" TargetMode="External"/><Relationship Id="rId1086" Type="http://schemas.openxmlformats.org/officeDocument/2006/relationships/hyperlink" Target="https://congressoemfoco.uol.com.br/area/congresso-nacional/presenca-de-senadoras-em-cpi-sera-obrigatoria-diz-eliziane/" TargetMode="External"/><Relationship Id="rId13" Type="http://schemas.openxmlformats.org/officeDocument/2006/relationships/hyperlink" Target="https://politica.estadao.com.br/noticias/geral,apoiados-por-bolsonaro-lira-e-pacheco-vao-comandar-o-congresso,70003602285" TargetMode="External"/><Relationship Id="rId109" Type="http://schemas.openxmlformats.org/officeDocument/2006/relationships/hyperlink" Target="https://www12.senado.leg.br/noticias/materias/2021/04/09/cpi-da-covid-senadores-divergem-sobre-decisao-do-stf" TargetMode="External"/><Relationship Id="rId316" Type="http://schemas.openxmlformats.org/officeDocument/2006/relationships/hyperlink" Target="https://www1.folha.uol.com.br/equilibrioesaude/2021/04/as-vesperas-de-cpi-pgr-denuncia-governador-do-am-por-supostos-crimes-em-compra-de-respiradores.shtml" TargetMode="External"/><Relationship Id="rId523" Type="http://schemas.openxmlformats.org/officeDocument/2006/relationships/hyperlink" Target="https://www12.senado.leg.br/noticias/videos/2021/05/cpi-da-pandemia-ouve-a-medica-nise-yamaguchi-nesta-terca" TargetMode="External"/><Relationship Id="rId968" Type="http://schemas.openxmlformats.org/officeDocument/2006/relationships/hyperlink" Target="https://www12.senado.leg.br/noticias/materias/2021/08/11/cpi-ouve-lider-do-governo-ricardo-barros-nesta-quinta" TargetMode="External"/><Relationship Id="rId1153" Type="http://schemas.openxmlformats.org/officeDocument/2006/relationships/hyperlink" Target="https://www12.senado.leg.br/noticias/materias/2021/10/18/em-sessao-da-cpi-marcada-pela-emocao-senadores-prometem-honrar-vitimas-da-covid-1" TargetMode="External"/><Relationship Id="rId97" Type="http://schemas.openxmlformats.org/officeDocument/2006/relationships/hyperlink" Target="https://www12.senado.leg.br/noticias/materias/2021/04/08/pacheco-aguarda-notificacao-do-supremo-para-decidir-cpi-da-covid" TargetMode="External"/><Relationship Id="rId730" Type="http://schemas.openxmlformats.org/officeDocument/2006/relationships/hyperlink" Target="https://www12.senado.leg.br/noticias/materias/2021/06/24/pesquisas-apontam-que-400-mil-mortes-poderiam-ser-evitadas-governistas-questionam" TargetMode="External"/><Relationship Id="rId828" Type="http://schemas.openxmlformats.org/officeDocument/2006/relationships/hyperlink" Target="https://congressoemfoco.uol.com.br/area/congresso-nacional/omar-aziz-da-voz-de-prisao-a-roberto-dias-durante-depoimento-a-cpi/" TargetMode="External"/><Relationship Id="rId1013" Type="http://schemas.openxmlformats.org/officeDocument/2006/relationships/hyperlink" Target="https://www12.senado.leg.br/noticias/videos/2021/08/cpi-da-pandemia-ouve-emanuel-catori-da-farmaceutica-belcher-nesta-terca-feira" TargetMode="External"/><Relationship Id="rId162" Type="http://schemas.openxmlformats.org/officeDocument/2006/relationships/hyperlink" Target="https://politica.estadao.com.br/blogs/fausto-macedo/a-cpi-da-pandemia-e-a-responsabilizacao-dos-agentes-publicos/" TargetMode="External"/><Relationship Id="rId467" Type="http://schemas.openxmlformats.org/officeDocument/2006/relationships/hyperlink" Target="https://www12.senado.leg.br/noticias/materias/2021/05/19/antes-de-retomar-depoimento-de-pazuello-cpi-deve-votar-27-requerimentos" TargetMode="External"/><Relationship Id="rId1097" Type="http://schemas.openxmlformats.org/officeDocument/2006/relationships/hyperlink" Target="https://www12.senado.leg.br/noticias/materias/2021/09/23/alem-de-lavagem-de-dinheiro-senadores-ligam-danilo-trento-a-lobby-da-jogatina" TargetMode="External"/><Relationship Id="rId1220" Type="http://schemas.openxmlformats.org/officeDocument/2006/relationships/hyperlink" Target="https://www.camara.leg.br/noticias/818145-participantes-de-comissao-geral-criticam-acoes-do-governo-para-enfrentar-pandemia-de-covid-19/" TargetMode="External"/><Relationship Id="rId674" Type="http://schemas.openxmlformats.org/officeDocument/2006/relationships/hyperlink" Target="https://www12.senado.leg.br/noticias/videos/2021/06/cpi-da-pandemia-pode-pedir-conducao-coercitiva-de-carlos-wizard" TargetMode="External"/><Relationship Id="rId881" Type="http://schemas.openxmlformats.org/officeDocument/2006/relationships/hyperlink" Target="https://www12.senado.leg.br/noticias/materias/2021/07/13/cpi-da-pandemia-ouve-nesta-quarta-feira-dono-da-precisa-medicamentos" TargetMode="External"/><Relationship Id="rId979" Type="http://schemas.openxmlformats.org/officeDocument/2006/relationships/hyperlink" Target="https://www12.senado.leg.br/noticias/videos/2021/08/cpi-da-pandemia-lider-do-governo-na-camara-sera-convocado-a-depor" TargetMode="External"/><Relationship Id="rId24" Type="http://schemas.openxmlformats.org/officeDocument/2006/relationships/hyperlink" Target="https://www1.folha.uol.com.br/colunas/marcus-melo/2021/02/o-dilema-entre-governabilidade-e-responsabilizacao.shtml" TargetMode="External"/><Relationship Id="rId327" Type="http://schemas.openxmlformats.org/officeDocument/2006/relationships/hyperlink" Target="https://politica.estadao.com.br/noticias/geral,pacheco-diz-que-escolha-de-relator-da-cpi-nao-admite-interferencia-de-um-juiz,70003694954" TargetMode="External"/><Relationship Id="rId534" Type="http://schemas.openxmlformats.org/officeDocument/2006/relationships/hyperlink" Target="https://www12.senado.leg.br/noticias/videos/2021/05/senadores-da-cpi-da-pandemia-visitam-sala-cofre-de-documentos-sigilosos" TargetMode="External"/><Relationship Id="rId741" Type="http://schemas.openxmlformats.org/officeDocument/2006/relationships/hyperlink" Target="https://congressoemfoco.uol.com.br/area/congresso-nacional/base-aliada-tumultua-cpi-e-com-gritos-tenta-interromper-depoimento/" TargetMode="External"/><Relationship Id="rId839" Type="http://schemas.openxmlformats.org/officeDocument/2006/relationships/hyperlink" Target="https://www12.senado.leg.br/noticias/materias/2021/07/08/ex-coordenadora-do-pni-diz-que-2018lider-da-nacao2019-prejudicou-vacinacao" TargetMode="External"/><Relationship Id="rId1164" Type="http://schemas.openxmlformats.org/officeDocument/2006/relationships/hyperlink" Target="https://www12.senado.leg.br/noticias/materias/2021/10/20/cpi-da-pandemia-principais-pontos-do-relatorio" TargetMode="External"/><Relationship Id="rId173" Type="http://schemas.openxmlformats.org/officeDocument/2006/relationships/hyperlink" Target="https://www12.senado.leg.br/noticias/materias/2021/04/12/cpi-da-covid-ampliacao-de-investigacoes-para-estados-e-municipios-ainda-e-duvida" TargetMode="External"/><Relationship Id="rId380" Type="http://schemas.openxmlformats.org/officeDocument/2006/relationships/hyperlink" Target="https://www1.folha.uol.com.br/poder/2021/04/governo-e-aliados-de-renan-pedem-moderacao-em-cpi-e-senador-avalia-baixar-o-tom.shtml" TargetMode="External"/><Relationship Id="rId601" Type="http://schemas.openxmlformats.org/officeDocument/2006/relationships/hyperlink" Target="https://www12.senado.leg.br/noticias/materias/2021/06/09/a-espera-de-hc-governador-wilson-lima-pode-depor-a-cpi-nesta-quinta-feira" TargetMode="External"/><Relationship Id="rId1024" Type="http://schemas.openxmlformats.org/officeDocument/2006/relationships/hyperlink" Target="https://congressoemfoco.uol.com.br/area/congresso-nacional/ao-vivo-cpi-ouve-diretor-de-empresa-que-deu-aval-de-r-80-milhoes-no-caso-covaxin/" TargetMode="External"/><Relationship Id="rId1231" Type="http://schemas.openxmlformats.org/officeDocument/2006/relationships/hyperlink" Target="https://www2.camara.leg.br/atividade-legislativa/comissoes/comissoes-permanentes/cffc/noticias/cffc-cobra-explicacoes-de-ministro-sobre-nota-de-repudio-ao-presidente-da-cpi-da-covid-19" TargetMode="External"/><Relationship Id="rId240" Type="http://schemas.openxmlformats.org/officeDocument/2006/relationships/hyperlink" Target="https://politica.estadao.com.br/noticias/geral,renan-calheiros-se-intervier-na-cpi-o-proprio-governo-vai-ajudar-a-politizar-a-comissao,70003683169" TargetMode="External"/><Relationship Id="rId478" Type="http://schemas.openxmlformats.org/officeDocument/2006/relationships/hyperlink" Target="https://congressoemfoco.uol.com.br/area/justica/stf-mayra-pinheiro-silencio-cpi-da-covid/" TargetMode="External"/><Relationship Id="rId685" Type="http://schemas.openxmlformats.org/officeDocument/2006/relationships/hyperlink" Target="https://www12.senado.leg.br/noticias/videos/2021/06/cpi-da-pandemia-depoimentos-de-marcellus-campelo-e-wilson-witzel-marcam-a-semana" TargetMode="External"/><Relationship Id="rId892" Type="http://schemas.openxmlformats.org/officeDocument/2006/relationships/hyperlink" Target="https://www12.senado.leg.br/noticias/materias/2021/07/14/acareacao-nao-e-importante-para-provar-prevaricacao-do-presidente-dizem-senadores" TargetMode="External"/><Relationship Id="rId906" Type="http://schemas.openxmlformats.org/officeDocument/2006/relationships/hyperlink" Target="https://congressoemfoco.uol.com.br/area/congresso-nacional/articulacoes-e-cpi-correm-no-recesso/" TargetMode="External"/><Relationship Id="rId35" Type="http://schemas.openxmlformats.org/officeDocument/2006/relationships/hyperlink" Target="https://opiniao.estadao.com.br/noticias/notas-e-informacoes,a-urgencia-da-cpi-da-pandemia,70003629746" TargetMode="External"/><Relationship Id="rId100" Type="http://schemas.openxmlformats.org/officeDocument/2006/relationships/hyperlink" Target="https://brasil.estadao.com.br/blogs/estadao-podcasts/bolsonaro-em-apuros-stf-impoe-cpi-da-covid-ouca-no-estadao-noticias/" TargetMode="External"/><Relationship Id="rId338" Type="http://schemas.openxmlformats.org/officeDocument/2006/relationships/hyperlink" Target="https://congressoemfoco.uol.com.br/area/governo/omar-aziz-ignora-decisao-de-juiz-e-diz-que-entregara-relatoria-da-cpi-a-renan/" TargetMode="External"/><Relationship Id="rId545" Type="http://schemas.openxmlformats.org/officeDocument/2006/relationships/hyperlink" Target="https://www12.senado.leg.br/noticias/materias/2021/06/01/medica-defende-cloroquina-em-cpi-e-senadores-insatisfeitos-pedem-acareacao-1" TargetMode="External"/><Relationship Id="rId752" Type="http://schemas.openxmlformats.org/officeDocument/2006/relationships/hyperlink" Target="https://www12.senado.leg.br/noticias/materias/2021/06/28/apos-tentativas-para-nao-comparecer-wizard-testemunha-a-cpi-nesta-quarta" TargetMode="External"/><Relationship Id="rId1175" Type="http://schemas.openxmlformats.org/officeDocument/2006/relationships/hyperlink" Target="https://www12.senado.leg.br/noticias/videos/2021/10/cpi-da-pandemia-dez-novos-nomes-sao-adicionados-ao-relatorio-final" TargetMode="External"/><Relationship Id="rId184" Type="http://schemas.openxmlformats.org/officeDocument/2006/relationships/hyperlink" Target="https://www1.folha.uol.com.br/poder/2021/04/bolsonaro-ja-prepara-tropa-de-choque-de-cpi-da-covid-e-escala-lider-do-centrao.shtml" TargetMode="External"/><Relationship Id="rId391" Type="http://schemas.openxmlformats.org/officeDocument/2006/relationships/hyperlink" Target="https://politica.estadao.com.br/noticias/geral,em-nova-derrota-para-o-planalto-cpi-da-covid-convoca-de-queiroga-e-ex-ministros-da-saude,70003697989" TargetMode="External"/><Relationship Id="rId405" Type="http://schemas.openxmlformats.org/officeDocument/2006/relationships/hyperlink" Target="https://www1.folha.uol.com.br/colunas/demetriomagnoli/2021/04/o-general-que-obedecia.shtml" TargetMode="External"/><Relationship Id="rId612" Type="http://schemas.openxmlformats.org/officeDocument/2006/relationships/hyperlink" Target="https://www12.senado.leg.br/noticias/materias/2021/06/09/vice-presidente-da-cpi-diz-que-bolsonaro-continua-praticando-o-2018negacionismo-das-vacinas2019" TargetMode="External"/><Relationship Id="rId1035" Type="http://schemas.openxmlformats.org/officeDocument/2006/relationships/hyperlink" Target="https://congressoemfoco.uol.com.br/area/congresso-nacional/gabinete-paralelo-e-tratamento-precoce-voltarao-ao-radar-da-cpi/" TargetMode="External"/><Relationship Id="rId1242" Type="http://schemas.openxmlformats.org/officeDocument/2006/relationships/hyperlink" Target="https://www1.folha.uol.com.br/equilibrioesaude/2021/03/em-colapso-capitais-do-nordeste-tem-espera-de-6-horas-em-ambulancia-conteiner-para-corpos-e-uti-cheia.shtml" TargetMode="External"/><Relationship Id="rId251" Type="http://schemas.openxmlformats.org/officeDocument/2006/relationships/hyperlink" Target="https://politica.estadao.com.br/noticias/geral,sorte-do-governo-bolsonaro-sera-selada-na-cpi-da-covid-leia-analise,70003684277" TargetMode="External"/><Relationship Id="rId489" Type="http://schemas.openxmlformats.org/officeDocument/2006/relationships/hyperlink" Target="https://www12.senado.leg.br/noticias/materias/2021/05/25/mayra-pinheiro-defende-cloroquina-e-diz-que-ministerio-tem-autonomia-em-relacao-a-oms" TargetMode="External"/><Relationship Id="rId696" Type="http://schemas.openxmlformats.org/officeDocument/2006/relationships/hyperlink" Target="https://www12.senado.leg.br/noticias/materias/2021/06/21/senadores-lamentam-ataques-de-bolsonaro-a-trabalho-da-imprensa" TargetMode="External"/><Relationship Id="rId917" Type="http://schemas.openxmlformats.org/officeDocument/2006/relationships/hyperlink" Target="https://congressoemfoco.uol.com.br/temas/corrupcao/cpi-quer-saber-por-que-precisa-fraudou-documentos-de-farmaceutica-indiana/" TargetMode="External"/><Relationship Id="rId1102" Type="http://schemas.openxmlformats.org/officeDocument/2006/relationships/hyperlink" Target="https://www12.senado.leg.br/noticias/materias/2021/09/24/cpi-da-pandemia-ouvira-na-terca-advogada-de-medicos-que-denunciaram-a-prevent-senior" TargetMode="External"/><Relationship Id="rId46" Type="http://schemas.openxmlformats.org/officeDocument/2006/relationships/hyperlink" Target="https://www1.folha.uol.com.br/poder/2021/03/filhos-de-bolsonaro-saem-das-sombras-e-negociam-no-congresso-em-nome-do-governo.shtml" TargetMode="External"/><Relationship Id="rId349" Type="http://schemas.openxmlformats.org/officeDocument/2006/relationships/hyperlink" Target="https://politica.estadao.com.br/noticias/geral,aliado-de-bolsonaro-ciro-nogueira-vota-por-acordo-com-renan-na-relatoria-da-cpi-da-covid,70003695525" TargetMode="External"/><Relationship Id="rId556" Type="http://schemas.openxmlformats.org/officeDocument/2006/relationships/hyperlink" Target="https://www12.senado.leg.br/noticias/videos/2021/06/luana-araujo-afirma-que-desconhece-existencia-de-gabinete-paralelo-no-governo" TargetMode="External"/><Relationship Id="rId763" Type="http://schemas.openxmlformats.org/officeDocument/2006/relationships/hyperlink" Target="https://www12.senado.leg.br/noticias/videos/2021/06/cpi-da-pandemia-ouve-socio-da-precisa-medicamentos-na-quinta-feira" TargetMode="External"/><Relationship Id="rId1186" Type="http://schemas.openxmlformats.org/officeDocument/2006/relationships/hyperlink" Target="https://congressoemfoco.uol.com.br/area/congresso-nacional/omar-aziz-elogia-postura-de-pacheco-sobre-cpi/" TargetMode="External"/><Relationship Id="rId111" Type="http://schemas.openxmlformats.org/officeDocument/2006/relationships/hyperlink" Target="https://www12.senado.leg.br/noticias/materias/2021/04/09/lideres-precisam-indicar-nomes-para-cpi-funcionar" TargetMode="External"/><Relationship Id="rId195" Type="http://schemas.openxmlformats.org/officeDocument/2006/relationships/hyperlink" Target="https://politica.estadao.com.br/noticias/geral,com-impasse-no-senado-oposicao-tenta-emplacar-cpi-da-covid-na-camara,70003679786" TargetMode="External"/><Relationship Id="rId209" Type="http://schemas.openxmlformats.org/officeDocument/2006/relationships/hyperlink" Target="https://politica.estadao.com.br/noticias/geral,composicao-da-cpi-alerta-governo-e-planalto-tenta-adiar-funcionamento,70003680382" TargetMode="External"/><Relationship Id="rId416" Type="http://schemas.openxmlformats.org/officeDocument/2006/relationships/hyperlink" Target="https://congressoemfoco.uol.com.br/area/governo/a-cpi-e-o-imprevisivel-no-caminho-de-bolsonaro/" TargetMode="External"/><Relationship Id="rId970" Type="http://schemas.openxmlformats.org/officeDocument/2006/relationships/hyperlink" Target="https://congressoemfoco.uol.com.br/area/congresso-nacional/bolsonaro-deve-ser-indicado-por-charlatanismo-e-curandeirismo-pela-cpi/" TargetMode="External"/><Relationship Id="rId1046" Type="http://schemas.openxmlformats.org/officeDocument/2006/relationships/hyperlink" Target="https://congressoemfoco.uol.com.br/area/congresso-nacional/cpi-da-covid-inclui-onyx-lorenzoni-e-luciano-hang-na-lista-de-investigados/" TargetMode="External"/><Relationship Id="rId1253" Type="http://schemas.openxmlformats.org/officeDocument/2006/relationships/hyperlink" Target="https://g1.globo.com/politica/eleicoes/2018/noticia/2018/10/27/bolsonaro-defende-combate-a-corrupcao-e-diz-que-se-eleito-nao-vai-trocar-cargos-por-apoio.ghtml" TargetMode="External"/><Relationship Id="rId623" Type="http://schemas.openxmlformats.org/officeDocument/2006/relationships/hyperlink" Target="https://www12.senado.leg.br/noticias/materias/2021/06/10/cpi-da-pandemia-convoca-wagner-rosario-ministro-da-cgu" TargetMode="External"/><Relationship Id="rId830" Type="http://schemas.openxmlformats.org/officeDocument/2006/relationships/hyperlink" Target="https://www12.senado.leg.br/noticias/videos/2021/07/cpi-da-pandemia-poderia-funcionar-durante-recesso-branco-diz-presidente-do-senado" TargetMode="External"/><Relationship Id="rId928" Type="http://schemas.openxmlformats.org/officeDocument/2006/relationships/hyperlink" Target="https://www12.senado.leg.br/noticias/materias/2021/08/03/citado-em-depoimentos-sobre-propina-coronel-blanco-depoe-a-cpi-nesta-quarta" TargetMode="External"/><Relationship Id="rId57" Type="http://schemas.openxmlformats.org/officeDocument/2006/relationships/hyperlink" Target="https://www1.folha.uol.com.br/equilibrioesaude/2021/03/com-quase-280-mil-mortos-lira-e-pacheco-consideram-lockdown-medida-extrema-e-pregam-positividade.shtml" TargetMode="External"/><Relationship Id="rId262" Type="http://schemas.openxmlformats.org/officeDocument/2006/relationships/hyperlink" Target="https://www1.folha.uol.com.br/poder/2021/04/em-minoria-governistas-miram-estados-na-cpi-da-covid-e-apontam-conflito-de-renan-na-relatoria.shtml" TargetMode="External"/><Relationship Id="rId567" Type="http://schemas.openxmlformats.org/officeDocument/2006/relationships/hyperlink" Target="https://congressoemfoco.uol.com.br/area/governo/pronunciamento-oficial-jair-bolsonaro-2/" TargetMode="External"/><Relationship Id="rId1113" Type="http://schemas.openxmlformats.org/officeDocument/2006/relationships/hyperlink" Target="https://www12.senado.leg.br/noticias/materias/2021/09/30/senadores-contestam-falas-de-empresario-sobre-medidas-sanitarias-e-vacinas" TargetMode="External"/><Relationship Id="rId1197" Type="http://schemas.openxmlformats.org/officeDocument/2006/relationships/hyperlink" Target="https://congressoemfoco.uol.com.br/area/congresso-nacional/randolfe-e-natalia-bonavides-nesta-quinta-18h30-o-que-esperar-de-2022/" TargetMode="External"/><Relationship Id="rId122" Type="http://schemas.openxmlformats.org/officeDocument/2006/relationships/hyperlink" Target="https://politica.estadao.com.br/blogs/fausto-macedo/juizes-federais-saem-em-defesa-de-barroso-e-dizem-que-bolsonaro-so-gera-desgaste-e-polemica-entre-as-instituicoes/" TargetMode="External"/><Relationship Id="rId774" Type="http://schemas.openxmlformats.org/officeDocument/2006/relationships/hyperlink" Target="https://www12.senado.leg.br/noticias/materias/2021/06/30/cpi-aprova-convocacao-do-lider-do-governo-na-camara-ricardo-barros" TargetMode="External"/><Relationship Id="rId981" Type="http://schemas.openxmlformats.org/officeDocument/2006/relationships/hyperlink" Target="https://www12.senado.leg.br/noticias/materias/2021/08/13/cpi-da-pandemia-tera-acareacao-entre-onyx-lorenzoni-e-luis-miranda" TargetMode="External"/><Relationship Id="rId1057" Type="http://schemas.openxmlformats.org/officeDocument/2006/relationships/hyperlink" Target="https://www12.senado.leg.br/noticias/materias/2021/09/03/omar-aziz-pede-que-justica-intime-lobista-a-depor-com-uso-da-forca-policial-necessaria" TargetMode="External"/><Relationship Id="rId427" Type="http://schemas.openxmlformats.org/officeDocument/2006/relationships/hyperlink" Target="https://congressoemfoco.uol.com.br/area/congresso-nacional/ao-vivo-carlos-murillo-executivo-da-pfizer-depoe-a-cpi-da-covid/" TargetMode="External"/><Relationship Id="rId634" Type="http://schemas.openxmlformats.org/officeDocument/2006/relationships/hyperlink" Target="https://www12.senado.leg.br/noticias/materias/2021/06/11/ex-secretario-de-saude-do-estado-do-amazonas-depoe-terca-feira-na-cpi-da-pandemia" TargetMode="External"/><Relationship Id="rId841" Type="http://schemas.openxmlformats.org/officeDocument/2006/relationships/hyperlink" Target="https://www12.senado.leg.br/noticias/materias/2021/07/08/ex-coordenadora-do-pni-defende-vacinacao-de-gestantes" TargetMode="External"/><Relationship Id="rId273" Type="http://schemas.openxmlformats.org/officeDocument/2006/relationships/hyperlink" Target="https://politica.estadao.com.br/blogs/coluna-do-estadao/com-renan-governo-deve-sangrar-em-cpi/" TargetMode="External"/><Relationship Id="rId480" Type="http://schemas.openxmlformats.org/officeDocument/2006/relationships/hyperlink" Target="https://congressoemfoco.uol.com.br/area/governo/senador-quer-convocar-arthur-weintraub-na-cpi-por-assessoria-extraoficial/" TargetMode="External"/><Relationship Id="rId701" Type="http://schemas.openxmlformats.org/officeDocument/2006/relationships/hyperlink" Target="https://www12.senado.leg.br/noticias/videos/2021/06/cpi-da-pandemia-ouve-socio-da-precisa-medicamentos-nesta-quarta" TargetMode="External"/><Relationship Id="rId939" Type="http://schemas.openxmlformats.org/officeDocument/2006/relationships/hyperlink" Target="https://www12.senado.leg.br/noticias/videos/2021/08/blanco-diz-a-cpi-que-negociou-vacinas-para-o-setor-privado-com-dominguetti" TargetMode="External"/><Relationship Id="rId1124" Type="http://schemas.openxmlformats.org/officeDocument/2006/relationships/hyperlink" Target="https://www12.senado.leg.br/noticias/materias/2021/10/05/socio-de-empresa-de-logistica-nega-a-cpi-pagamento-de-propina-a-roberto-dias" TargetMode="External"/><Relationship Id="rId68" Type="http://schemas.openxmlformats.org/officeDocument/2006/relationships/hyperlink" Target="https://congressoemfoco.uol.com.br/temas/saude/senadores-aumentam-pressao-sobre-pacheco-por-cpi-pandemia/" TargetMode="External"/><Relationship Id="rId133" Type="http://schemas.openxmlformats.org/officeDocument/2006/relationships/hyperlink" Target="https://politica.estadao.com.br/noticias/geral,desgastar-o-governo-via-cpi-e-estrategia-esperada-e-legitima-da-oposicao-leia-analise,70003676754" TargetMode="External"/><Relationship Id="rId340" Type="http://schemas.openxmlformats.org/officeDocument/2006/relationships/hyperlink" Target="https://www1.folha.uol.com.br/poder/2021/04/em-derrota-para-bolsonaro-cpi-da-covid-e-instalada-com-minoria-governista-e-renan-na-relatoria.shtml" TargetMode="External"/><Relationship Id="rId578" Type="http://schemas.openxmlformats.org/officeDocument/2006/relationships/hyperlink" Target="https://www12.senado.leg.br/noticias/materias/2021/06/07/wilson-lima-pode-ser-primeiro-governador-na-cpi-colegiado-tem-quatro-reunioes-na-semana" TargetMode="External"/><Relationship Id="rId785" Type="http://schemas.openxmlformats.org/officeDocument/2006/relationships/hyperlink" Target="https://www12.senado.leg.br/noticias/materias/2021/06/30/bezerra-pazuello-confirma-que-foi-avisado-por-bolsonaro-de-suspeitas-de-irregularidades" TargetMode="External"/><Relationship Id="rId992" Type="http://schemas.openxmlformats.org/officeDocument/2006/relationships/hyperlink" Target="https://www12.senado.leg.br/noticias/videos/2021/08/relatorio-da-cpi-da-pandemia-deve-ser-apresentado-no-fim-de-setembro-diz-renan" TargetMode="External"/><Relationship Id="rId200" Type="http://schemas.openxmlformats.org/officeDocument/2006/relationships/hyperlink" Target="https://politica.estadao.com.br/blogs/fausto-macedo/pode-uma-cpi-do-senado-federal-investigar-atos-de-governos-estaduais-e-municipais/" TargetMode="External"/><Relationship Id="rId438" Type="http://schemas.openxmlformats.org/officeDocument/2006/relationships/hyperlink" Target="https://congressoemfoco.uol.com.br/tipo/videos/randolfe-diz-que-membros-da-cpi-da-covid-receberam-ameacas-por-mensagens/" TargetMode="External"/><Relationship Id="rId645" Type="http://schemas.openxmlformats.org/officeDocument/2006/relationships/hyperlink" Target="https://www12.senado.leg.br/noticias/materias/2021/06/15/advocacia-do-senado-recorre-no-stf-para-governador-do-am-depor-na-cpi" TargetMode="External"/><Relationship Id="rId852" Type="http://schemas.openxmlformats.org/officeDocument/2006/relationships/hyperlink" Target="https://congressoemfoco.uol.com.br/area/congresso-nacional/nao-podemos-ter-medo-de-quarteladas-diz-renan-calheiros-na-cpi/" TargetMode="External"/><Relationship Id="rId1068" Type="http://schemas.openxmlformats.org/officeDocument/2006/relationships/hyperlink" Target="https://www12.senado.leg.br/noticias/videos/2021/09/votacao-do-relatorio-da-cpi-da-pandemia-deve-ocorrer-ate-dia-29-de-setembro-afirma-randolfe" TargetMode="External"/><Relationship Id="rId284" Type="http://schemas.openxmlformats.org/officeDocument/2006/relationships/hyperlink" Target="https://politica.estadao.com.br/noticias/geral,planejamento-da-vacinacao-foi-improvisado-diz-senador-que-vai-comandar-1-sessao-da-cpi-da-covid,70003688873" TargetMode="External"/><Relationship Id="rId491" Type="http://schemas.openxmlformats.org/officeDocument/2006/relationships/hyperlink" Target="https://www12.senado.leg.br/noticias/materias/2021/05/25/eduardo-girao-defende-equilibrio-nos-trabalhos-da-cpi-da-pandemia" TargetMode="External"/><Relationship Id="rId505" Type="http://schemas.openxmlformats.org/officeDocument/2006/relationships/hyperlink" Target="https://congressoemfoco.uol.com.br/area/congresso-nacional/ao-vivo-dimas-covas-depoe-a-cpi-da-covid/" TargetMode="External"/><Relationship Id="rId712" Type="http://schemas.openxmlformats.org/officeDocument/2006/relationships/hyperlink" Target="https://www12.senado.leg.br/noticias/videos/2021/06/afirmacoes-do-deputado-luis-miranda-sobre-bolsonaro-sao-graves-diz-omar-aziz" TargetMode="External"/><Relationship Id="rId1135" Type="http://schemas.openxmlformats.org/officeDocument/2006/relationships/hyperlink" Target="https://www12.senado.leg.br/noticias/materias/2021/10/07/paciente-e-medico-confirmam-denuncias-contra-a-prevent-senior" TargetMode="External"/><Relationship Id="rId79" Type="http://schemas.openxmlformats.org/officeDocument/2006/relationships/hyperlink" Target="https://www1.folha.uol.com.br/poder/2021/03/lira-sobe-o-tom-contra-governo-bolsonaro-e-diz-que-crise-pode-provocar-remedios-amargos-alguns-fatais.shtml" TargetMode="External"/><Relationship Id="rId144" Type="http://schemas.openxmlformats.org/officeDocument/2006/relationships/hyperlink" Target="https://www1.folha.uol.com.br/colunas/bruno-boghossian/2021/04/principal-alvo-da-cpi-da-covid-deve-ser-o-negacionista-chefe.shtml" TargetMode="External"/><Relationship Id="rId589" Type="http://schemas.openxmlformats.org/officeDocument/2006/relationships/hyperlink" Target="https://www12.senado.leg.br/noticias/videos/2021/06/cpi-da-pandemia-veja-o-calendario-previsto-para-os-depoimentos-de-governadores" TargetMode="External"/><Relationship Id="rId796" Type="http://schemas.openxmlformats.org/officeDocument/2006/relationships/hyperlink" Target="https://www12.senado.leg.br/noticias/materias/2021/07/01/senadores-avaliam-proximos-passos-da-cpi-da-pandemia" TargetMode="External"/><Relationship Id="rId1202" Type="http://schemas.openxmlformats.org/officeDocument/2006/relationships/hyperlink" Target="https://congressoemfoco.uol.com.br/area/congresso-nacional/cpi-da-covid-19-protocola-pedido-de-impeachment-de-jair-bolsonaro/" TargetMode="External"/><Relationship Id="rId351" Type="http://schemas.openxmlformats.org/officeDocument/2006/relationships/hyperlink" Target="https://congressoemfoco.uol.com.br/temas/saude/flavio-bolsonaro-diz-que-cpi-e-irresponsavel-porque-causa-aglomeracao/" TargetMode="External"/><Relationship Id="rId449" Type="http://schemas.openxmlformats.org/officeDocument/2006/relationships/hyperlink" Target="https://www12.senado.leg.br/noticias/materias/2021/05/18/cpi-da-pandemia-depoimento-de-ernesto-reforca-a-importancia-de-ouvir-pazuello-dizem-senadores" TargetMode="External"/><Relationship Id="rId656" Type="http://schemas.openxmlformats.org/officeDocument/2006/relationships/hyperlink" Target="https://www12.senado.leg.br/noticias/materias/2021/06/16/com-rejeicao-de-gabas-cpi-aprova-quebra-de-sigilos-convocacoes-e-informacoes" TargetMode="External"/><Relationship Id="rId863" Type="http://schemas.openxmlformats.org/officeDocument/2006/relationships/hyperlink" Target="https://www12.senado.leg.br/noticias/videos/2021/07/renan-afirma-que-cpi-nao-teme-quarteladas" TargetMode="External"/><Relationship Id="rId1079" Type="http://schemas.openxmlformats.org/officeDocument/2006/relationships/hyperlink" Target="https://www12.senado.leg.br/noticias/materias/2021/09/16/para-cpi-ausencia-de-diretor-da-prevent-foi-protelatoria-e-depoimento-e-remarcado-para-quarta" TargetMode="External"/><Relationship Id="rId211" Type="http://schemas.openxmlformats.org/officeDocument/2006/relationships/hyperlink" Target="https://www12.senado.leg.br/noticias/materias/2021/04/13/partidos-ja-podem-indicar-membros-para-cpi-da-covid-veja-proximos-passos" TargetMode="External"/><Relationship Id="rId295" Type="http://schemas.openxmlformats.org/officeDocument/2006/relationships/hyperlink" Target="https://www1.folha.uol.com.br/poder/2021/04/bolsonaro-busca-dialogo-com-renan-e-senadores-de-cpi-reclamam-de-pressoes-nas-redes.shtml" TargetMode="External"/><Relationship Id="rId309" Type="http://schemas.openxmlformats.org/officeDocument/2006/relationships/hyperlink" Target="https://politica.estadao.com.br/noticias/geral,cpi-da-covid-deve-chamar-cientistas-e-medicos-criticos-do-governo,70003692079" TargetMode="External"/><Relationship Id="rId516" Type="http://schemas.openxmlformats.org/officeDocument/2006/relationships/hyperlink" Target="https://www12.senado.leg.br/noticias/materias/2021/05/27/dimas-covas-defende-vacinas-mascaras-e-distanciamento-contra-terceira-onda" TargetMode="External"/><Relationship Id="rId1146" Type="http://schemas.openxmlformats.org/officeDocument/2006/relationships/hyperlink" Target="https://congressoemfoco.uol.com.br/area/congresso-nacional/relatorio-final-da-cpi-deve-contar-com-capitulo-sobre-mulheres/" TargetMode="External"/><Relationship Id="rId723" Type="http://schemas.openxmlformats.org/officeDocument/2006/relationships/hyperlink" Target="https://www12.senado.leg.br/noticias/materias/2021/06/24/cpi-ouve-irmaos-miranda-nesta-sexta-sobre-denuncia-na-compra-da-covaxin" TargetMode="External"/><Relationship Id="rId930" Type="http://schemas.openxmlformats.org/officeDocument/2006/relationships/hyperlink" Target="https://www12.senado.leg.br/noticias/videos/2021/08/requerimento-de-quebra-de-sigilo-da-jovem-pan-foi-um-equivoco-esclarece-renan-calheiros" TargetMode="External"/><Relationship Id="rId1006" Type="http://schemas.openxmlformats.org/officeDocument/2006/relationships/hyperlink" Target="https://www12.senado.leg.br/noticias/videos/2021/08/presidente-da-cpi-confirma-depoimentos-para-a-proxima-semana" TargetMode="External"/><Relationship Id="rId155" Type="http://schemas.openxmlformats.org/officeDocument/2006/relationships/hyperlink" Target="https://www1.folha.uol.com.br/colunas/celso-rocha-de-barros/2021/04/cpi-da-covid-tem-que-ser-inicio-do-julgamento-de-nuremberg-que-bolsonarismo-merece.shtml" TargetMode="External"/><Relationship Id="rId362" Type="http://schemas.openxmlformats.org/officeDocument/2006/relationships/hyperlink" Target="https://politica.estadao.com.br/noticias/geral,planalto-perde-1-batalha-e-bolsonaro-ve-cpi-como-palanque-politico-para-desgasta-lo,70003696110" TargetMode="External"/><Relationship Id="rId1213" Type="http://schemas.openxmlformats.org/officeDocument/2006/relationships/hyperlink" Target="https://oglobo.globo.com/brasil/noticia/2022/08/ideia-de-trazer-coracao-de-dom-pedro-i-ao-brasil-partiu-de-medica-que-comparou-pandemia-ao-holocausto.ghtml" TargetMode="External"/><Relationship Id="rId222" Type="http://schemas.openxmlformats.org/officeDocument/2006/relationships/hyperlink" Target="https://politica.estadao.com.br/noticias/geral,bloco-governista-define-membros-e-completa-composicao-da-cpi-da-covid-19,70003681306" TargetMode="External"/><Relationship Id="rId667" Type="http://schemas.openxmlformats.org/officeDocument/2006/relationships/hyperlink" Target="https://www12.senado.leg.br/noticias/materias/2021/06/16/para-governistas-witzel-reforcou-narrativa-da-oposicao-para-enquadrar-bolsonaro" TargetMode="External"/><Relationship Id="rId874" Type="http://schemas.openxmlformats.org/officeDocument/2006/relationships/hyperlink" Target="https://congressoemfoco.uol.com.br/area/justica/aziz-questiona-fux-sobre-limites-do-silencio-de-emanuele-medrades-na-cpi/" TargetMode="External"/><Relationship Id="rId17" Type="http://schemas.openxmlformats.org/officeDocument/2006/relationships/hyperlink" Target="https://congressoemfoco.uol.com.br/temas/saude/senadores-conseguem-assinaturas-para-pedir-criacao-de-cpi-da-covid-19/" TargetMode="External"/><Relationship Id="rId527" Type="http://schemas.openxmlformats.org/officeDocument/2006/relationships/hyperlink" Target="https://www12.senado.leg.br/noticias/materias/2021/05/28/wajngarten-pfizer-e-butantan-confirmam-demora-do-governo-para-comprar-vacinas" TargetMode="External"/><Relationship Id="rId734" Type="http://schemas.openxmlformats.org/officeDocument/2006/relationships/hyperlink" Target="https://www12.senado.leg.br/noticias/videos/2021/06/pesquisadores-dizem-a-cpi-da-pandemia-que-400-mil-mortes-poderiam-ter-sido-evitadas" TargetMode="External"/><Relationship Id="rId941" Type="http://schemas.openxmlformats.org/officeDocument/2006/relationships/hyperlink" Target="https://www12.senado.leg.br/noticias/videos/2021/08/encontro-no-restaurante-foi-para-facilitar-agenda-entre-davati-e-ministerio-da-saude-diz-blanco" TargetMode="External"/><Relationship Id="rId1157" Type="http://schemas.openxmlformats.org/officeDocument/2006/relationships/hyperlink" Target="https://www12.senado.leg.br/noticias/videos/2021/10/votacao-do-relatorio-da-cpi-da-pandemia-deve-ocorrer-no-dia-26" TargetMode="External"/><Relationship Id="rId70" Type="http://schemas.openxmlformats.org/officeDocument/2006/relationships/hyperlink" Target="https://www1.folha.uol.com.br/poder/2021/03/crise-da-covid-efeito-lula-e-auxilio-desidratado-ameacam-base-de-bolsonaro-no-congresso.shtml" TargetMode="External"/><Relationship Id="rId166" Type="http://schemas.openxmlformats.org/officeDocument/2006/relationships/hyperlink" Target="https://politica.estadao.com.br/noticias/geral,bolsonaro-cometeu-crime-de-responsabilidade-em-conversa-com-kajuru-dizem-advogados-e-parlamentares,70003678707" TargetMode="External"/><Relationship Id="rId373" Type="http://schemas.openxmlformats.org/officeDocument/2006/relationships/hyperlink" Target="https://politica.estadao.com.br/blogs/fausto-macedo/senador-bolsononarista-quer-ouvir-marco-aurelio-na-cpi-da-covid/" TargetMode="External"/><Relationship Id="rId580" Type="http://schemas.openxmlformats.org/officeDocument/2006/relationships/hyperlink" Target="https://congressoemfoco.uol.com.br/area/congresso-nacional/falta-de-consenso-emperra-votacao-de-quebra-de-sigilo-em-cpi/" TargetMode="External"/><Relationship Id="rId801" Type="http://schemas.openxmlformats.org/officeDocument/2006/relationships/hyperlink" Target="https://www12.senado.leg.br/noticias/videos/2021/07/senadores-repercutem-inquerito-para-investigar-bolsonaro-por-prevaricacao-no-caso-covaxin" TargetMode="External"/><Relationship Id="rId1017" Type="http://schemas.openxmlformats.org/officeDocument/2006/relationships/hyperlink" Target="https://www12.senado.leg.br/noticias/videos/2021/08/senadores-terao-de-assinar-para-acessar-documentos-da-cpi-anuncia-omar-aziz" TargetMode="External"/><Relationship Id="rId1224" Type="http://schemas.openxmlformats.org/officeDocument/2006/relationships/hyperlink" Target="https://www.camara.leg.br/radio/programas/821652-presidente-da-camara-repudia-indiciamento-de-deputados-em-relatorio-de-cpi/" TargetMode="External"/><Relationship Id="rId1" Type="http://schemas.openxmlformats.org/officeDocument/2006/relationships/hyperlink" Target="https://congressoemfoco.uol.com.br/area/governo/randolfe-cpi-oxigenio-am/" TargetMode="External"/><Relationship Id="rId233" Type="http://schemas.openxmlformats.org/officeDocument/2006/relationships/hyperlink" Target="https://saude.estadao.com.br/noticias/geral,governo-brasileiro-turbinou-pandemia-ao-ignorar-circulacao-do-virus-no-pais-diz-estudo-na-science,70003682264" TargetMode="External"/><Relationship Id="rId440" Type="http://schemas.openxmlformats.org/officeDocument/2006/relationships/hyperlink" Target="https://www12.senado.leg.br/noticias/materias/2021/05/18/cpi-pode-investigar-ministerio-paralelo-e-quebrar-sigilos-de-carlos-bolsonaro" TargetMode="External"/><Relationship Id="rId678" Type="http://schemas.openxmlformats.org/officeDocument/2006/relationships/hyperlink" Target="https://www12.senado.leg.br/noticias/videos/2021/06/cpi-da-pandemia-retira-sigilo-de-mais-de-2-mil-documentos-anuncia-randolfe" TargetMode="External"/><Relationship Id="rId885" Type="http://schemas.openxmlformats.org/officeDocument/2006/relationships/hyperlink" Target="https://www12.senado.leg.br/noticias/videos/2021/07/na-cpi-omar-aziz-critica-conducao-de-bolsonaro-no-enfrentamento-da-pandemia" TargetMode="External"/><Relationship Id="rId1070" Type="http://schemas.openxmlformats.org/officeDocument/2006/relationships/hyperlink" Target="https://www12.senado.leg.br/noticias/materias/2021/09/14/tolentino-admite-ser-amigo-de-ricardo-barros-mas-nega-relacionamento-com-a-familia-bolsonaro" TargetMode="External"/><Relationship Id="rId28" Type="http://schemas.openxmlformats.org/officeDocument/2006/relationships/hyperlink" Target="https://saude.estadao.com.br/noticias/geral,pressionado-por-ameaca-de-cpi-pazuello-diz-ao-senado-que-toda-a-populacao-sera-vacinada-em-2021,70003613414" TargetMode="External"/><Relationship Id="rId300" Type="http://schemas.openxmlformats.org/officeDocument/2006/relationships/hyperlink" Target="https://politica.estadao.com.br/noticias/geral,vice-lider-do-governo-diz-que-planalto-falhou-ao-nao-conseguir-maioria-na-cpi-da-covid,70003691071" TargetMode="External"/><Relationship Id="rId538" Type="http://schemas.openxmlformats.org/officeDocument/2006/relationships/hyperlink" Target="https://congressoemfoco.uol.com.br/area/congresso-nacional/o-que-esperar-do-depoimento-de-nise-yamaguchi-a-cpi-da-covid/" TargetMode="External"/><Relationship Id="rId745" Type="http://schemas.openxmlformats.org/officeDocument/2006/relationships/hyperlink" Target="https://www12.senado.leg.br/noticias/materias/2021/06/25/miranda-aponta-ricardo-barros-como-mentor-de-pressoes-no-ministerio-da-saude" TargetMode="External"/><Relationship Id="rId952" Type="http://schemas.openxmlformats.org/officeDocument/2006/relationships/hyperlink" Target="https://congressoemfoco.uol.com.br/area/congresso-nacional/ministerio-da-saude-bloqueio-de-irmao-de-luis-miranda/" TargetMode="External"/><Relationship Id="rId1168" Type="http://schemas.openxmlformats.org/officeDocument/2006/relationships/hyperlink" Target="https://www12.senado.leg.br/noticias/materias/2021/10/21/relatorio-da-cpi-da-pandemia-apresenta-propostas-que-aperfeicoam-leis" TargetMode="External"/><Relationship Id="rId81" Type="http://schemas.openxmlformats.org/officeDocument/2006/relationships/hyperlink" Target="https://www1.folha.uol.com.br/opiniao/2021/03/o-congresso-deve-instalar-ja-a-cpi-da-covid-nao.shtml" TargetMode="External"/><Relationship Id="rId177" Type="http://schemas.openxmlformats.org/officeDocument/2006/relationships/hyperlink" Target="https://congressoemfoco.uol.com.br/area/governo/cpi-da-covid-mais-ampla-senado-federal/" TargetMode="External"/><Relationship Id="rId384" Type="http://schemas.openxmlformats.org/officeDocument/2006/relationships/hyperlink" Target="https://politica.estadao.com.br/blogs/neumanne/cpi-da-covid-poe-fogo-no-parquinho-2/" TargetMode="External"/><Relationship Id="rId591" Type="http://schemas.openxmlformats.org/officeDocument/2006/relationships/hyperlink" Target="https://congressoemfoco.uol.com.br/area/congresso-nacional/fernando-bezerra-se-esquiva-de-acusacoes-e-compara-cpi-a-lava-jato/" TargetMode="External"/><Relationship Id="rId605" Type="http://schemas.openxmlformats.org/officeDocument/2006/relationships/hyperlink" Target="https://www12.senado.leg.br/noticias/videos/2021/06/negociacoes-com-butantan-para-aquisicao-da-coronavac-nao-foram-interrompidas-diz-ex-secretario" TargetMode="External"/><Relationship Id="rId812" Type="http://schemas.openxmlformats.org/officeDocument/2006/relationships/hyperlink" Target="https://www12.senado.leg.br/noticias/videos/2021/07/cpi-da-pandemia-ouve-ex-diretor-do-ministerio-da-saude-nesta-quarta" TargetMode="External"/><Relationship Id="rId1028" Type="http://schemas.openxmlformats.org/officeDocument/2006/relationships/hyperlink" Target="https://www12.senado.leg.br/noticias/videos/2021/08/cpi-da-pandemia-aprova-convocacao-de-motoboy-que-sacou-r-4-7-milhoes" TargetMode="External"/><Relationship Id="rId1235" Type="http://schemas.openxmlformats.org/officeDocument/2006/relationships/hyperlink" Target="https://www.camara.leg.br/noticias/456820-o-que-a-cpi-pode-ou-nao-fazer/" TargetMode="External"/><Relationship Id="rId244" Type="http://schemas.openxmlformats.org/officeDocument/2006/relationships/hyperlink" Target="https://www1.folha.uol.com.br/poder/2021/04/acordo-para-omar-aziz-presidir-cpi-da-covid-e-renan-assumir-relatoria-avanca-no-senado.shtml" TargetMode="External"/><Relationship Id="rId689" Type="http://schemas.openxmlformats.org/officeDocument/2006/relationships/hyperlink" Target="https://www12.senado.leg.br/noticias/materias/2021/06/19/senadores-lamentam-500-mil-mortes-por-covid-19-cpi-divulga-nota" TargetMode="External"/><Relationship Id="rId896" Type="http://schemas.openxmlformats.org/officeDocument/2006/relationships/hyperlink" Target="https://congressoemfoco.uol.com.br/area/congresso-nacional/queiroga-mentiu-e-nao-ha-estudos-sobre-eficacia-do-kit-covid-diz-humberto/" TargetMode="External"/><Relationship Id="rId1081" Type="http://schemas.openxmlformats.org/officeDocument/2006/relationships/hyperlink" Target="https://congressoemfoco.uol.com.br/projeto-bula/reportagem/precisa-medicamentos-diz-que-entregou-documentos-e-compara-cpi-a-lava-jato/" TargetMode="External"/><Relationship Id="rId39" Type="http://schemas.openxmlformats.org/officeDocument/2006/relationships/hyperlink" Target="https://congressoemfoco.uol.com.br/area/governo/entrevista-pacheco-sobre-bolsonaro/" TargetMode="External"/><Relationship Id="rId451" Type="http://schemas.openxmlformats.org/officeDocument/2006/relationships/hyperlink" Target="https://www12.senado.leg.br/noticias/materias/2021/05/18/secretaria-do-ministerio-da-saude-depora-sem-habeas-corpus-na-cpi-da-pandemia" TargetMode="External"/><Relationship Id="rId549" Type="http://schemas.openxmlformats.org/officeDocument/2006/relationships/hyperlink" Target="https://www12.senado.leg.br/noticias/videos/2021/06/presidente-da-cpi-vai-propor-acareacao-entre-nise-yamaguchi-e-o-presidente-da-anvisa" TargetMode="External"/><Relationship Id="rId756" Type="http://schemas.openxmlformats.org/officeDocument/2006/relationships/hyperlink" Target="https://congressoemfoco.uol.com.br/area/justica/jair-bolsonaro-noticia-crime-prevaricacao/" TargetMode="External"/><Relationship Id="rId1179" Type="http://schemas.openxmlformats.org/officeDocument/2006/relationships/hyperlink" Target="https://congressoemfoco.uol.com.br/area/congresso-nacional/familia-bolsonaro-e-citada-mais-de-400-vezes-em-relatorio-da-cpi/" TargetMode="External"/><Relationship Id="rId104" Type="http://schemas.openxmlformats.org/officeDocument/2006/relationships/hyperlink" Target="https://www1.folha.uol.com.br/poder/2021/04/bolsonaro-fica-ainda-mais-nas-maos-do-congresso-com-cpi-da-covid.shtml" TargetMode="External"/><Relationship Id="rId188" Type="http://schemas.openxmlformats.org/officeDocument/2006/relationships/hyperlink" Target="https://politica.estadao.com.br/noticias/geral,bolsonaro-tenta-fazer-do-limao-da-cpi-e-das-mortes-uma-limonada,70003679421" TargetMode="External"/><Relationship Id="rId311" Type="http://schemas.openxmlformats.org/officeDocument/2006/relationships/hyperlink" Target="https://www1.folha.uol.com.br/poder/2021/04/bolsonaro-acirra-discurso-e-senadores-veem-tentativa-de-insuflar-base-as-vesperas-de-cpi-da-covid.shtml" TargetMode="External"/><Relationship Id="rId395" Type="http://schemas.openxmlformats.org/officeDocument/2006/relationships/hyperlink" Target="https://saude.estadao.com.br/noticias/geral,brasil-bate-400-mil-mortos-por-covid-19-com-risco-de-terceira-onda-a-vista,70003698061" TargetMode="External"/><Relationship Id="rId409" Type="http://schemas.openxmlformats.org/officeDocument/2006/relationships/hyperlink" Target="https://congressoemfoco.uol.com.br/temas/saude/tv-senado-interrompe-transmissao-da-cpi-no-comeco-do-depoimento-de-mandetta/" TargetMode="External"/><Relationship Id="rId963" Type="http://schemas.openxmlformats.org/officeDocument/2006/relationships/hyperlink" Target="https://www12.senado.leg.br/noticias/videos/2021/08/empresa-nao-vendeu-ivermectina-para-o-governo-federal-diz-diretor-da-vitamedic" TargetMode="External"/><Relationship Id="rId1039" Type="http://schemas.openxmlformats.org/officeDocument/2006/relationships/hyperlink" Target="https://congressoemfoco.uol.com.br/area/congresso-nacional/nunes-marques-autoriza-motoboy-a-nao-comparecer-em-depoimento-na-cpi/" TargetMode="External"/><Relationship Id="rId1246" Type="http://schemas.openxmlformats.org/officeDocument/2006/relationships/hyperlink" Target="https://www1.folha.uol.com.br/poder/2021/03/fachin-anula-condenacoes-do-ex-presidente-lula-na-lava-jato-em-curitiba.shtml" TargetMode="External"/><Relationship Id="rId92" Type="http://schemas.openxmlformats.org/officeDocument/2006/relationships/hyperlink" Target="https://politica.estadao.com.br/blogs/fausto-macedo/barroso-determina-que-senado-instaure-a-cpi-da-covid/" TargetMode="External"/><Relationship Id="rId616" Type="http://schemas.openxmlformats.org/officeDocument/2006/relationships/hyperlink" Target="https://www12.senado.leg.br/noticias/materias/2021/06/10/senadores-repercutem-ausencia-de-wilson-lima-na-cpi-da-pandemia" TargetMode="External"/><Relationship Id="rId823" Type="http://schemas.openxmlformats.org/officeDocument/2006/relationships/hyperlink" Target="https://www12.senado.leg.br/noticias/materias/2021/07/07/pacheco-diz-que-cpi-pode-funcionar-durante-eventual-2018recesso-branco2019" TargetMode="External"/><Relationship Id="rId255" Type="http://schemas.openxmlformats.org/officeDocument/2006/relationships/hyperlink" Target="https://politica.estadao.com.br/blogs/fausto-macedo/na-mira-da-cpi-da-covid-pazuello-viaja-com-bolsonaro-para-goias/" TargetMode="External"/><Relationship Id="rId462" Type="http://schemas.openxmlformats.org/officeDocument/2006/relationships/hyperlink" Target="https://www12.senado.leg.br/noticias/materias/2021/05/19/pazuello-nega-interferencia-de-bolsonaro-contra-compra-da-coronavac" TargetMode="External"/><Relationship Id="rId1092" Type="http://schemas.openxmlformats.org/officeDocument/2006/relationships/hyperlink" Target="https://congressoemfoco.uol.com.br/area/congresso-nacional/video-wagner-rosario-chama-simone-tebet-de-descontrolada-e-cpi-reage/" TargetMode="External"/><Relationship Id="rId1106" Type="http://schemas.openxmlformats.org/officeDocument/2006/relationships/hyperlink" Target="https://www12.senado.leg.br/noticias/materias/2021/09/28/advogada-aponta-pacto-da-prevent-senior-com-gabinete-paralelo-para-evitar-lockdown" TargetMode="External"/><Relationship Id="rId115" Type="http://schemas.openxmlformats.org/officeDocument/2006/relationships/hyperlink" Target="https://politica.estadao.com.br/blogs/fausto-macedo/decisao-de-barroso-que-manda-abrir-cpi-da-covid-e-irrita-bolsonaro-reedita-roteiro-do-supremo-em-cpis-contra-governo-lula/" TargetMode="External"/><Relationship Id="rId322" Type="http://schemas.openxmlformats.org/officeDocument/2006/relationships/hyperlink" Target="https://www1.folha.uol.com.br/poder/2021/04/da-cloroquina-a-vacina-confrontos-de-bolsonaro-na-pandemia-devem-ser-alvo-de-cpi.shtml" TargetMode="External"/><Relationship Id="rId767" Type="http://schemas.openxmlformats.org/officeDocument/2006/relationships/hyperlink" Target="https://www12.senado.leg.br/noticias/videos/2021/06/deputado-do-amazonas-e-criticado-na-cpi-da-pandemia-por-nao-indiciar-o-governador" TargetMode="External"/><Relationship Id="rId974" Type="http://schemas.openxmlformats.org/officeDocument/2006/relationships/hyperlink" Target="https://www12.senado.leg.br/noticias/materias/2021/08/12/ricardo-barros-nega-ter-sido-citado-por-bolsonaro-a-luis-miranda" TargetMode="External"/><Relationship Id="rId199" Type="http://schemas.openxmlformats.org/officeDocument/2006/relationships/hyperlink" Target="https://www1.folha.uol.com.br/poder/2021/04/indicacao-de-membros-pode-retardar-inicio-de-apuracoes-apos-criacao-de-cpi-da-covid.shtml" TargetMode="External"/><Relationship Id="rId627" Type="http://schemas.openxmlformats.org/officeDocument/2006/relationships/hyperlink" Target="https://www12.senado.leg.br/noticias/videos/2021/06/eduardo-pazuello-ernesto-araujo-e-mayra-pinheiro-terao-sigilos-quebrados" TargetMode="External"/><Relationship Id="rId834" Type="http://schemas.openxmlformats.org/officeDocument/2006/relationships/hyperlink" Target="https://www12.senado.leg.br/noticias/videos/2021/07/senadores-repercutem-nota-do-ministerio-da-defesa-apos-declaracoes-de-omar" TargetMode="External"/><Relationship Id="rId266" Type="http://schemas.openxmlformats.org/officeDocument/2006/relationships/hyperlink" Target="https://www1.folha.uol.com.br/poder/2021/04/cupula-da-cpi-da-covid-quer-investigacao-inicial-nas-quedas-de-mandetta-e-teich.shtml" TargetMode="External"/><Relationship Id="rId473" Type="http://schemas.openxmlformats.org/officeDocument/2006/relationships/hyperlink" Target="https://www12.senado.leg.br/noticias/materias/2021/05/21/com-188-convocacoes-pendentes-cpi-da-pandemia-vota-requerimentos-na-quarta" TargetMode="External"/><Relationship Id="rId680" Type="http://schemas.openxmlformats.org/officeDocument/2006/relationships/hyperlink" Target="https://www12.senado.leg.br/noticias/materias/2021/06/18/randolfe-interpela-facebook-e-google-por-declaracoes-de-bolsonaro-contra-vacina" TargetMode="External"/><Relationship Id="rId901" Type="http://schemas.openxmlformats.org/officeDocument/2006/relationships/hyperlink" Target="https://www12.senado.leg.br/noticias/videos/2021/07/com-retorno-em-agosto-cpi-da-pandemia-tem-numero-recorde-de-documentos-para-analisar" TargetMode="External"/><Relationship Id="rId1117" Type="http://schemas.openxmlformats.org/officeDocument/2006/relationships/hyperlink" Target="https://www12.senado.leg.br/noticias/materias/2021/10/01/cpi-aprova-requerimentos-para-investigar-denuncias-de-irregularidades-na-prevent-senior" TargetMode="External"/><Relationship Id="rId30" Type="http://schemas.openxmlformats.org/officeDocument/2006/relationships/hyperlink" Target="https://saude.estadao.com.br/noticias/geral,com-doses-se-esgotando-governadores-e-congresso-cobram-pazuello-por-mais-vacinas,70003617537" TargetMode="External"/><Relationship Id="rId126" Type="http://schemas.openxmlformats.org/officeDocument/2006/relationships/hyperlink" Target="https://www1.folha.uol.com.br/poder/2021/04/decisao-de-barroso-sobre-cpi-da-covid-segue-constituicao-dizem-especialistas.shtml" TargetMode="External"/><Relationship Id="rId333" Type="http://schemas.openxmlformats.org/officeDocument/2006/relationships/hyperlink" Target="https://brasil.estadao.com.br/blogs/estadao-podcasts/noticia-no-seu-tempo-juiz-interfere-em-cpi-da-covid-e-barra-renan-como-relator/" TargetMode="External"/><Relationship Id="rId540" Type="http://schemas.openxmlformats.org/officeDocument/2006/relationships/hyperlink" Target="https://www12.senado.leg.br/noticias/materias/2021/06/01/cpi-debate-realizacao-da-copa-america-no-brasil-renan-faz-apelo-a-neymar-e-selecao" TargetMode="External"/><Relationship Id="rId778" Type="http://schemas.openxmlformats.org/officeDocument/2006/relationships/hyperlink" Target="https://congressoemfoco.uol.com.br/area/congresso-nacional/em-revide-a-silencio-de-wizard-cpi-mantem-passaporte-do-empresario-confiscado/" TargetMode="External"/><Relationship Id="rId985" Type="http://schemas.openxmlformats.org/officeDocument/2006/relationships/hyperlink" Target="https://congressoemfoco.uol.com.br/area/congresso-nacional/cpi-ouve-auditor-que-fez-relatorio-com-falso-numero-de-mortos-pela-covid/" TargetMode="External"/><Relationship Id="rId1170" Type="http://schemas.openxmlformats.org/officeDocument/2006/relationships/hyperlink" Target="https://congressoemfoco.uol.com.br/area/congresso-nacional/deputada-do-psol-entregara-relatorio-da-cpi-a-onu/" TargetMode="External"/><Relationship Id="rId638" Type="http://schemas.openxmlformats.org/officeDocument/2006/relationships/hyperlink" Target="https://www12.senado.leg.br/noticias/materias/2021/06/14/cpi-da-pandemia-ouve-wilson-witzel-ex-governador-do-rio-de-janeiro-na-quarta" TargetMode="External"/><Relationship Id="rId845" Type="http://schemas.openxmlformats.org/officeDocument/2006/relationships/hyperlink" Target="https://www12.senado.leg.br/noticias/videos/2021/07/carta-e-oportunidade-para-que-bolsonaro-possa-se-manifestar-sobre-denuncias-diz-omar-aziz" TargetMode="External"/><Relationship Id="rId1030" Type="http://schemas.openxmlformats.org/officeDocument/2006/relationships/hyperlink" Target="https://www12.senado.leg.br/noticias/materias/2021/08/26/preso-na-operacao-falso-negativo-ex-secretario-de-saude-do-df-depoe-na-sexta-feira" TargetMode="External"/><Relationship Id="rId277" Type="http://schemas.openxmlformats.org/officeDocument/2006/relationships/hyperlink" Target="https://www1.folha.uol.com.br/mercado/2021/04/em-reuniao-com-empresarios-bolsonaro-defende-vacinacao-e-diz-nao-ter-preocupacao-com-cpi-da-covid.shtml" TargetMode="External"/><Relationship Id="rId400" Type="http://schemas.openxmlformats.org/officeDocument/2006/relationships/hyperlink" Target="https://www1.folha.uol.com.br/poder/2021/04/plano-de-renan-para-cpi-mira-vacinas-cloroquina-e-estrategia-de-comunicacao-do-governo-bolsonaro.shtml" TargetMode="External"/><Relationship Id="rId484" Type="http://schemas.openxmlformats.org/officeDocument/2006/relationships/hyperlink" Target="https://www12.senado.leg.br/noticias/materias/2021/05/25/cpi-deve-votar-convocacao-de-governadores-e-prefeitos-na-quarta-feira" TargetMode="External"/><Relationship Id="rId705" Type="http://schemas.openxmlformats.org/officeDocument/2006/relationships/hyperlink" Target="https://www12.senado.leg.br/noticias/materias/2021/06/22/cpi-da-pandemia-entra-em-nova-fase-de-investigacao-afirma-randolfe" TargetMode="External"/><Relationship Id="rId1128" Type="http://schemas.openxmlformats.org/officeDocument/2006/relationships/hyperlink" Target="https://www12.senado.leg.br/noticias/videos/2021/10/cpi-vai-propor-pensao-para-orfaos-da-covid-diz-renan-calheiros" TargetMode="External"/><Relationship Id="rId137" Type="http://schemas.openxmlformats.org/officeDocument/2006/relationships/hyperlink" Target="https://politica.estadao.com.br/blogs/fausto-macedo/uma-necessaria-comissao-parlamentar-de-inquerito-durante-a-pandemia/" TargetMode="External"/><Relationship Id="rId344" Type="http://schemas.openxmlformats.org/officeDocument/2006/relationships/hyperlink" Target="https://www1.folha.uol.com.br/poder/2021/04/relator-da-cpi-da-covid-renan-da-recado-ao-planalto-ataca-negacionismo-e-cobra-punicao-a-culpados.shtml" TargetMode="External"/><Relationship Id="rId691" Type="http://schemas.openxmlformats.org/officeDocument/2006/relationships/hyperlink" Target="https://www12.senado.leg.br/noticias/materias/2021/06/21/senadores-cobram-do-ministro-da-saude-cronograma-detalhado-de-vacinacao" TargetMode="External"/><Relationship Id="rId789" Type="http://schemas.openxmlformats.org/officeDocument/2006/relationships/hyperlink" Target="https://www12.senado.leg.br/noticias/videos/2021/07/dominguetti-afirma-que-luis-miranda-e-outros-parlamentares-tentaram-negociar-vacinas" TargetMode="External"/><Relationship Id="rId912" Type="http://schemas.openxmlformats.org/officeDocument/2006/relationships/hyperlink" Target="https://www12.senado.leg.br/noticias/materias/2021/07/21/prorrogada-cpi-da-pandemia-ja-ouviu-33-depoimentos-e-quebrou-62-sigilos" TargetMode="External"/><Relationship Id="rId996" Type="http://schemas.openxmlformats.org/officeDocument/2006/relationships/hyperlink" Target="https://www12.senado.leg.br/noticias/materias/2021/08/18/senadores-criticam-silencio-de-advogado-ligado-a-precisa" TargetMode="External"/><Relationship Id="rId41" Type="http://schemas.openxmlformats.org/officeDocument/2006/relationships/hyperlink" Target="https://politica.estadao.com.br/blogs/marco-aurelio-nogueira/moderacao-e-covardia/" TargetMode="External"/><Relationship Id="rId551" Type="http://schemas.openxmlformats.org/officeDocument/2006/relationships/hyperlink" Target="https://congressoemfoco.uol.com.br/area/governo/cpi-ouve-ex-secretaria-do-ministerio-da-saude/" TargetMode="External"/><Relationship Id="rId649" Type="http://schemas.openxmlformats.org/officeDocument/2006/relationships/hyperlink" Target="https://www12.senado.leg.br/noticias/materias/2021/06/15/apos-depoimento-senadores-destacam-erros-na-gestao-da-saude-do-amazonas" TargetMode="External"/><Relationship Id="rId856" Type="http://schemas.openxmlformats.org/officeDocument/2006/relationships/hyperlink" Target="https://www12.senado.leg.br/noticias/videos/2021/07/pesquisa-revela-que-8-em-cada-10-brasileiros-conhecem-os-trabalhos-da-cpi" TargetMode="External"/><Relationship Id="rId1181" Type="http://schemas.openxmlformats.org/officeDocument/2006/relationships/hyperlink" Target="https://www12.senado.leg.br/noticias/materias/2021/10/26/cpi-da-pandemia-o-que-mudou-na-nova-versao-do-relatorio" TargetMode="External"/><Relationship Id="rId190" Type="http://schemas.openxmlformats.org/officeDocument/2006/relationships/hyperlink" Target="https://politica.estadao.com.br/noticias/geral,pacheco-decide-foco-de-cpi-da-covid-sob-pressao-de-governistas-e-oposicao,70003679426" TargetMode="External"/><Relationship Id="rId204" Type="http://schemas.openxmlformats.org/officeDocument/2006/relationships/hyperlink" Target="https://brasil.estadao.com.br/blogs/estadao-podcasts/expresso-senado-deve-ampliar-a-cpi-da-covid-para-estados-e-municipios/" TargetMode="External"/><Relationship Id="rId288" Type="http://schemas.openxmlformats.org/officeDocument/2006/relationships/hyperlink" Target="https://www1.folha.uol.com.br/colunas/monicabergamo/2021/04/renan-calheiros-e-twitter-devem-discutir-protecao-de-cpi-contra-robos-e-perfis-falsos.shtml" TargetMode="External"/><Relationship Id="rId411" Type="http://schemas.openxmlformats.org/officeDocument/2006/relationships/hyperlink" Target="https://congressoemfoco.uol.com.br/temas/saude/senador-governista-quer-medicos-defensores-da-cloroquina-na-cpi/" TargetMode="External"/><Relationship Id="rId509" Type="http://schemas.openxmlformats.org/officeDocument/2006/relationships/hyperlink" Target="https://www12.senado.leg.br/noticias/materias/2021/05/27/brasil-poderia-ter-sido-primeiro-do-mundo-a-vacinar-afirma-dimas-covas-a-cpi" TargetMode="External"/><Relationship Id="rId1041" Type="http://schemas.openxmlformats.org/officeDocument/2006/relationships/hyperlink" Target="https://www12.senado.leg.br/noticias/materias/2021/08/31/cpi-ouve-diretora-da-vtclog-nesta-terca-apos-stf-autorizar-motoboy-a-nao-comparecer" TargetMode="External"/><Relationship Id="rId1139" Type="http://schemas.openxmlformats.org/officeDocument/2006/relationships/hyperlink" Target="https://www12.senado.leg.br/noticias/videos/2021/10/na-cpi-da-pandemia-ex-paciente-acusa-prevent-senior-de-fraude" TargetMode="External"/><Relationship Id="rId495" Type="http://schemas.openxmlformats.org/officeDocument/2006/relationships/hyperlink" Target="https://www12.senado.leg.br/noticias/materias/2021/05/26/cpi-da-pandemia-aprova-reconvocacao-de-pazuello-e-de-queiroga" TargetMode="External"/><Relationship Id="rId716" Type="http://schemas.openxmlformats.org/officeDocument/2006/relationships/hyperlink" Target="https://www12.senado.leg.br/noticias/materias/2021/06/23/girao-afirma-que-pedira-convocacao-de-secretarios-empresarios-e-prefeitos-na-cpi" TargetMode="External"/><Relationship Id="rId923" Type="http://schemas.openxmlformats.org/officeDocument/2006/relationships/hyperlink" Target="https://congressoemfoco.uol.com.br/blogs-e-opiniao/colunistas/se-for-a-cpi-bolsonaro-sera-preso/" TargetMode="External"/><Relationship Id="rId52" Type="http://schemas.openxmlformats.org/officeDocument/2006/relationships/hyperlink" Target="https://congressoemfoco.uol.com.br/area/congresso-nacional/senadores-pedem-que-stf-obrigue-pacheco-a-instalar-cpi-da-pandemia/" TargetMode="External"/><Relationship Id="rId148" Type="http://schemas.openxmlformats.org/officeDocument/2006/relationships/hyperlink" Target="https://politica.estadao.com.br/blogs/coluna-do-estadao/governadores-querem-serenidade-em-cpi-da-covid-19/" TargetMode="External"/><Relationship Id="rId355" Type="http://schemas.openxmlformats.org/officeDocument/2006/relationships/hyperlink" Target="https://politica.estadao.com.br/noticias/geral,senadora-adverte-flavio-bolsonaro-sobre-declaracao-machista-na-cpi-da-covid,70003695587" TargetMode="External"/><Relationship Id="rId562" Type="http://schemas.openxmlformats.org/officeDocument/2006/relationships/hyperlink" Target="https://www12.senado.leg.br/noticias/materias/2021/06/02/cpi-adia-votacao-de-requerimentos" TargetMode="External"/><Relationship Id="rId1192" Type="http://schemas.openxmlformats.org/officeDocument/2006/relationships/hyperlink" Target="https://www12.senado.leg.br/noticias/videos/2021/10/tcu-vai-analisar-conclusoes-da-cpi-da-pandemia" TargetMode="External"/><Relationship Id="rId1206" Type="http://schemas.openxmlformats.org/officeDocument/2006/relationships/hyperlink" Target="https://congressoemfoco.uol.com.br/area/justica/relatorio-da-cpi-ultrapassa-100-dias-na-gaveta-de-aras/" TargetMode="External"/><Relationship Id="rId215" Type="http://schemas.openxmlformats.org/officeDocument/2006/relationships/hyperlink" Target="https://politica.estadao.com.br/noticias/geral,ainda-quer-que-eu-sorria-pergunta-bolsonaro-pouco-depois-de-cpi-da-covid-ser-criada,70003680605" TargetMode="External"/><Relationship Id="rId422" Type="http://schemas.openxmlformats.org/officeDocument/2006/relationships/hyperlink" Target="https://www12.senado.leg.br/noticias/materias/2021/05/11/cpi-pode-reconvocar-ministro-queiroga-e-investigar-fala-sobre-guerra-quimica" TargetMode="External"/><Relationship Id="rId867" Type="http://schemas.openxmlformats.org/officeDocument/2006/relationships/hyperlink" Target="https://www12.senado.leg.br/noticias/videos/2021/07/cpi-da-pandemia-ouve-nesta-terca-diretora-da-precisa-que-intermediou-compra-da-covaxin" TargetMode="External"/><Relationship Id="rId1052" Type="http://schemas.openxmlformats.org/officeDocument/2006/relationships/hyperlink" Target="https://www12.senado.leg.br/noticias/materias/2021/09/02/cpi-vai-pedir-prisao-preventiva-e-apreensao-de-passaporte-de-marconny-faria" TargetMode="External"/><Relationship Id="rId299" Type="http://schemas.openxmlformats.org/officeDocument/2006/relationships/hyperlink" Target="https://www1.folha.uol.com.br/poder/2021/04/inauguracao-por-bolsonaro-de-obra-inacabada-no-am-vira-ato-em-desagravo-a-pazuello-alvo-da-cpi-da-covid.shtml" TargetMode="External"/><Relationship Id="rId727" Type="http://schemas.openxmlformats.org/officeDocument/2006/relationships/hyperlink" Target="https://www12.senado.leg.br/noticias/materias/2021/06/24/pesquisas-apontam-que-milhares-de-mortes-por-covid-poderiam-ter-sido-evitadas-no-brasil" TargetMode="External"/><Relationship Id="rId934" Type="http://schemas.openxmlformats.org/officeDocument/2006/relationships/hyperlink" Target="https://www12.senado.leg.br/noticias/materias/2021/08/03/alessandro-vieira-reapresenta-requerimento-para-convocar-braga-netto" TargetMode="External"/><Relationship Id="rId63" Type="http://schemas.openxmlformats.org/officeDocument/2006/relationships/hyperlink" Target="https://www1.folha.uol.com.br/colunas/painel/2021/03/senadores-falam-em-gota-dagua-para-bolsonaro-apos-major-olimpio-e-elevam-pressao-por-cpi.shtml" TargetMode="External"/><Relationship Id="rId159" Type="http://schemas.openxmlformats.org/officeDocument/2006/relationships/hyperlink" Target="https://www1.folha.uol.com.br/colunas/painel/2021/04/fala-de-bolsonaro-a-kajuru-deixa-todos-perplexos-diz-ministro-do-supremo.shtml" TargetMode="External"/><Relationship Id="rId366" Type="http://schemas.openxmlformats.org/officeDocument/2006/relationships/hyperlink" Target="https://politica.estadao.com.br/noticias/geral,cpi-da-covid-pode-convocar-guedes-ex-ministros-da-saude-e-prefeitos-entenda-os-proximos-passos,70003696595" TargetMode="External"/><Relationship Id="rId573" Type="http://schemas.openxmlformats.org/officeDocument/2006/relationships/hyperlink" Target="https://www12.senado.leg.br/noticias/materias/2021/06/04/cpi-randolfe-quer-explicacoes-de-osmar-terra-sobre-gabinete-paralelo" TargetMode="External"/><Relationship Id="rId780" Type="http://schemas.openxmlformats.org/officeDocument/2006/relationships/hyperlink" Target="https://www12.senado.leg.br/noticias/materias/2021/06/30/oposicao-critica-silencio-de-wizard-governistas-reforcam-direito-constitucional" TargetMode="External"/><Relationship Id="rId1217" Type="http://schemas.openxmlformats.org/officeDocument/2006/relationships/hyperlink" Target="https://www.camara.leg.br/noticias/821551-lira-diz-que-e-inaceitavel-pedido-de-indiciamento-de-deputados-feito-pela-cpi-da-pandemia-do-senado/" TargetMode="External"/><Relationship Id="rId226" Type="http://schemas.openxmlformats.org/officeDocument/2006/relationships/hyperlink" Target="https://congressoemfoco.uol.com.br/area/governo/governo-empurra-com-a-barriga-para-ganhar-tempo-em-cpi-diz-renan/" TargetMode="External"/><Relationship Id="rId433" Type="http://schemas.openxmlformats.org/officeDocument/2006/relationships/hyperlink" Target="https://www12.senado.leg.br/noticias/materias/2021/05/17/cpi-da-pandemia-recebe-novos-requerimentos-nesta-segunda-feira" TargetMode="External"/><Relationship Id="rId878" Type="http://schemas.openxmlformats.org/officeDocument/2006/relationships/hyperlink" Target="https://congressoemfoco.uol.com.br/area/congresso-nacional/ao-vivo-senado-aprova-pdl-que-flexibiliza-teto-de-emendas-para-combate-a-covid/" TargetMode="External"/><Relationship Id="rId1063" Type="http://schemas.openxmlformats.org/officeDocument/2006/relationships/hyperlink" Target="https://www12.senado.leg.br/noticias/materias/2021/09/13/cpi-quer-ouvir-tolentino-nesta-terca-e-pode-pedir-conducao-coercitiva" TargetMode="External"/><Relationship Id="rId640" Type="http://schemas.openxmlformats.org/officeDocument/2006/relationships/hyperlink" Target="https://congressoemfoco.uol.com.br/temas/ciencia-e-tecnologia/randolfe-rodrigues-live-carlos-wizard-cpi-covid/" TargetMode="External"/><Relationship Id="rId738" Type="http://schemas.openxmlformats.org/officeDocument/2006/relationships/hyperlink" Target="https://www12.senado.leg.br/noticias/@@busca?b_start:int=90&amp;end_date=2022-09-02&amp;portal_type:list=noticias.Materia&amp;portal_type:list=noticias.Video&amp;btnBuscaAvancada=&amp;start_date=2021-04-01&amp;SearchableText=CPI%20PANDEMIA%20COVID" TargetMode="External"/><Relationship Id="rId945" Type="http://schemas.openxmlformats.org/officeDocument/2006/relationships/hyperlink" Target="https://www12.senado.leg.br/noticias/materias/2021/08/05/cascavel-reconhece-assedio-de-2018picaretas-das-vacinas2019-no-ministerio-da-saude" TargetMode="External"/><Relationship Id="rId74" Type="http://schemas.openxmlformats.org/officeDocument/2006/relationships/hyperlink" Target="https://politica.estadao.com.br/noticias/geral,pacheco-negacionismo-passou-a-ser-brincadeira-de-mau-gosto-macabra-e-medieval,70003656636" TargetMode="External"/><Relationship Id="rId377" Type="http://schemas.openxmlformats.org/officeDocument/2006/relationships/hyperlink" Target="https://www1.folha.uol.com.br/poder/2021/04/pazuello-sera-ouvido-na-proxima-quarta-feira-anuncia-presidente-da-cpi-da-covid.shtml" TargetMode="External"/><Relationship Id="rId500" Type="http://schemas.openxmlformats.org/officeDocument/2006/relationships/hyperlink" Target="https://www12.senado.leg.br/noticias/videos/2021/05/cpi-da-pandemia-convoca-governadores-de-nove-estados" TargetMode="External"/><Relationship Id="rId584" Type="http://schemas.openxmlformats.org/officeDocument/2006/relationships/hyperlink" Target="https://www12.senado.leg.br/noticias/videos/2021/06/nao-me-compete-julgar-os-atos-do-presidente-da-republica-afirma-marcelo-queiroga" TargetMode="External"/><Relationship Id="rId805" Type="http://schemas.openxmlformats.org/officeDocument/2006/relationships/hyperlink" Target="https://www12.senado.leg.br/noticias/videos/2021/07/cpis-podem-efetuar-prisao-em-flagrante" TargetMode="External"/><Relationship Id="rId1130" Type="http://schemas.openxmlformats.org/officeDocument/2006/relationships/hyperlink" Target="https://congressoemfoco.uol.com.br/area/congresso-nacional/presidente-do-cfm-acusa-cpi-de-narrativa-falaciosa-apos-investigacao/" TargetMode="External"/><Relationship Id="rId1228" Type="http://schemas.openxmlformats.org/officeDocument/2006/relationships/hyperlink" Target="https://www.camara.leg.br/noticias/762337-depoimento-de-pazuello-em-cpi-dacovid-divide-opinioes-entre-deputados/" TargetMode="External"/><Relationship Id="rId5" Type="http://schemas.openxmlformats.org/officeDocument/2006/relationships/hyperlink" Target="https://www1.folha.uol.com.br/equilibrioesaude/2021/01/centrao-vira-fiel-da-balanca-sobre-permanencia-de-pazuello-na-saude.shtml" TargetMode="External"/><Relationship Id="rId237" Type="http://schemas.openxmlformats.org/officeDocument/2006/relationships/hyperlink" Target="https://politica.estadao.com.br/blogs/fausto-macedo/kassio-rejeita-pedido-de-kajuru-para-mandar-senado-instaurar-impeachment-de-alexandre-de-moraes/" TargetMode="External"/><Relationship Id="rId791" Type="http://schemas.openxmlformats.org/officeDocument/2006/relationships/hyperlink" Target="https://www12.senado.leg.br/noticias/videos/2021/07/empresario-confirma-a-cpi-da-pandemia-majoracao-de-us-1-por-vacina" TargetMode="External"/><Relationship Id="rId889" Type="http://schemas.openxmlformats.org/officeDocument/2006/relationships/hyperlink" Target="https://www12.senado.leg.br/noticias/materias/2021/07/14/cpi-ouve-procurador-da-empresa-davati-nesta-quinta-feira" TargetMode="External"/><Relationship Id="rId1074" Type="http://schemas.openxmlformats.org/officeDocument/2006/relationships/hyperlink" Target="https://www12.senado.leg.br/noticias/materias/2021/09/15/cpi-ouve-juristas-que-sugerem-indiciamento-de-bolsonaro-por-crime-de-responsabilidade" TargetMode="External"/><Relationship Id="rId444" Type="http://schemas.openxmlformats.org/officeDocument/2006/relationships/hyperlink" Target="https://www12.senado.leg.br/noticias/videos/2021/05/ex-ministro-ernesto-araujo-nega-ter-feito-declaracoes-antichinesas" TargetMode="External"/><Relationship Id="rId651" Type="http://schemas.openxmlformats.org/officeDocument/2006/relationships/hyperlink" Target="https://www12.senado.leg.br/noticias/materias/2021/06/15/wilson-witzel-vai-depor-a-cpi-da-pandemia-informa-randolfe" TargetMode="External"/><Relationship Id="rId749" Type="http://schemas.openxmlformats.org/officeDocument/2006/relationships/hyperlink" Target="https://congressoemfoco.uol.com.br/temas/corrupcao/centrao-e-militares-comandam-area-de-vacinas-de-ministerio-denunciada-em-cpi/" TargetMode="External"/><Relationship Id="rId290" Type="http://schemas.openxmlformats.org/officeDocument/2006/relationships/hyperlink" Target="https://politica.estadao.com.br/noticias/geral,bolsonaro-quer-pazuello-no-planalto-para-evitar-explosao-na-cpi-da-covid,70003690068" TargetMode="External"/><Relationship Id="rId304" Type="http://schemas.openxmlformats.org/officeDocument/2006/relationships/hyperlink" Target="https://politica.estadao.com.br/noticias/geral,cpi-da-covid-maioria-dos-senadores-diz-que-governo-errou-na-conducao-da-pandemia,70003691424" TargetMode="External"/><Relationship Id="rId388" Type="http://schemas.openxmlformats.org/officeDocument/2006/relationships/hyperlink" Target="https://www1.folha.uol.com.br/poder/2021/04/primeira-sessao-de-trabalho-da-cpi-da-covid-tem-bate-boca-e-convocacao-de-ex-ministros-da-saude-de-bolsonaro.shtml" TargetMode="External"/><Relationship Id="rId511" Type="http://schemas.openxmlformats.org/officeDocument/2006/relationships/hyperlink" Target="https://www12.senado.leg.br/noticias/videos/2021/05/diretor-do-butantan-diz-que-declaracoes-de-integrantes-do-governo-dificultam-relacoes-com-a-china" TargetMode="External"/><Relationship Id="rId609" Type="http://schemas.openxmlformats.org/officeDocument/2006/relationships/hyperlink" Target="https://www12.senado.leg.br/noticias/materias/2021/06/09/cpi-senadores-cobram-elcio-franco-sobre-demora-na-compra-de-vacinas" TargetMode="External"/><Relationship Id="rId956" Type="http://schemas.openxmlformats.org/officeDocument/2006/relationships/hyperlink" Target="https://www12.senado.leg.br/noticias/videos/2021/08/cpi-da-pandemia-ouve-na-quarta-representante-de-uma-das-maiores-produtoras-de-ivermectina-do-pais" TargetMode="External"/><Relationship Id="rId1141" Type="http://schemas.openxmlformats.org/officeDocument/2006/relationships/hyperlink" Target="https://www12.senado.leg.br/noticias/videos/2021/10/cpi-da-pandemia-deve-criar-observatorio-apos-conclusao-dos-trabalhos" TargetMode="External"/><Relationship Id="rId1239" Type="http://schemas.openxmlformats.org/officeDocument/2006/relationships/hyperlink" Target="https://www.camara.leg.br/internet/SitaqWeb/TextoHTML.asp?etapa=5&amp;nuSessao=16.2021.N&amp;nuQuarto=479742&amp;nuOrador=9&amp;nuInsercao=9&amp;dtHorarioQuarto=11:56&amp;sgFaseSessao=OD&amp;Data=27/09/2021" TargetMode="External"/><Relationship Id="rId85" Type="http://schemas.openxmlformats.org/officeDocument/2006/relationships/hyperlink" Target="https://politica.estadao.com.br/blogs/fausto-macedo/uma-necessaria-cpi-no-sistema-presidencialista/" TargetMode="External"/><Relationship Id="rId150" Type="http://schemas.openxmlformats.org/officeDocument/2006/relationships/hyperlink" Target="https://congressoemfoco.uol.com.br/area/justica/cpi-da-covid-stf-cpi-apagao-aereo/" TargetMode="External"/><Relationship Id="rId595" Type="http://schemas.openxmlformats.org/officeDocument/2006/relationships/hyperlink" Target="https://www12.senado.leg.br/noticias/materias/2021/06/08/para-girao-cpi-da-pandemia-tem-vies-politico-eleitoral" TargetMode="External"/><Relationship Id="rId816" Type="http://schemas.openxmlformats.org/officeDocument/2006/relationships/hyperlink" Target="https://www12.senado.leg.br/noticias/materias/2021/07/06/agencia-senado-amplia-cobertura-multimidia-em-tempo-real-da-cpi" TargetMode="External"/><Relationship Id="rId1001" Type="http://schemas.openxmlformats.org/officeDocument/2006/relationships/hyperlink" Target="https://congressoemfoco.uol.com.br/area/congresso-nacional/ao-vivo-cpi-da-covid-ouve-ceo-da-precisa-em-depoimento-mais-aguardado-da-semana/" TargetMode="External"/><Relationship Id="rId248" Type="http://schemas.openxmlformats.org/officeDocument/2006/relationships/hyperlink" Target="https://politica.estadao.com.br/noticias/geral,nao-tem-governo-que-nao-errou-na-pandemia-diz-omar-aziz-que-deve-presidir-cpi-da-covid,70003683720" TargetMode="External"/><Relationship Id="rId455" Type="http://schemas.openxmlformats.org/officeDocument/2006/relationships/hyperlink" Target="https://www12.senado.leg.br/noticias/videos/2021/05/izalci-destaca-que-e-preciso-apurar-utilizacao-de-recursos-federais-na-cpi-da-pandemia" TargetMode="External"/><Relationship Id="rId662" Type="http://schemas.openxmlformats.org/officeDocument/2006/relationships/hyperlink" Target="https://congressoemfoco.uol.com.br/temas/saude/ouca-entrevista-wajngarten-veja-cpi-da-covid/" TargetMode="External"/><Relationship Id="rId1085" Type="http://schemas.openxmlformats.org/officeDocument/2006/relationships/hyperlink" Target="https://congressoemfoco.uol.com.br/area/congresso-nacional/apos-diretor-nao-comparecer-a-cpi-prevent-senior-pede-acesso-a-documentos/" TargetMode="External"/><Relationship Id="rId12" Type="http://schemas.openxmlformats.org/officeDocument/2006/relationships/hyperlink" Target="https://politica.estadao.com.br/noticias/geral,quem-e-arthur-lira-novo-presidente-da-camara-dos-deputados,70003602249" TargetMode="External"/><Relationship Id="rId108" Type="http://schemas.openxmlformats.org/officeDocument/2006/relationships/hyperlink" Target="https://politica.estadao.com.br/noticias/geral,perguntas-e-respostas-sobre-a-cpi-da-covid-no-senado,70003675874" TargetMode="External"/><Relationship Id="rId315" Type="http://schemas.openxmlformats.org/officeDocument/2006/relationships/hyperlink" Target="https://congressoemfoco.uol.com.br/area/congresso-nacional/lira-cpi-reforma/" TargetMode="External"/><Relationship Id="rId522" Type="http://schemas.openxmlformats.org/officeDocument/2006/relationships/hyperlink" Target="https://www12.senado.leg.br/noticias/videos/2021/05/cpi-da-pandemia-confira-como-foram-os-depoimentos-de-mayra-pinheiro-e-dimas-covas" TargetMode="External"/><Relationship Id="rId967" Type="http://schemas.openxmlformats.org/officeDocument/2006/relationships/hyperlink" Target="https://congressoemfoco.uol.com.br/area/congresso-nacional/cpi-aprova-acareacao-entre-luis-miranda-e-onyx-lorenzoni/" TargetMode="External"/><Relationship Id="rId1152" Type="http://schemas.openxmlformats.org/officeDocument/2006/relationships/hyperlink" Target="https://www12.senado.leg.br/noticias/materias/2021/10/18/cpi-da-pandemia-ouvira-representante-dos-municipios-na-conitec" TargetMode="External"/><Relationship Id="rId96" Type="http://schemas.openxmlformats.org/officeDocument/2006/relationships/hyperlink" Target="https://politica.estadao.com.br/noticias/geral,queiroga-diz-que-cpi-da-covid-e-assunto-entre-stf-e-o-senado-veja-repercussao,70003675420" TargetMode="External"/><Relationship Id="rId161" Type="http://schemas.openxmlformats.org/officeDocument/2006/relationships/hyperlink" Target="https://politica.estadao.com.br/blogs/coluna-do-estadao/presidente-da-cpi-das-fake-news-ve-mesmo-destino-para-cpi-da-covid-suspensa-na-pandemia/" TargetMode="External"/><Relationship Id="rId399" Type="http://schemas.openxmlformats.org/officeDocument/2006/relationships/hyperlink" Target="https://politica.estadao.com.br/blogs/fausto-macedo/lewandowski-nega-pedido-de-senadores-governistas-para-tirar-renan-da-cpi-da-covid/" TargetMode="External"/><Relationship Id="rId827" Type="http://schemas.openxmlformats.org/officeDocument/2006/relationships/hyperlink" Target="https://congressoemfoco.uol.com.br/area/congresso-nacional/aziz-descarta-convocacao-da-precisa-para-cpi-nao-quero-outro-wizard/" TargetMode="External"/><Relationship Id="rId1012" Type="http://schemas.openxmlformats.org/officeDocument/2006/relationships/hyperlink" Target="https://www12.senado.leg.br/noticias/materias/2021/08/23/diretor-da-empresa-fib-bank-sera-ouvido-na-quarta-feira-pela-cpi-da-pandemia" TargetMode="External"/><Relationship Id="rId259" Type="http://schemas.openxmlformats.org/officeDocument/2006/relationships/hyperlink" Target="https://www1.folha.uol.com.br/poder/2021/04/cpi-quer-comecar-por-pazuello-vacinas-dados-do-tcu-e-remedios-sem-eficacia.shtml" TargetMode="External"/><Relationship Id="rId466" Type="http://schemas.openxmlformats.org/officeDocument/2006/relationships/hyperlink" Target="https://www12.senado.leg.br/noticias/materias/2021/05/19/depoimento-de-pazuello-na-cpi-da-pandemia-continua-nesta-quinta-feira" TargetMode="External"/><Relationship Id="rId673" Type="http://schemas.openxmlformats.org/officeDocument/2006/relationships/hyperlink" Target="https://www12.senado.leg.br/noticias/videos/2021/06/cpi-da-pandemia-deve-reagendar-depoimento-de-servidor-do-tcu-alexandre-marques" TargetMode="External"/><Relationship Id="rId880" Type="http://schemas.openxmlformats.org/officeDocument/2006/relationships/hyperlink" Target="https://congressoemfoco.uol.com.br/area/congresso-nacional/ao-vivo-cpi-retoma-depoimento-de-emanuela-medrades/" TargetMode="External"/><Relationship Id="rId1096" Type="http://schemas.openxmlformats.org/officeDocument/2006/relationships/hyperlink" Target="https://www12.senado.leg.br/noticias/materias/2021/09/23/senadores-apontam-participacao-de-empresas-de-trento-e-maximiano-em-lavagem-de-dinheiro" TargetMode="External"/><Relationship Id="rId23" Type="http://schemas.openxmlformats.org/officeDocument/2006/relationships/hyperlink" Target="https://www1.folha.uol.com.br/colunas/janiodefreitas/2021/02/eleicao-na-camara-e-no-senado-deixou-bolsonaro-com-centenas-de-dividas.shtml" TargetMode="External"/><Relationship Id="rId119" Type="http://schemas.openxmlformats.org/officeDocument/2006/relationships/hyperlink" Target="https://politica.estadao.com.br/blogs/fausto-macedo/cpi-da-pandemia-o-presidente-do-senado-pode-simplesmente-se-recusar-a-instaurar/" TargetMode="External"/><Relationship Id="rId326" Type="http://schemas.openxmlformats.org/officeDocument/2006/relationships/hyperlink" Target="https://www1.folha.uol.com.br/poder/2021/04/com-cpi-planalto-atua-por-submersao-de-pazuello-e-narrativa-de-escassez-mundial-para-falta-de-vacinas.shtml" TargetMode="External"/><Relationship Id="rId533" Type="http://schemas.openxmlformats.org/officeDocument/2006/relationships/hyperlink" Target="https://congressoemfoco.uol.com.br/area/justica/governadores-adpf-stf-convocacao-cpi/" TargetMode="External"/><Relationship Id="rId978" Type="http://schemas.openxmlformats.org/officeDocument/2006/relationships/hyperlink" Target="https://www12.senado.leg.br/noticias/videos/2021/08/ricardo-barros-diz-que-cpi-afasta-empresas-de-vacinas-senadores-reagem" TargetMode="External"/><Relationship Id="rId1163" Type="http://schemas.openxmlformats.org/officeDocument/2006/relationships/hyperlink" Target="https://www12.senado.leg.br/noticias/videos/2021/10/relatorio-da-cpi-pede-o-indiciamento-de-mais-de-60-pessoas-incluindo-bolsonaro" TargetMode="External"/><Relationship Id="rId740" Type="http://schemas.openxmlformats.org/officeDocument/2006/relationships/hyperlink" Target="https://www12.senado.leg.br/noticias/materias/2021/06/25/em-resposta-a-flavio-bolsonaro-randolfe-afirma-que-buscar-vacinas-e-dever-dos-senadores" TargetMode="External"/><Relationship Id="rId838" Type="http://schemas.openxmlformats.org/officeDocument/2006/relationships/hyperlink" Target="https://www12.senado.leg.br/noticias/videos/2021/07/preso-ao-depor-a-cpi-roberto-dias-e-solto-apos-pagar-fianca" TargetMode="External"/><Relationship Id="rId1023" Type="http://schemas.openxmlformats.org/officeDocument/2006/relationships/hyperlink" Target="https://congressoemfoco.uol.com.br/area/congresso-nacional/fib-bank-alvo-da-cpi-atuou-para-arrastar-divida-de-pastor-bolsonarista/" TargetMode="External"/><Relationship Id="rId172" Type="http://schemas.openxmlformats.org/officeDocument/2006/relationships/hyperlink" Target="https://politica.estadao.com.br/blogs/fausto-macedo/ampliacao-de-cpi-que-bolsonaro-cobrou-de-kajuru-ja-foi-barrada-pelo-supremo/" TargetMode="External"/><Relationship Id="rId477" Type="http://schemas.openxmlformats.org/officeDocument/2006/relationships/hyperlink" Target="https://www12.senado.leg.br/noticias/videos/2021/05/datasenado-65-dos-cidadaos-sabem-da-existencia-da-cpi-da-pandemia" TargetMode="External"/><Relationship Id="rId600" Type="http://schemas.openxmlformats.org/officeDocument/2006/relationships/hyperlink" Target="https://www12.senado.leg.br/noticias/videos/2021/06/cpi-da-pandemia-ouve-especialistas-na-sexta-feira" TargetMode="External"/><Relationship Id="rId684" Type="http://schemas.openxmlformats.org/officeDocument/2006/relationships/hyperlink" Target="https://www12.senado.leg.br/noticias/videos/2021/06/randolfe-cpi-da-pandemia-podera-ouvir-representantes-de-facebook-e-youtube" TargetMode="External"/><Relationship Id="rId1230" Type="http://schemas.openxmlformats.org/officeDocument/2006/relationships/hyperlink" Target="https://www.camara.leg.br/radio/programas/822838-pec-dos-precatorios-cpi-da-covid-e-isencao-tributaria-de-instituicoes-filantropicas/" TargetMode="External"/><Relationship Id="rId337" Type="http://schemas.openxmlformats.org/officeDocument/2006/relationships/hyperlink" Target="https://www1.folha.uol.com.br/colunas/monicabergamo/2021/04/trf-derruba-liminar-contra-nomeacao-de-renan-para-relatoria-da-cpi-da-covid.shtml" TargetMode="External"/><Relationship Id="rId891" Type="http://schemas.openxmlformats.org/officeDocument/2006/relationships/hyperlink" Target="https://www12.senado.leg.br/noticias/videos/2021/07/cpi-da-pandemia-ministro-da-defesa-braga-netto-pode-ser-convocado-1" TargetMode="External"/><Relationship Id="rId905" Type="http://schemas.openxmlformats.org/officeDocument/2006/relationships/hyperlink" Target="https://congressoemfoco.uol.com.br/temas/forcas-armadas/ocupacao-de-hospitais-militares-na-pandemia-chegou-a-678/" TargetMode="External"/><Relationship Id="rId989" Type="http://schemas.openxmlformats.org/officeDocument/2006/relationships/hyperlink" Target="https://www12.senado.leg.br/noticias/videos/2021/08/auditor-do-tcu-diz-a-cpi-que-bolsonaro-usou-documento-indevidamente" TargetMode="External"/><Relationship Id="rId34" Type="http://schemas.openxmlformats.org/officeDocument/2006/relationships/hyperlink" Target="https://politica.estadao.com.br/noticias/geral,maia-defende-cpi-da-covid-contra-bolsonaro-e-afirma-que-impeachment-nao-tinha-chance,70003625411" TargetMode="External"/><Relationship Id="rId544" Type="http://schemas.openxmlformats.org/officeDocument/2006/relationships/hyperlink" Target="https://www12.senado.leg.br/noticias/videos/2021/06/nao-houve-minuta-para-alterar-bula-da-cloroquina-afirma-medica-nise-yamaguchi" TargetMode="External"/><Relationship Id="rId751" Type="http://schemas.openxmlformats.org/officeDocument/2006/relationships/hyperlink" Target="https://www12.senado.leg.br/noticias/materias/2021/06/28/cpi-da-pandemia-ouve-relator-da-cpi-da-saude-do-amazonas-nesta-terca-feira" TargetMode="External"/><Relationship Id="rId849" Type="http://schemas.openxmlformats.org/officeDocument/2006/relationships/hyperlink" Target="https://www12.senado.leg.br/noticias/videos/2021/07/cpi-da-pandemia-ouve-servidor-willian-santana-sobre-caso-covaxin" TargetMode="External"/><Relationship Id="rId1174" Type="http://schemas.openxmlformats.org/officeDocument/2006/relationships/hyperlink" Target="https://congressoemfoco.uol.com.br/area/congresso-nacional/cpi-vota-relatorio-final-veja-a-integra-do-documento-modificado/" TargetMode="External"/><Relationship Id="rId183" Type="http://schemas.openxmlformats.org/officeDocument/2006/relationships/hyperlink" Target="https://www1.folha.uol.com.br/opiniao/2021/04/fogo-na-cpi.shtml" TargetMode="External"/><Relationship Id="rId390" Type="http://schemas.openxmlformats.org/officeDocument/2006/relationships/hyperlink" Target="https://politica.estadao.com.br/noticias/geral,apos-ataque-de-flavio-bancada-feminina-enviara-senadoras-para-cpi-da-covid,70003697975" TargetMode="External"/><Relationship Id="rId404" Type="http://schemas.openxmlformats.org/officeDocument/2006/relationships/hyperlink" Target="https://www1.folha.uol.com.br/poder/2021/04/articulacao-do-planalto-para-cpi-da-covid-tem-disputa-entre-ministros-e-deixa-senadores-sem-municao.shtml" TargetMode="External"/><Relationship Id="rId611" Type="http://schemas.openxmlformats.org/officeDocument/2006/relationships/hyperlink" Target="https://www12.senado.leg.br/noticias/materias/2021/06/09/girao-acusa-cpi-de-politizar-ate-o-esporte" TargetMode="External"/><Relationship Id="rId1034" Type="http://schemas.openxmlformats.org/officeDocument/2006/relationships/hyperlink" Target="https://www12.senado.leg.br/noticias/materias/2021/08/26/cpi-da-pandemia-vai-ouvir-motoboy-da-vtclog" TargetMode="External"/><Relationship Id="rId1241" Type="http://schemas.openxmlformats.org/officeDocument/2006/relationships/hyperlink" Target="https://www1.folha.uol.com.br/poder/2021/03/bolsonaro-adota-plano-vacina-para-tentar-estancar-perda-de-popularidade.shtml" TargetMode="External"/><Relationship Id="rId250" Type="http://schemas.openxmlformats.org/officeDocument/2006/relationships/hyperlink" Target="https://politica.estadao.com.br/noticias/geral,mdb-ameaca-romper-acordo-com-governistas-para-presidencia-da-cpi-se-renan-nao-for-relator,70003684067" TargetMode="External"/><Relationship Id="rId488" Type="http://schemas.openxmlformats.org/officeDocument/2006/relationships/hyperlink" Target="https://www12.senado.leg.br/noticias/videos/2021/05/cpi-da-pandemia-vota-convocacao-de-prefeitos-e-governadores-nesta-quarta" TargetMode="External"/><Relationship Id="rId695" Type="http://schemas.openxmlformats.org/officeDocument/2006/relationships/hyperlink" Target="https://congressoemfoco.uol.com.br/area/justica/stf-convocacao-de-governadores-cpi/" TargetMode="External"/><Relationship Id="rId709" Type="http://schemas.openxmlformats.org/officeDocument/2006/relationships/hyperlink" Target="https://www12.senado.leg.br/noticias/materias/2021/06/23/cpi-aprova-sessao-reservada-com-witzel-e-convoca-assessor-que-denunciou-pressao-para-compra-da-covaxin" TargetMode="External"/><Relationship Id="rId916" Type="http://schemas.openxmlformats.org/officeDocument/2006/relationships/hyperlink" Target="https://congressoemfoco.uol.com.br/cf-premio-e-analise/paineldopoder/painel-do-poder-cpi-da-covid-politico/" TargetMode="External"/><Relationship Id="rId1101" Type="http://schemas.openxmlformats.org/officeDocument/2006/relationships/hyperlink" Target="https://www12.senado.leg.br/noticias/materias/2021/09/24/cpi-da-pandemia-pode-convocar-kassyo-ramos-que-recebeu-dinheiro-de-danilo-trento" TargetMode="External"/><Relationship Id="rId45" Type="http://schemas.openxmlformats.org/officeDocument/2006/relationships/hyperlink" Target="https://www1.folha.uol.com.br/opiniao/2021/03/tibieza-parlamentar.shtml" TargetMode="External"/><Relationship Id="rId110" Type="http://schemas.openxmlformats.org/officeDocument/2006/relationships/hyperlink" Target="https://www12.senado.leg.br/noticias/videos/2021/04/procedimentos-para-instalacao-da-cpi-da-covid-comecam-na-proxima-semana-diz-pacheco" TargetMode="External"/><Relationship Id="rId348" Type="http://schemas.openxmlformats.org/officeDocument/2006/relationships/hyperlink" Target="https://politica.estadao.com.br/noticias/geral,para-defender-o-pai-na-cpi-da-covid-flavio-bolsonaro-ataca-renan-e-chama-pacheco-de-ingrato,70003695508" TargetMode="External"/><Relationship Id="rId555" Type="http://schemas.openxmlformats.org/officeDocument/2006/relationships/hyperlink" Target="https://www12.senado.leg.br/noticias/videos/2021/06/luana-araujo-diz-a-cpi-que-sua-saida-do-ministerio-da-saude-nao-teve-justificativa" TargetMode="External"/><Relationship Id="rId762" Type="http://schemas.openxmlformats.org/officeDocument/2006/relationships/hyperlink" Target="https://congressoemfoco.uol.com.br/area/congresso-nacional/prorrogacao-da-cpi-deve-chegar-a-40-assinaturas-diz-aziz-veja-quem-apoia/" TargetMode="External"/><Relationship Id="rId1185" Type="http://schemas.openxmlformats.org/officeDocument/2006/relationships/hyperlink" Target="https://www12.senado.leg.br/noticias/videos/2021/10/cpi-da-pandemia-entrega-relatorio-final-a-pgr-e-ao-stf" TargetMode="External"/><Relationship Id="rId194" Type="http://schemas.openxmlformats.org/officeDocument/2006/relationships/hyperlink" Target="https://www1.folha.uol.com.br/poder/2021/04/mdb-quer-relatoria-da-cpi-da-covid-para-dar-troco-em-bolsonaro.shtml" TargetMode="External"/><Relationship Id="rId208" Type="http://schemas.openxmlformats.org/officeDocument/2006/relationships/hyperlink" Target="https://politica.estadao.com.br/noticias/geral,pacheco-autoriza-cpi-da-covid-a-investigar-estados-e-municipios,70003680319" TargetMode="External"/><Relationship Id="rId415" Type="http://schemas.openxmlformats.org/officeDocument/2006/relationships/hyperlink" Target="https://congressoemfoco.uol.com.br/area/governo/deputados-veem-golpismo-e-medo-da-cpi-em-pressao-por-voto-impresso/" TargetMode="External"/><Relationship Id="rId622" Type="http://schemas.openxmlformats.org/officeDocument/2006/relationships/hyperlink" Target="https://www12.senado.leg.br/noticias/materias/2021/06/10/cpi-vai-recorrer-da-decisao-do-stf-que-tornou-depoimento-de-wilson-lima-facultativo" TargetMode="External"/><Relationship Id="rId1045" Type="http://schemas.openxmlformats.org/officeDocument/2006/relationships/hyperlink" Target="https://congressoemfoco.uol.com.br/area/pais/com-visibilidade-da-cpi-siglas-preparam-lancamento-de-senadores-as-eleicoes-de-2022/" TargetMode="External"/><Relationship Id="rId1252" Type="http://schemas.openxmlformats.org/officeDocument/2006/relationships/hyperlink" Target="https://oantagonista.uol.com.br/videos/eduardo-se-deixou-seduzir-por-discurso-do-centrao-reveja/" TargetMode="External"/><Relationship Id="rId261" Type="http://schemas.openxmlformats.org/officeDocument/2006/relationships/hyperlink" Target="https://politica.estadao.com.br/noticias/geral,cpi-da-covid-poe-militares-no-foco-das-investigacoes,70003685938" TargetMode="External"/><Relationship Id="rId499" Type="http://schemas.openxmlformats.org/officeDocument/2006/relationships/hyperlink" Target="https://www12.senado.leg.br/noticias/materias/2021/05/26/cpi-vai-aprofundar-investigacoes-sobre-governo-federal-cloroquina-e-crise-no-amazonas" TargetMode="External"/><Relationship Id="rId927" Type="http://schemas.openxmlformats.org/officeDocument/2006/relationships/hyperlink" Target="https://www12.senado.leg.br/noticias/materias/2021/08/02/omar-aziz-e-randolfe-acreditam-que-cpi-pode-concluir-apuracoes-antes-do-prazo" TargetMode="External"/><Relationship Id="rId1112" Type="http://schemas.openxmlformats.org/officeDocument/2006/relationships/hyperlink" Target="https://congressoemfoco.uol.com.br/area/governo/em-provocacao-a-cpi-bolsonaro-publica-foto-confraternizando-com-hang/" TargetMode="External"/><Relationship Id="rId56" Type="http://schemas.openxmlformats.org/officeDocument/2006/relationships/hyperlink" Target="https://opiniao.estadao.com.br/noticias/notas-e-informacoes,e-tempo-de-cpi,70003646866" TargetMode="External"/><Relationship Id="rId359" Type="http://schemas.openxmlformats.org/officeDocument/2006/relationships/hyperlink" Target="https://politica.estadao.com.br/blogs/estadao-verifica/fila-de-pacientes-na-bahia-nao-zerou-por-causa-de-cpi-numero-estava-em-queda-desde-marco/" TargetMode="External"/><Relationship Id="rId566" Type="http://schemas.openxmlformats.org/officeDocument/2006/relationships/hyperlink" Target="https://www12.senado.leg.br/noticias/videos/2021/06/medica-vetada-para-o-ministerio-da-saude-critica-o-tratamento-precoce-para-a-covid-19" TargetMode="External"/><Relationship Id="rId773" Type="http://schemas.openxmlformats.org/officeDocument/2006/relationships/hyperlink" Target="https://congressoemfoco.uol.com.br/area/congresso-nacional/cpi-convoca-barros-e-ex-diretor-da-saude-que-pediu-propina-por-vacina/" TargetMode="External"/><Relationship Id="rId1196" Type="http://schemas.openxmlformats.org/officeDocument/2006/relationships/hyperlink" Target="https://congressoemfoco.uol.com.br/area/governo/stf-pede-a-cpi-da-covid-mais-elementos-para-analisar-quebra-de-sigilo-de-bolsonaro/" TargetMode="External"/><Relationship Id="rId121" Type="http://schemas.openxmlformats.org/officeDocument/2006/relationships/hyperlink" Target="https://politica.estadao.com.br/blogs/neumanne/cpi-da-covid-poe-fogo-no-parquinho/" TargetMode="External"/><Relationship Id="rId219" Type="http://schemas.openxmlformats.org/officeDocument/2006/relationships/hyperlink" Target="https://www12.senado.leg.br/noticias/materias/2021/04/14/cpi-da-covid-investigara-uso-por-estados-e-municipios-de-verbas-federais-para-saude" TargetMode="External"/><Relationship Id="rId426" Type="http://schemas.openxmlformats.org/officeDocument/2006/relationships/hyperlink" Target="https://www12.senado.leg.br/noticias/videos/2021/05/ex-secretario-fabio-wajngarten-nega-responsabilidade-sobre-campanha-o-brasil-nao-pode-parar" TargetMode="External"/><Relationship Id="rId633" Type="http://schemas.openxmlformats.org/officeDocument/2006/relationships/hyperlink" Target="https://www12.senado.leg.br/noticias/materias/2021/06/11/randolfe-sugere-que-cpi-da-pandemia-comece-a-definir-investigados" TargetMode="External"/><Relationship Id="rId980" Type="http://schemas.openxmlformats.org/officeDocument/2006/relationships/hyperlink" Target="https://www12.senado.leg.br/noticias/materias/2021/08/12/para-girao-confrontos-na-cpi-sao-antecipacao-das-eleicoes-em-2022" TargetMode="External"/><Relationship Id="rId1056" Type="http://schemas.openxmlformats.org/officeDocument/2006/relationships/hyperlink" Target="https://congressoemfoco.uol.com.br/area/congresso-nacional/carmen-lucia-nega-pedido-da-defesa-de-marcony-para-nao-comparecer-a-cpi/" TargetMode="External"/><Relationship Id="rId840" Type="http://schemas.openxmlformats.org/officeDocument/2006/relationships/hyperlink" Target="https://www12.senado.leg.br/noticias/materias/2021/07/08/pacheco-anuncia-fim-do-mal-entendido-entre-omar-aziz-e-forcas-armadas" TargetMode="External"/><Relationship Id="rId938" Type="http://schemas.openxmlformats.org/officeDocument/2006/relationships/hyperlink" Target="https://www12.senado.leg.br/noticias/videos/2021/08/tenho-culpa-sim-diz-reverendo-a-cpi-da-pandemia-sobre-negociacao-de-vacinas" TargetMode="External"/><Relationship Id="rId67" Type="http://schemas.openxmlformats.org/officeDocument/2006/relationships/hyperlink" Target="https://politica.estadao.com.br/blogs/coluna-do-estadao/em-carta-aberta-simone-tebet-fala-em-caos-e-cobra-acao-de-bolsonaro-para-enfrentar-pandemia/" TargetMode="External"/><Relationship Id="rId272" Type="http://schemas.openxmlformats.org/officeDocument/2006/relationships/hyperlink" Target="https://politica.estadao.com.br/noticias/geral,governo-tenta-ganhar-tempo-e-instalacao-da-cpi-da-covid-e-adiada,70003686988" TargetMode="External"/><Relationship Id="rId577" Type="http://schemas.openxmlformats.org/officeDocument/2006/relationships/hyperlink" Target="https://www12.senado.leg.br/noticias/materias/2021/06/07/cpi-da-pandemia-pode-convocar-e-quebrar-sigilos-de-gabinete-paralelo-na-terca" TargetMode="External"/><Relationship Id="rId700" Type="http://schemas.openxmlformats.org/officeDocument/2006/relationships/hyperlink" Target="https://www12.senado.leg.br/noticias/materias/2021/06/22/cpi-deve-analisar-quase-60-requerimentos-nesta-quarta-feira" TargetMode="External"/><Relationship Id="rId1123" Type="http://schemas.openxmlformats.org/officeDocument/2006/relationships/hyperlink" Target="https://www12.senado.leg.br/noticias/videos/2021/10/leitura-do-relatorio-da-cpi-sera-realizada-no-dia-19-de-outubro-anuncia-renan-calheiros" TargetMode="External"/><Relationship Id="rId132" Type="http://schemas.openxmlformats.org/officeDocument/2006/relationships/hyperlink" Target="https://politica.estadao.com.br/blogs/coluna-do-estadao/decano-do-supremo-ve-esperneio-de-bolsonaro/" TargetMode="External"/><Relationship Id="rId784" Type="http://schemas.openxmlformats.org/officeDocument/2006/relationships/hyperlink" Target="https://www12.senado.leg.br/noticias/materias/2021/06/30/omar-e-renan-cobram-de-pacheco-prorrogacao-da-cpi-da-pandemia" TargetMode="External"/><Relationship Id="rId991" Type="http://schemas.openxmlformats.org/officeDocument/2006/relationships/hyperlink" Target="https://www12.senado.leg.br/noticias/materias/2021/08/18/depois-de-quatro-adiamentos-francisco-maximiano-dono-da-precisa-deve-ser-ouvido-pela-cpi" TargetMode="External"/><Relationship Id="rId1067" Type="http://schemas.openxmlformats.org/officeDocument/2006/relationships/hyperlink" Target="https://www12.senado.leg.br/noticias/materias/2021/09/14/cpi-da-pandemia-acelerou-a-vacinacao-e-ajudou-a-derrubar-teorias-anticientificas-afirma-relator" TargetMode="External"/><Relationship Id="rId437" Type="http://schemas.openxmlformats.org/officeDocument/2006/relationships/hyperlink" Target="https://congressoemfoco.uol.com.br/area/mundo-cat/cpi-da-covid-vai-pressionar-ernesto-araujo-por-ataques-a-china/" TargetMode="External"/><Relationship Id="rId644" Type="http://schemas.openxmlformats.org/officeDocument/2006/relationships/hyperlink" Target="https://www12.senado.leg.br/noticias/videos/2021/06/ex-secretario-diz-que-ministro-da-saude-foi-informado-sobre-crise-de-oxigenio-no-am" TargetMode="External"/><Relationship Id="rId851" Type="http://schemas.openxmlformats.org/officeDocument/2006/relationships/hyperlink" Target="https://www12.senado.leg.br/noticias/videos/2021/07/carta-e-oportunidade-para-bolsonaro-se-manifestar-dizem-aziz-e-randolfe" TargetMode="External"/><Relationship Id="rId283" Type="http://schemas.openxmlformats.org/officeDocument/2006/relationships/hyperlink" Target="https://www1.folha.uol.com.br/poder/2021/04/cpi-da-covid-nao-sera-comissao-de-condenacao-de-bolsonaro-diz-senador-que-vai-presidir-1a-reuniao.shtml" TargetMode="External"/><Relationship Id="rId490" Type="http://schemas.openxmlformats.org/officeDocument/2006/relationships/hyperlink" Target="https://congressoemfoco.uol.com.br/area/congresso-nacional/havia-um-penis-na-porta-da-fiocruz-diz-mayra-pinheiro-em-audio-na-cpi/" TargetMode="External"/><Relationship Id="rId504" Type="http://schemas.openxmlformats.org/officeDocument/2006/relationships/hyperlink" Target="https://www12.senado.leg.br/noticias/videos/2021/05/pazuello-e-queiroga-voltarao-a-cpi-que-tambem-ouvira-nove-governadores" TargetMode="External"/><Relationship Id="rId711" Type="http://schemas.openxmlformats.org/officeDocument/2006/relationships/hyperlink" Target="https://www12.senado.leg.br/noticias/materias/2021/06/23/cpi-vai-investigar-contrato-de-compra-das-vacinas-covaxin" TargetMode="External"/><Relationship Id="rId949" Type="http://schemas.openxmlformats.org/officeDocument/2006/relationships/hyperlink" Target="https://www12.senado.leg.br/noticias/videos/2021/08/airton-cascavel-diz-a-cpi-que-sua-funcao-no-ministerio-da-saude-era-dialogar-com-politicos" TargetMode="External"/><Relationship Id="rId1134" Type="http://schemas.openxmlformats.org/officeDocument/2006/relationships/hyperlink" Target="https://www12.senado.leg.br/noticias/materias/2021/10/07/cpi-volta-a-convocar-queiroga-e-pede-explicacao-por-retirada-de-relatorio-anti-cloroquina" TargetMode="External"/><Relationship Id="rId78" Type="http://schemas.openxmlformats.org/officeDocument/2006/relationships/hyperlink" Target="https://politica.estadao.com.br/noticias/geral,apos-reuniao-com-chefes-de-poderes-bolsonaro-anuncia-comite-para-coordenar-acoes-contra-covid-19,70003658720" TargetMode="External"/><Relationship Id="rId143" Type="http://schemas.openxmlformats.org/officeDocument/2006/relationships/hyperlink" Target="https://politica.estadao.com.br/noticias/geral,senador-pede-para-cpi-da-covid-tambem-investigar-prefeitos-e-governadores,70003677475" TargetMode="External"/><Relationship Id="rId350" Type="http://schemas.openxmlformats.org/officeDocument/2006/relationships/hyperlink" Target="https://www1.folha.uol.com.br/poder/2021/04/flavio-ataca-pacheco-e-para-barrar-cpi-defende-regras-sanitarias-contra-covid-descumpridas-por-bolsonaro.shtml" TargetMode="External"/><Relationship Id="rId588" Type="http://schemas.openxmlformats.org/officeDocument/2006/relationships/hyperlink" Target="https://congressoemfoco.uol.com.br/projeto-bula/reportagem/ministerio-da-saude-nao-tem-infectologista-admite-queiroga-na-cpi/" TargetMode="External"/><Relationship Id="rId795" Type="http://schemas.openxmlformats.org/officeDocument/2006/relationships/hyperlink" Target="https://www12.senado.leg.br/noticias/videos/2021/07/deputado-explica-que-audio-nao-tem-relacao-com-vacina-relata-omar-aziz" TargetMode="External"/><Relationship Id="rId809" Type="http://schemas.openxmlformats.org/officeDocument/2006/relationships/hyperlink" Target="https://congressoemfoco.uol.com.br/tipo/videos/semana-cpi-da-covid-06-07-08-09-de-julho/" TargetMode="External"/><Relationship Id="rId1201" Type="http://schemas.openxmlformats.org/officeDocument/2006/relationships/hyperlink" Target="https://www12.senado.leg.br/noticias/materias/2021/11/25/senadores-da-cpi-da-pandemia-entregam-sugestoes-de-projetos-a-pacheco" TargetMode="External"/><Relationship Id="rId9" Type="http://schemas.openxmlformats.org/officeDocument/2006/relationships/hyperlink" Target="https://politica.estadao.com.br/noticias/geral,partidos-fazem-mutirao-na-camara-para-criar-cpi-da-pandemia,70003598767" TargetMode="External"/><Relationship Id="rId210" Type="http://schemas.openxmlformats.org/officeDocument/2006/relationships/hyperlink" Target="https://www12.senado.leg.br/noticias/materias/2021/04/13/senado-cria-cpi-da-covid" TargetMode="External"/><Relationship Id="rId448" Type="http://schemas.openxmlformats.org/officeDocument/2006/relationships/hyperlink" Target="https://www12.senado.leg.br/noticias/materias/2021/05/18/ernesto-araujo-confirma-pedido-de-insumos-a-india-para-producao-de-cloroquina" TargetMode="External"/><Relationship Id="rId655" Type="http://schemas.openxmlformats.org/officeDocument/2006/relationships/hyperlink" Target="https://congressoemfoco.uol.com.br/area/congresso-nacional/em-cpi-witzel-ataca-bolsonaro-discute-com-flavio-e-diz-que-foi-perseguido/" TargetMode="External"/><Relationship Id="rId862" Type="http://schemas.openxmlformats.org/officeDocument/2006/relationships/hyperlink" Target="https://www12.senado.leg.br/noticias/videos/2021/07/consultor-diz-que-luis-ricardo-miranda-sofreu-pressao-para-importar-covaxin" TargetMode="External"/><Relationship Id="rId1078" Type="http://schemas.openxmlformats.org/officeDocument/2006/relationships/hyperlink" Target="https://www12.senado.leg.br/noticias/videos/2021/09/juristas-sugerem-a-cpi-indiciamento-de-bolsonaro-por-crime-de-responsabilidade" TargetMode="External"/><Relationship Id="rId294" Type="http://schemas.openxmlformats.org/officeDocument/2006/relationships/hyperlink" Target="https://www1.folha.uol.com.br/colunas/bruno-boghossian/2021/04/governo-tenta-ganhar-a-guerra-da-cpi-da-covid-no-tapetao.shtml" TargetMode="External"/><Relationship Id="rId308" Type="http://schemas.openxmlformats.org/officeDocument/2006/relationships/hyperlink" Target="https://www1.folha.uol.com.br/colunas/painel/2021/04/com-cpi-perto-de-ser-instalada-casa-civil-manda-ministerios-informarem-quais-acoes-tomaram-contra-a-covid.shtml" TargetMode="External"/><Relationship Id="rId515" Type="http://schemas.openxmlformats.org/officeDocument/2006/relationships/hyperlink" Target="https://www12.senado.leg.br/noticias/materias/2021/05/27/contra-a-desinformacao-senadores-exaltam-o-trabalho-de-checagem-feito-pela-imprensa-e-redes-sociais" TargetMode="External"/><Relationship Id="rId722" Type="http://schemas.openxmlformats.org/officeDocument/2006/relationships/hyperlink" Target="https://www12.senado.leg.br/noticias/videos/2021/06/cpi-vai-convocar-onyx-lorenzoni-afirma-relator" TargetMode="External"/><Relationship Id="rId1145" Type="http://schemas.openxmlformats.org/officeDocument/2006/relationships/hyperlink" Target="https://www12.senado.leg.br/noticias/materias/2021/10/13/medico-pneumologista-sera-ouvido-pela-cpi-no-lugar-de-queiroga" TargetMode="External"/><Relationship Id="rId89" Type="http://schemas.openxmlformats.org/officeDocument/2006/relationships/hyperlink" Target="https://www1.folha.uol.com.br/poder/2021/04/barroso-do-stf-manda-presidente-do-senado-instalar-cpi-da-pandemia.shtml" TargetMode="External"/><Relationship Id="rId154" Type="http://schemas.openxmlformats.org/officeDocument/2006/relationships/hyperlink" Target="https://www1.folha.uol.com.br/colunas/marcus-melo/2021/04/as-cpis-funcionam.shtml" TargetMode="External"/><Relationship Id="rId361" Type="http://schemas.openxmlformats.org/officeDocument/2006/relationships/hyperlink" Target="https://www1.folha.uol.com.br/poder/2021/04/entenda-os-repasses-a-estados-e-municipios-na-pandemia-e-as-suspeitas-que-estao-no-alvo-da-cpi.shtml" TargetMode="External"/><Relationship Id="rId599" Type="http://schemas.openxmlformats.org/officeDocument/2006/relationships/hyperlink" Target="https://www12.senado.leg.br/noticias/materias/2021/06/09/alessandro-acusa-heinze-de-informacoes-falsas-na-cpi-e-aciona-conselho-de-etica" TargetMode="External"/><Relationship Id="rId1005" Type="http://schemas.openxmlformats.org/officeDocument/2006/relationships/hyperlink" Target="https://www12.senado.leg.br/noticias/materias/2021/08/19/girao-diz-que-ira-a-ato-em-7-de-setembro-para-defender-liberdade-de-expressao" TargetMode="External"/><Relationship Id="rId1212" Type="http://schemas.openxmlformats.org/officeDocument/2006/relationships/hyperlink" Target="https://oglobo.globo.com/politica/noticia/2022/08/cpi-da-covid-barroso-prorroga-por-60-dias-investigacao-que-tem-bolsonaro-como-alvo.ghtml" TargetMode="External"/><Relationship Id="rId459" Type="http://schemas.openxmlformats.org/officeDocument/2006/relationships/hyperlink" Target="https://www12.senado.leg.br/noticias/videos/2021/05/pazuello-diz-que-nao-foi-alertado-sobre-iminencia-da-crise-de-oxigenio-no-am" TargetMode="External"/><Relationship Id="rId666" Type="http://schemas.openxmlformats.org/officeDocument/2006/relationships/hyperlink" Target="https://www12.senado.leg.br/noticias/materias/2021/06/16/cpi-witzel-diz-que-perseguicao-politica-comecou-com-investigacao-de-marielle" TargetMode="External"/><Relationship Id="rId873" Type="http://schemas.openxmlformats.org/officeDocument/2006/relationships/hyperlink" Target="https://www12.senado.leg.br/noticias/videos/2021/07/cpi-da-pandemia-pode-ouvir-cristiano-carvalho-na-quinta-feira" TargetMode="External"/><Relationship Id="rId1089" Type="http://schemas.openxmlformats.org/officeDocument/2006/relationships/hyperlink" Target="https://www12.senado.leg.br/noticias/materias/2021/09/21/empresario-danilo-trento-sera-ouvido-pela-cpi-na-quinta-feira" TargetMode="External"/><Relationship Id="rId16" Type="http://schemas.openxmlformats.org/officeDocument/2006/relationships/hyperlink" Target="https://politica.estadao.com.br/noticias/geral,senador-randolfe-rodrigues-diz-ja-ter-assinaturas-para-criar-cpi-da-covid-19,70003604013" TargetMode="External"/><Relationship Id="rId221" Type="http://schemas.openxmlformats.org/officeDocument/2006/relationships/hyperlink" Target="https://politica.estadao.com.br/noticias/geral,ampliacao-da-cpi-da-covid-levanta-controversia-sobre-convocacao-de-governadores,70003681254" TargetMode="External"/><Relationship Id="rId319" Type="http://schemas.openxmlformats.org/officeDocument/2006/relationships/hyperlink" Target="https://www1.folha.uol.com.br/colunas/painel/2021/04/pacheco-diz-que-senado-nao-vai-cumprir-decisao-de-juiz-do-df-sobre-impedir-renan-calheiros-de-relatar-cpi.shtml" TargetMode="External"/><Relationship Id="rId526" Type="http://schemas.openxmlformats.org/officeDocument/2006/relationships/hyperlink" Target="https://www12.senado.leg.br/noticias/materias/2021/05/28/mandetta-revela-gabinete-paralelo-e-tentativa-de-mudar-bula-da-cloroquina" TargetMode="External"/><Relationship Id="rId1156" Type="http://schemas.openxmlformats.org/officeDocument/2006/relationships/hyperlink" Target="https://congressoemfoco.uol.com.br/area/congresso-nacional/cpi-nao-blindou-ninguem-mas-teve-dificuldade-em-definir-focos-diz-alessandro-vieira/" TargetMode="External"/><Relationship Id="rId733" Type="http://schemas.openxmlformats.org/officeDocument/2006/relationships/hyperlink" Target="https://www12.senado.leg.br/noticias/materias/2021/06/24/membros-da-cpi-esperam-que-deputado-e-irmao-esclarecam-compra-da-covaxin" TargetMode="External"/><Relationship Id="rId940" Type="http://schemas.openxmlformats.org/officeDocument/2006/relationships/hyperlink" Target="https://www12.senado.leg.br/noticias/materias/2021/08/04/blanco-discutia-venda-de-vacinas-para-empresas-privadas-sem-haver-autorizacao-por-lei-senadores-apontam-irregularidade" TargetMode="External"/><Relationship Id="rId1016" Type="http://schemas.openxmlformats.org/officeDocument/2006/relationships/hyperlink" Target="https://www12.senado.leg.br/noticias/videos/2021/08/cpi-ouve-o-ex-secretario-de-saude-do-df-na-quinta" TargetMode="External"/><Relationship Id="rId165" Type="http://schemas.openxmlformats.org/officeDocument/2006/relationships/hyperlink" Target="https://politica.estadao.com.br/noticias/geral,governo-e-oposicao-ja-travam-batalha-por-controle-interno-da-cpi-da-covid,70003678713" TargetMode="External"/><Relationship Id="rId372" Type="http://schemas.openxmlformats.org/officeDocument/2006/relationships/hyperlink" Target="https://brasil.estadao.com.br/blogs/estadao-podcasts/expresso-cpi-sem-paz-comissao-e-comparada-a-carnaval-fora-de-epoca-por-bolsonaro/" TargetMode="External"/><Relationship Id="rId677" Type="http://schemas.openxmlformats.org/officeDocument/2006/relationships/hyperlink" Target="https://congressoemfoco.uol.com.br/area/congresso-nacional/cpi-queiroga-pazuello-ernesto-e-mais-11-serao-investigados-veja-quem-sao/" TargetMode="External"/><Relationship Id="rId800" Type="http://schemas.openxmlformats.org/officeDocument/2006/relationships/hyperlink" Target="https://congressoemfoco.uol.com.br/temas/judiciario/barroso-determina-devolucao-do-passaporte-de-wizard-apreendido-pela-cpi/" TargetMode="External"/><Relationship Id="rId1223" Type="http://schemas.openxmlformats.org/officeDocument/2006/relationships/hyperlink" Target="https://www.camara.leg.br/noticias/830282-conselho-de-etica-arquiva-processo-contra-lider-do-governo/" TargetMode="External"/><Relationship Id="rId232" Type="http://schemas.openxmlformats.org/officeDocument/2006/relationships/hyperlink" Target="https://politica.estadao.com.br/blogs/coluna-do-estadao/ernesto-araujo-entra-na-mira-da-oposicao-na-cpi-da-covid/" TargetMode="External"/><Relationship Id="rId884" Type="http://schemas.openxmlformats.org/officeDocument/2006/relationships/hyperlink" Target="https://www12.senado.leg.br/noticias/videos/2021/07/cpi-da-pandemia-marcara-nova-data-para-depoimento-do-reverendo-que-intermediou-compra-de-vacinas" TargetMode="External"/><Relationship Id="rId27" Type="http://schemas.openxmlformats.org/officeDocument/2006/relationships/hyperlink" Target="https://www1.folha.uol.com.br/equilibrioesaude/2021/02/pazuello-lembra-derrotas-da-alemanha-em-guerras-e-pede-para-nao-se-abrir-cpi-como-frente-politica-contra-covid.shtml" TargetMode="External"/><Relationship Id="rId537" Type="http://schemas.openxmlformats.org/officeDocument/2006/relationships/hyperlink" Target="https://www12.senado.leg.br/noticias/materias/2021/05/31/randolfe-quer-convocar-presidente-da-cbf-para-discutir-copa-america-no-brasil" TargetMode="External"/><Relationship Id="rId744" Type="http://schemas.openxmlformats.org/officeDocument/2006/relationships/hyperlink" Target="https://www12.senado.leg.br/noticias/videos/2021/06/luis-ricardo-miranda-denuncia-pedido-de-propina-na-oferta-de-vacina-contra-a-covid-19" TargetMode="External"/><Relationship Id="rId951" Type="http://schemas.openxmlformats.org/officeDocument/2006/relationships/hyperlink" Target="https://www12.senado.leg.br/noticias/materias/2021/08/09/cpi-ouve-empresario-que-vendeu-1-105-a-mais-de-ivermectina-durante-pandemia" TargetMode="External"/><Relationship Id="rId1167" Type="http://schemas.openxmlformats.org/officeDocument/2006/relationships/hyperlink" Target="https://congressoemfoco.uol.com.br/area/congresso-nacional/cpi-deve-pressionar-aras-com-pedido-de-impeachment/" TargetMode="External"/><Relationship Id="rId80" Type="http://schemas.openxmlformats.org/officeDocument/2006/relationships/hyperlink" Target="https://www1.folha.uol.com.br/opiniao/2021/03/o-congresso-deve-instalar-ja-a-cpi-da-covid-sim.shtml" TargetMode="External"/><Relationship Id="rId176" Type="http://schemas.openxmlformats.org/officeDocument/2006/relationships/hyperlink" Target="https://congressoemfoco.uol.com.br/area/governo/cpi-para-investigar-prefeitos-e-governadores-tem-mais-adesao-que-a-de-randolfe/" TargetMode="External"/><Relationship Id="rId383" Type="http://schemas.openxmlformats.org/officeDocument/2006/relationships/hyperlink" Target="https://politica.estadao.com.br/blogs/neumanne/bolsonaro-estrebuchou-mas-a-cpi-comecou/" TargetMode="External"/><Relationship Id="rId590" Type="http://schemas.openxmlformats.org/officeDocument/2006/relationships/hyperlink" Target="https://www12.senado.leg.br/noticias/materias/2021/06/08/queiroga-assume-responsabilidade-por-dispensa-de-luana-araujo" TargetMode="External"/><Relationship Id="rId604" Type="http://schemas.openxmlformats.org/officeDocument/2006/relationships/hyperlink" Target="https://www12.senado.leg.br/noticias/videos/2021/06/nunca-se-discutiu-imunidade-de-rebanho-no-ministerio-da-saude-afirma-elcio-franco" TargetMode="External"/><Relationship Id="rId811" Type="http://schemas.openxmlformats.org/officeDocument/2006/relationships/hyperlink" Target="https://www12.senado.leg.br/noticias/materias/2021/07/06/cpi-ouve-ex-diretor-do-ministerio-da-saude-acusado-de-pedir-propina" TargetMode="External"/><Relationship Id="rId1027" Type="http://schemas.openxmlformats.org/officeDocument/2006/relationships/hyperlink" Target="https://www12.senado.leg.br/noticias/videos/2021/08/senadores-da-cpi-questionam-atuacao-da-fib-bank-em-negociacao-relacionada-a-covaxin" TargetMode="External"/><Relationship Id="rId1234" Type="http://schemas.openxmlformats.org/officeDocument/2006/relationships/hyperlink" Target="https://www.camara.leg.br/noticias/723724-oposicao-protocola-pedido-de-impeachment-de-bolsonaro-e-quer-cpi-com-foco-na-pandemia/" TargetMode="External"/><Relationship Id="rId243" Type="http://schemas.openxmlformats.org/officeDocument/2006/relationships/hyperlink" Target="https://www1.folha.uol.com.br/poder/2021/04/nao-ha-duvida-da-culpa-do-governo-no-desastre-da-pandemia-diz-tasso-membro-da-cpi-da-covid.shtml" TargetMode="External"/><Relationship Id="rId450" Type="http://schemas.openxmlformats.org/officeDocument/2006/relationships/hyperlink" Target="https://www12.senado.leg.br/noticias/materias/2021/05/18/kajuru-defende-katia-abreu-de-ataques-do-ex-ministro-ernesto-araujo" TargetMode="External"/><Relationship Id="rId688" Type="http://schemas.openxmlformats.org/officeDocument/2006/relationships/hyperlink" Target="https://congressoemfoco.uol.com.br/temas/saude/responsaveis-pagarao-por-seus-erros-dizem-senadores-da-cpi-sobre-500-mortes/" TargetMode="External"/><Relationship Id="rId895" Type="http://schemas.openxmlformats.org/officeDocument/2006/relationships/hyperlink" Target="https://www12.senado.leg.br/noticias/materias/2021/07/14/cpi-da-pandemia-e-prorrogada-por-mais-90-dias" TargetMode="External"/><Relationship Id="rId909" Type="http://schemas.openxmlformats.org/officeDocument/2006/relationships/hyperlink" Target="https://www12.senado.leg.br/noticias/videos/2021/07/cpi-da-pandemia-cria-nucleos-de-investigacao-e-planeja-reuniao-com-juristas" TargetMode="External"/><Relationship Id="rId1080" Type="http://schemas.openxmlformats.org/officeDocument/2006/relationships/hyperlink" Target="https://www12.senado.leg.br/noticias/materias/2021/09/16/cpi-da-pandemia-debate-momento-ideal-para-encerramento-dos-trabalhos" TargetMode="External"/><Relationship Id="rId38" Type="http://schemas.openxmlformats.org/officeDocument/2006/relationships/hyperlink" Target="https://politica.estadao.com.br/noticias/geral,rodrigo-pacheco-instalar-a-cpi-da-saude-agora-seria-contraproducente,70003632601" TargetMode="External"/><Relationship Id="rId103" Type="http://schemas.openxmlformats.org/officeDocument/2006/relationships/hyperlink" Target="https://www1.folha.uol.com.br/poder/2021/04/bolsonaro-ve-falta-de-coragem-e-impropria-militancia-politica-de-barroso-ao-mandar-abrir-cpi.shtml" TargetMode="External"/><Relationship Id="rId310" Type="http://schemas.openxmlformats.org/officeDocument/2006/relationships/hyperlink" Target="https://www1.folha.uol.com.br/poder/2021/04/entenda-como-a-cpi-da-covid-pode-contribuir-para-responsabilizar-bolsonaro-por-falas-e-postura-na-pandemia.shtml" TargetMode="External"/><Relationship Id="rId548" Type="http://schemas.openxmlformats.org/officeDocument/2006/relationships/hyperlink" Target="https://www12.senado.leg.br/noticias/materias/2021/06/01/nise-yamaguchi-nega-ter-participado-de-gabinete-paralelo-senadores-apontam-contradicoes" TargetMode="External"/><Relationship Id="rId755" Type="http://schemas.openxmlformats.org/officeDocument/2006/relationships/hyperlink" Target="https://www12.senado.leg.br/noticias/videos/2021/06/cpi-da-pandemia-ouve-nesta-terca-deputado-relator-da-cpi-da-saude-no-amazonas" TargetMode="External"/><Relationship Id="rId962" Type="http://schemas.openxmlformats.org/officeDocument/2006/relationships/hyperlink" Target="https://www12.senado.leg.br/noticias/videos/2021/08/vitamedic-patrocinou-manifesto-da-associacao-medicos-pela-vida-afirma-jailton-batista" TargetMode="External"/><Relationship Id="rId1178" Type="http://schemas.openxmlformats.org/officeDocument/2006/relationships/hyperlink" Target="https://congressoemfoco.uol.com.br/area/congresso-nacional/confira-os-81-nomes-listados-em-pedidos-de-indiciamento-da-cpi/" TargetMode="External"/><Relationship Id="rId91" Type="http://schemas.openxmlformats.org/officeDocument/2006/relationships/hyperlink" Target="https://www1.folha.uol.com.br/poder/2021/04/pacheco-diz-que-cumprira-decisao-de-ministro-do-stf-e-que-cpi-da-covid-pode-ser-palanque-de-2022.shtml" TargetMode="External"/><Relationship Id="rId187" Type="http://schemas.openxmlformats.org/officeDocument/2006/relationships/hyperlink" Target="https://brasil.estadao.com.br/blogs/estadao-podcasts/a-guerra-de-bolsonaro-contra-a-cpi-ouca-no-estadao-noticias/" TargetMode="External"/><Relationship Id="rId394" Type="http://schemas.openxmlformats.org/officeDocument/2006/relationships/hyperlink" Target="https://congressoemfoco.uol.com.br/tipo/videos/sem-representantes-na-cpi-senadoras-fazem-escala-para-acompanhar-trabalhos/" TargetMode="External"/><Relationship Id="rId408" Type="http://schemas.openxmlformats.org/officeDocument/2006/relationships/hyperlink" Target="https://www1.folha.uol.com.br/colunas/alvaro-costa-e-silva/2021/04/cpi-da-autodestruicao.shtml" TargetMode="External"/><Relationship Id="rId615" Type="http://schemas.openxmlformats.org/officeDocument/2006/relationships/hyperlink" Target="https://congressoemfoco.uol.com.br/area/congresso-nacional/markinhos-show-requerimento-cpi-da-covid/" TargetMode="External"/><Relationship Id="rId822" Type="http://schemas.openxmlformats.org/officeDocument/2006/relationships/hyperlink" Target="https://www12.senado.leg.br/noticias/materias/2021/07/07/cpi-convoca-religioso-que-negociou-vacinas-pelo-triplo-do-preco-de-mercado" TargetMode="External"/><Relationship Id="rId1038" Type="http://schemas.openxmlformats.org/officeDocument/2006/relationships/hyperlink" Target="https://congressoemfoco.uol.com.br/area/congresso-nacional/precisa-medicamentos-e-motoboy-da-vtclog-estao-na-mira-da-cpi-nesta-semana/" TargetMode="External"/><Relationship Id="rId1245" Type="http://schemas.openxmlformats.org/officeDocument/2006/relationships/hyperlink" Target="https://www1.folha.uol.com.br/poder/2021/03/governo-ve-rejeicao-recorde-de-bolsonaro-na-pandemia-como-reflexo-das-mortes.shtml" TargetMode="External"/><Relationship Id="rId254" Type="http://schemas.openxmlformats.org/officeDocument/2006/relationships/hyperlink" Target="https://www1.folha.uol.com.br/poder/2021/04/indicados-para-comando-da-cpi-da-covid-aziz-e-renan-respondem-por-suspeita-de-desvio-de-verba-publica.shtml" TargetMode="External"/><Relationship Id="rId699" Type="http://schemas.openxmlformats.org/officeDocument/2006/relationships/hyperlink" Target="https://www12.senado.leg.br/noticias/videos/2021/06/senadores-da-cpi-da-pandemia-fazem-minuto-de-silencio-em-respeito-as-mais-de-502-mil-vitimas-de-covid-19" TargetMode="External"/><Relationship Id="rId1091" Type="http://schemas.openxmlformats.org/officeDocument/2006/relationships/hyperlink" Target="https://www12.senado.leg.br/noticias/materias/2021/09/21/em-depoimento-tenso-wagner-rosario-nega-omissao-da-cgu-no-caso-covaxin" TargetMode="External"/><Relationship Id="rId1105" Type="http://schemas.openxmlformats.org/officeDocument/2006/relationships/hyperlink" Target="https://www12.senado.leg.br/noticias/materias/2021/09/28/advogada-diz-a-cpi-que-prevent-obrigava-medicos-a-receitar-kit-covid" TargetMode="External"/><Relationship Id="rId49" Type="http://schemas.openxmlformats.org/officeDocument/2006/relationships/hyperlink" Target="https://www1.folha.uol.com.br/colunas/ilona-szabo/2021/03/cpi-da-pandemia-ja.shtml" TargetMode="External"/><Relationship Id="rId114" Type="http://schemas.openxmlformats.org/officeDocument/2006/relationships/hyperlink" Target="https://www1.folha.uol.com.br/poder/2021/04/barroso-rebate-bolsonaro-e-diz-que-consultou-ministros-do-stf-antes-de-mandar-instalar-cpi-da-covid.shtml" TargetMode="External"/><Relationship Id="rId461" Type="http://schemas.openxmlformats.org/officeDocument/2006/relationships/hyperlink" Target="https://www12.senado.leg.br/noticias/materias/2021/05/19/cpi-pode-quebrar-sigilos-de-pazuello-e-superintendente" TargetMode="External"/><Relationship Id="rId559" Type="http://schemas.openxmlformats.org/officeDocument/2006/relationships/hyperlink" Target="https://www12.senado.leg.br/noticias/videos/2021/06/autonomia-medica-precisa-ser-defendida-mas-nao-e-licenca-para-experimentacao-diz-luana-araujo-a-cpi" TargetMode="External"/><Relationship Id="rId766" Type="http://schemas.openxmlformats.org/officeDocument/2006/relationships/hyperlink" Target="https://www12.senado.leg.br/noticias/materias/2021/06/29/senadores-defendem-prorrogacao-da-cpi-da-pandemia" TargetMode="External"/><Relationship Id="rId1189" Type="http://schemas.openxmlformats.org/officeDocument/2006/relationships/hyperlink" Target="https://congressoemfoco.uol.com.br/area/congresso-nacional/flavio-bolsonaro-vai-a-pgr-acusar-renan-de-20-crimes-por-conduta-na-cpi/" TargetMode="External"/><Relationship Id="rId198" Type="http://schemas.openxmlformats.org/officeDocument/2006/relationships/hyperlink" Target="https://politica.estadao.com.br/noticias/geral,pacheco-admite-unir-cpis-e-avisa-que-nao-vai-pautar-impeachment-de-ministros-do-stf,70003679800" TargetMode="External"/><Relationship Id="rId321" Type="http://schemas.openxmlformats.org/officeDocument/2006/relationships/hyperlink" Target="https://congressoemfoco.uol.com.br/area/congresso-nacional/por-que-tanto-medo-diz-renan-sobre-decisao-que-o-impede-de-relatar-cpi/" TargetMode="External"/><Relationship Id="rId419" Type="http://schemas.openxmlformats.org/officeDocument/2006/relationships/hyperlink" Target="https://congressoemfoco.uol.com.br/temas/midia/videos-canais-bolsonaristas-youtube/" TargetMode="External"/><Relationship Id="rId626" Type="http://schemas.openxmlformats.org/officeDocument/2006/relationships/hyperlink" Target="https://www12.senado.leg.br/noticias/videos/2021/06/cpi-aprova-quebra-de-sigilos-telefonico-e-telematico-de-eduardo-pazuello-e-ernesto-araujo" TargetMode="External"/><Relationship Id="rId973" Type="http://schemas.openxmlformats.org/officeDocument/2006/relationships/hyperlink" Target="https://www12.senado.leg.br/noticias/videos/2021/08/senadores-da-cpi-afirmam-ter-elementos-para-indiciar-presidente-jair-bolsonaro" TargetMode="External"/><Relationship Id="rId1049" Type="http://schemas.openxmlformats.org/officeDocument/2006/relationships/hyperlink" Target="https://congressoemfoco.uol.com.br/area/congresso-nacional/04-de-bolsonaro-teve-ajuda-de-lobista-investigado-pela-cpi-para-abrir-empresa/" TargetMode="External"/><Relationship Id="rId833" Type="http://schemas.openxmlformats.org/officeDocument/2006/relationships/hyperlink" Target="https://www12.senado.leg.br/noticias/videos/2021/07/veja-historico-de-prisoes-em-cpis-no-congresso" TargetMode="External"/><Relationship Id="rId1116" Type="http://schemas.openxmlformats.org/officeDocument/2006/relationships/hyperlink" Target="https://www12.senado.leg.br/noticias/materias/2021/10/01/para-girao-hang-foi-criticado-por-ter-posicao-politica-e-defender-tratamento-precoce" TargetMode="External"/><Relationship Id="rId265" Type="http://schemas.openxmlformats.org/officeDocument/2006/relationships/hyperlink" Target="https://politica.estadao.com.br/noticias/geral,cpi-da-covid-saiba-como-estados-usaram-o-dinheiro-federal-na-pandemia-17-nao-detalham-gastos,70003686536" TargetMode="External"/><Relationship Id="rId472" Type="http://schemas.openxmlformats.org/officeDocument/2006/relationships/hyperlink" Target="https://www12.senado.leg.br/noticias/materias/2021/05/21/cpi-ouve-na-terca-secretaria-do-ministerio-da-saude-que-defende-cloroquina" TargetMode="External"/><Relationship Id="rId900" Type="http://schemas.openxmlformats.org/officeDocument/2006/relationships/hyperlink" Target="https://congressoemfoco.uol.com.br/area/governo/bolsonaro-chama-senadores-da-cpi-de-otarios/" TargetMode="External"/><Relationship Id="rId125" Type="http://schemas.openxmlformats.org/officeDocument/2006/relationships/hyperlink" Target="https://www1.folha.uol.com.br/colunas/painel/2021/04/senadores-que-assinaram-cpi-da-covid-dizem-que-ordem-de-barroso-foi-indevida-e-temem-aglomeracoes.shtml" TargetMode="External"/><Relationship Id="rId332" Type="http://schemas.openxmlformats.org/officeDocument/2006/relationships/hyperlink" Target="https://politica.estadao.com.br/noticias/geral,cpi-da-covid-comeca-com-planalto-sob-ataque-e-ameacas-de-bolsonaro,70003694903" TargetMode="External"/><Relationship Id="rId777" Type="http://schemas.openxmlformats.org/officeDocument/2006/relationships/hyperlink" Target="https://www12.senado.leg.br/noticias/videos/2021/06/cpi-vai-recorrer-da-decisao-do-stf-que-permitiu-a-carlos-wizard-ficar-calado" TargetMode="External"/><Relationship Id="rId984" Type="http://schemas.openxmlformats.org/officeDocument/2006/relationships/hyperlink" Target="https://congressoemfoco.uol.com.br/area/congresso-nacional/cpi-ouve-auditor-do-tcu-nesta-terca-feira/" TargetMode="External"/><Relationship Id="rId637" Type="http://schemas.openxmlformats.org/officeDocument/2006/relationships/hyperlink" Target="https://www12.senado.leg.br/noticias/videos/2021/06/cpi-da-pandemia-cientista-e-medico-criticam-tratamento-precoce" TargetMode="External"/><Relationship Id="rId844" Type="http://schemas.openxmlformats.org/officeDocument/2006/relationships/hyperlink" Target="https://www12.senado.leg.br/noticias/materias/2021/07/08/cpi-da-pandemia-cobra-de-bolsonaro-resposta-sobre-denuncias-do-deputado-luis-miranda" TargetMode="External"/><Relationship Id="rId276" Type="http://schemas.openxmlformats.org/officeDocument/2006/relationships/hyperlink" Target="https://www1.folha.uol.com.br/poder/2021/04/senador-da-minoria-governista-na-cpi-da-covid-critica-articulacao-politica-de-bolsonaro.shtml" TargetMode="External"/><Relationship Id="rId483" Type="http://schemas.openxmlformats.org/officeDocument/2006/relationships/hyperlink" Target="https://congressoemfoco.uol.com.br/area/governo/ida-de-mayra-pinheiro-a-cpi-atrasa-negociacao-com-residentes-medicos/" TargetMode="External"/><Relationship Id="rId690" Type="http://schemas.openxmlformats.org/officeDocument/2006/relationships/hyperlink" Target="https://congressoemfoco.uol.com.br/area/governo/cpi-deve-ter-semana-agitada-com-depoimentos-de-osmar-terra-e-filipe-martins/" TargetMode="External"/><Relationship Id="rId704" Type="http://schemas.openxmlformats.org/officeDocument/2006/relationships/hyperlink" Target="https://www12.senado.leg.br/noticias/materias/2021/06/22/terra-nega-2018gabinete-paralelo2019-e-diz-que-stf-2018limitou2019-bolsonaro-senadores-reagem" TargetMode="External"/><Relationship Id="rId911" Type="http://schemas.openxmlformats.org/officeDocument/2006/relationships/hyperlink" Target="https://www12.senado.leg.br/noticias/videos/2021/07/audiencia-da-tv-senado-no-youtube-aumenta-com-cpi-da-pandemia" TargetMode="External"/><Relationship Id="rId1127" Type="http://schemas.openxmlformats.org/officeDocument/2006/relationships/hyperlink" Target="https://www12.senado.leg.br/noticias/materias/2021/10/06/cpi-presidente-da-ans-anuncia-instauracao-de-direcao-tecnica-na-prevent-senior" TargetMode="External"/><Relationship Id="rId40" Type="http://schemas.openxmlformats.org/officeDocument/2006/relationships/hyperlink" Target="https://www1.folha.uol.com.br/equilibrioesaude/2021/03/levante-de-governadores-pressiona-bolsonaro-no-auge-da-crise-da-covid-19.shtml" TargetMode="External"/><Relationship Id="rId136" Type="http://schemas.openxmlformats.org/officeDocument/2006/relationships/hyperlink" Target="https://www1.folha.uol.com.br/poder/2021/04/ataques-ao-supremo-por-cumprir-constituicao-na-cpi-da-covid-revelam-cenario-institucional.shtml" TargetMode="External"/><Relationship Id="rId343" Type="http://schemas.openxmlformats.org/officeDocument/2006/relationships/hyperlink" Target="https://congressoemfoco.uol.com.br/temas/midia/pacheco-foi-ingrato-com-bolsonaro-ao-instalar-cpi-diz-flavio/" TargetMode="External"/><Relationship Id="rId550" Type="http://schemas.openxmlformats.org/officeDocument/2006/relationships/hyperlink" Target="https://congressoemfoco.uol.com.br/area/governo/cpi-foi-covarde-e-tribunal-de-excecao-contra-nise-diz-bolsonaro/" TargetMode="External"/><Relationship Id="rId788" Type="http://schemas.openxmlformats.org/officeDocument/2006/relationships/hyperlink" Target="https://www12.senado.leg.br/noticias/videos/2021/07/depois-de-denunciar-corrupcao-em-vacina-dominghetti-pereira-depoe-a-cpi-nesta-quinta" TargetMode="External"/><Relationship Id="rId995" Type="http://schemas.openxmlformats.org/officeDocument/2006/relationships/hyperlink" Target="https://congressoemfoco.uol.com.br/temas/judiciario/com-depoimento-pendente-a-cpi-francisco-araujo-e-alvo-de-operacao-do-mp/" TargetMode="External"/><Relationship Id="rId1180" Type="http://schemas.openxmlformats.org/officeDocument/2006/relationships/hyperlink" Target="https://congressoemfoco.uol.com.br/area/congresso-nacional/cpi-aponta-bolsonaro-como-cabeca-de-fake-news-mas-esbarra-em-tipificacao/" TargetMode="External"/><Relationship Id="rId203" Type="http://schemas.openxmlformats.org/officeDocument/2006/relationships/hyperlink" Target="https://congressoemfoco.uol.com.br/area/governo/cpi-ampla-evita-vitimizacao-de-bolsonaro-diz-alvaro-dias/" TargetMode="External"/><Relationship Id="rId648" Type="http://schemas.openxmlformats.org/officeDocument/2006/relationships/hyperlink" Target="https://www12.senado.leg.br/noticias/videos/2021/06/ex-secretario-de-saude-do-am-diz-a-cpi-que-estado-sofreu-com-a-falta-de-oxigenio-por-dois-dias" TargetMode="External"/><Relationship Id="rId855" Type="http://schemas.openxmlformats.org/officeDocument/2006/relationships/hyperlink" Target="https://congressoemfoco.uol.com.br/area/congresso-nacional/assistente-de-pazuello-pede-que-cpi-suspenda-quebras-de-sigilo/" TargetMode="External"/><Relationship Id="rId1040" Type="http://schemas.openxmlformats.org/officeDocument/2006/relationships/hyperlink" Target="https://congressoemfoco.uol.com.br/area/congresso-nacional/sem-motoboy-cpi-convoca-diretora-da-vtclog-para-depor-nesta-terca/" TargetMode="External"/><Relationship Id="rId287" Type="http://schemas.openxmlformats.org/officeDocument/2006/relationships/hyperlink" Target="https://www1.folha.uol.com.br/colunas/monicabergamo/2021/04/cpi-da-covid-deve-cobrar-explicacoes-da-anvisa-sobre-demora-na-aprovacao-de-vacinas.shtml" TargetMode="External"/><Relationship Id="rId410" Type="http://schemas.openxmlformats.org/officeDocument/2006/relationships/hyperlink" Target="https://congressoemfoco.uol.com.br/area/congresso-nacional/fabio-faria-se-confunde-e-manda-para-mandetta-pergunta-feita-na-cpi/" TargetMode="External"/><Relationship Id="rId494" Type="http://schemas.openxmlformats.org/officeDocument/2006/relationships/hyperlink" Target="https://www12.senado.leg.br/noticias/materias/2021/05/25/cpi-deve-votar-novo-depoimento-de-pazuello-e-convites-a-governadores-e-prefeitos" TargetMode="External"/><Relationship Id="rId508" Type="http://schemas.openxmlformats.org/officeDocument/2006/relationships/hyperlink" Target="https://www12.senado.leg.br/noticias/videos/2021/05/cronograma-de-entregas-nao-se-sustenta-por-falta-de-materia-prima-diz-diretor-do-butantan" TargetMode="External"/><Relationship Id="rId715" Type="http://schemas.openxmlformats.org/officeDocument/2006/relationships/hyperlink" Target="https://www12.senado.leg.br/noticias/videos/2021/06/cpi-da-pandemia-vai-investigar-a-compra-da-vacina-covaxin" TargetMode="External"/><Relationship Id="rId922" Type="http://schemas.openxmlformats.org/officeDocument/2006/relationships/hyperlink" Target="https://congressoemfoco.uol.com.br/area/congresso-nacional/da-india-dono-da-precisa-pede-que-cpi-adie-o-depoimento-dele/" TargetMode="External"/><Relationship Id="rId1138" Type="http://schemas.openxmlformats.org/officeDocument/2006/relationships/hyperlink" Target="https://www12.senado.leg.br/noticias/videos/2021/10/cpi-da-pandemia-convoca-ministro-da-saude-marcelo-queiroga-pela-terceira-vez" TargetMode="External"/><Relationship Id="rId147" Type="http://schemas.openxmlformats.org/officeDocument/2006/relationships/hyperlink" Target="https://opiniao.estadao.com.br/noticias/notas-e-informacoes,pandemia-nao-anula-a-constituicao,70003677223" TargetMode="External"/><Relationship Id="rId354" Type="http://schemas.openxmlformats.org/officeDocument/2006/relationships/hyperlink" Target="https://politica.estadao.com.br/blogs/legis-ativo/cpi-da-pandemia-faz-sentido-envolver-estados-e-municipios/" TargetMode="External"/><Relationship Id="rId799" Type="http://schemas.openxmlformats.org/officeDocument/2006/relationships/hyperlink" Target="https://www12.senado.leg.br/noticias/videos/2021/07/dominguetti-tem-celular-inspecionado-apos-mostrar-audio-comprometendo-luis-miranda" TargetMode="External"/><Relationship Id="rId1191" Type="http://schemas.openxmlformats.org/officeDocument/2006/relationships/hyperlink" Target="https://www12.senado.leg.br/noticias/materias/2021/10/28/senadores-entregam-relatorio-da-cpi-ao-tcu-e-a-procuradoria-da-republica-no-df" TargetMode="External"/><Relationship Id="rId1205" Type="http://schemas.openxmlformats.org/officeDocument/2006/relationships/hyperlink" Target="https://www12.senado.leg.br/noticias/materias/2022/01/05/senadores-repercutem-decisao-do-mpf-de-desmembrar-investigacao-com-base-na-cpi" TargetMode="External"/><Relationship Id="rId51" Type="http://schemas.openxmlformats.org/officeDocument/2006/relationships/hyperlink" Target="https://politica.estadao.com.br/blogs/fausto-macedo/iab-se-une-a-ordem-dos-advogados-e-defende-investigacao-contra-bolsonaro-e-pazuello-por-acoes-e-omissoes-na-pandemia/" TargetMode="External"/><Relationship Id="rId561" Type="http://schemas.openxmlformats.org/officeDocument/2006/relationships/hyperlink" Target="https://www12.senado.leg.br/noticias/materias/2021/06/02/uniao-corta-90-5-de-repasses-para-estados-e-municipios-durante-pandemia" TargetMode="External"/><Relationship Id="rId659" Type="http://schemas.openxmlformats.org/officeDocument/2006/relationships/hyperlink" Target="https://www12.senado.leg.br/noticias/videos/2021/06/witzel-afirma-na-cpi-que-governo-federal-e-omisso-no-combate-a-pandemia" TargetMode="External"/><Relationship Id="rId866" Type="http://schemas.openxmlformats.org/officeDocument/2006/relationships/hyperlink" Target="https://www12.senado.leg.br/noticias/materias/2021/07/12/politicas-para-negros-sofrem-asfixia-desde-antes-da-covid-19-aponta-debate" TargetMode="External"/><Relationship Id="rId214" Type="http://schemas.openxmlformats.org/officeDocument/2006/relationships/hyperlink" Target="https://www12.senado.leg.br/noticias/materias/2021/04/13/pacheco-maioria-dos-lideres-ja-fez-indicacoes-para-cpi-que-deve-ser-presencial" TargetMode="External"/><Relationship Id="rId298" Type="http://schemas.openxmlformats.org/officeDocument/2006/relationships/hyperlink" Target="https://politica.estadao.com.br/noticias/geral,bolsonaro-diz-que-homenagem-em-manaus-prova-trabalho-bem-feito-de-pazuello,70003690544" TargetMode="External"/><Relationship Id="rId421" Type="http://schemas.openxmlformats.org/officeDocument/2006/relationships/hyperlink" Target="https://congressoemfoco.uol.com.br/temas/saude/cpi-antonio-barra-torres-anvisa/" TargetMode="External"/><Relationship Id="rId519" Type="http://schemas.openxmlformats.org/officeDocument/2006/relationships/hyperlink" Target="https://www12.senado.leg.br/noticias/materias/2021/05/28/humberto-e-girao-debatem-primeiro-mes-da-cpi-no-tv-senado-live" TargetMode="External"/><Relationship Id="rId1051" Type="http://schemas.openxmlformats.org/officeDocument/2006/relationships/hyperlink" Target="https://www12.senado.leg.br/noticias/videos/2021/09/cpi-vai-investigar-denuncia-sobre-a-prevent-senior" TargetMode="External"/><Relationship Id="rId1149" Type="http://schemas.openxmlformats.org/officeDocument/2006/relationships/hyperlink" Target="https://www12.senado.leg.br/noticias/materias/2021/10/15/cpi-ouvira-vitimas-da-covid-e-representante-do-conselho-nacional-de-saude-antes-de-votar-o-relatorio" TargetMode="External"/><Relationship Id="rId158" Type="http://schemas.openxmlformats.org/officeDocument/2006/relationships/hyperlink" Target="https://www1.folha.uol.com.br/colunas/monicabergamo/2021/04/conversa-de-bolsonaro-com-kajuru-e-vista-no-stf-como-teatro-armado-para-constranger-magistrados.shtml" TargetMode="External"/><Relationship Id="rId726" Type="http://schemas.openxmlformats.org/officeDocument/2006/relationships/hyperlink" Target="https://www12.senado.leg.br/noticias/videos/2021/06/epidemiologista-afirma-que-slide-sobre-covid-em-indios-e-negros-foi-censurado-no-planalto" TargetMode="External"/><Relationship Id="rId933" Type="http://schemas.openxmlformats.org/officeDocument/2006/relationships/hyperlink" Target="https://www12.senado.leg.br/noticias/materias/2021/08/03/senadores-desconfiam-de-facil-acesso-de-reverendo-ao-ministerio-da-saude" TargetMode="External"/><Relationship Id="rId1009" Type="http://schemas.openxmlformats.org/officeDocument/2006/relationships/hyperlink" Target="https://congressoemfoco.uol.com.br/area/congresso-nacional/omar-aziz-limita-acesso-a-dados-sigilosos-da-cpi-nao-vou-levar-esporro-de-ministro/" TargetMode="External"/><Relationship Id="rId62" Type="http://schemas.openxmlformats.org/officeDocument/2006/relationships/hyperlink" Target="https://congressoemfoco.uol.com.br/area/congresso-nacional/pacheco-renan-jean-paul-covid-comite/" TargetMode="External"/><Relationship Id="rId365" Type="http://schemas.openxmlformats.org/officeDocument/2006/relationships/hyperlink" Target="https://www1.folha.uol.com.br/poder/2021/04/bolsonaro-volta-a-contestar-foco-de-cpi-da-covid-distorce-tratamento-com-cloroquina-e-descarta-se-vacinar-agora.shtml" TargetMode="External"/><Relationship Id="rId572" Type="http://schemas.openxmlformats.org/officeDocument/2006/relationships/hyperlink" Target="https://congressoemfoco.uol.com.br/area/governo/osmar-terra-entra-na-mira-da-cpi-apingreos-video-de-suposto-gabinete-paralelo/" TargetMode="External"/><Relationship Id="rId1216" Type="http://schemas.openxmlformats.org/officeDocument/2006/relationships/hyperlink" Target="https://oglobo.globo.com/blogs/sonar-a-escuta-das-redes/post/2022/08/deputada-bolsonarista-publica-video-distorcido-de-simone-tebet-na-cpi-da-covid.ghtml" TargetMode="External"/><Relationship Id="rId225" Type="http://schemas.openxmlformats.org/officeDocument/2006/relationships/hyperlink" Target="https://congressoemfoco.uol.com.br/temas/saude/cpi-nao-sera-para-crucificar-diz-cotado-para-presidencia/" TargetMode="External"/><Relationship Id="rId432" Type="http://schemas.openxmlformats.org/officeDocument/2006/relationships/hyperlink" Target="https://congressoemfoco.uol.com.br/area/congresso-nacional/semana-tem-pazuello-e-ernesto-araujo-na-cpi-veja-mais-destaques/" TargetMode="External"/><Relationship Id="rId877" Type="http://schemas.openxmlformats.org/officeDocument/2006/relationships/hyperlink" Target="https://www12.senado.leg.br/noticias/materias/2021/07/13/pericia-confirma-atestado-medico-de-convocado-a-depor-a-cpi-da-pandemia" TargetMode="External"/><Relationship Id="rId1062" Type="http://schemas.openxmlformats.org/officeDocument/2006/relationships/hyperlink" Target="https://www12.senado.leg.br/noticias/videos/2021/09/cpi-relator-quer-entregar-parecer-em-setembro-mas-integrantes-pedem-mais-depoimentos" TargetMode="External"/><Relationship Id="rId737" Type="http://schemas.openxmlformats.org/officeDocument/2006/relationships/hyperlink" Target="https://www12.senado.leg.br/noticias/videos/2021/06/randolfe-afirma-que-nao-ha-inquerito-para-investigar-compra-da-vacina-covaxin" TargetMode="External"/><Relationship Id="rId944" Type="http://schemas.openxmlformats.org/officeDocument/2006/relationships/hyperlink" Target="https://www12.senado.leg.br/noticias/materias/2021/08/05/para-senadores-da-cpi-ao-se-declarar-2018facilitador2019-cascavel-minimiza-seu-poder-na-saude" TargetMode="External"/><Relationship Id="rId73" Type="http://schemas.openxmlformats.org/officeDocument/2006/relationships/hyperlink" Target="https://www1.folha.uol.com.br/poder/2021/03/sem-citar-bolsonaro-pacheco-ataca-minoria-desordeira-e-diz-que-negacionismo-e-brincadeira-macabra.shtml" TargetMode="External"/><Relationship Id="rId169" Type="http://schemas.openxmlformats.org/officeDocument/2006/relationships/hyperlink" Target="https://congressoemfoco.uol.com.br/temas/saude/aliado-de-bolsonaro-pede-cpi-para-investigar-governadores-e-prefeitos/" TargetMode="External"/><Relationship Id="rId376" Type="http://schemas.openxmlformats.org/officeDocument/2006/relationships/hyperlink" Target="https://congressoemfoco.uol.com.br/area/governo/cpi-covid-drauzio-varella-joao-doria/" TargetMode="External"/><Relationship Id="rId583" Type="http://schemas.openxmlformats.org/officeDocument/2006/relationships/hyperlink" Target="https://www12.senado.leg.br/noticias/videos/2021/06/protocolos-da-cbf-e-conmebol-permitem-realizacao-da-copa-america-no-brasil-diz-queiroga" TargetMode="External"/><Relationship Id="rId790" Type="http://schemas.openxmlformats.org/officeDocument/2006/relationships/hyperlink" Target="https://www12.senado.leg.br/noticias/materias/2021/07/01/renan-diz-que-governo-usou-inquerito-da-pf-para-proteger-socio-da-precisa-e-gera-discussao-na-cpi" TargetMode="External"/><Relationship Id="rId804" Type="http://schemas.openxmlformats.org/officeDocument/2006/relationships/hyperlink" Target="https://www12.senado.leg.br/noticias/videos/2021/07/cpi-ouve-servidora-do-ministerio-da-saude-sobre-compra-da-covaxin-nesta-terca" TargetMode="External"/><Relationship Id="rId1227" Type="http://schemas.openxmlformats.org/officeDocument/2006/relationships/hyperlink" Target="https://www.camara.leg.br/noticias/779862-psol-anuncia-representacao-no-conselho-de-etica-contra-deputado-ricardo-barros/" TargetMode="External"/><Relationship Id="rId4" Type="http://schemas.openxmlformats.org/officeDocument/2006/relationships/hyperlink" Target="https://www1.folha.uol.com.br/colunas/painel/2021/01/movimentos-de-oposicao-convocam-megacarreata-contra-bolsonaro-e-decidem-apoiar-cpi-da-pandemia.shtml" TargetMode="External"/><Relationship Id="rId236" Type="http://schemas.openxmlformats.org/officeDocument/2006/relationships/hyperlink" Target="https://politica.estadao.com.br/noticias/geral,pacheco-convoca-sessoes-do-congresso-e-inicio-da-cpi-da-covid-fica-para-depois-do-feriado,70003682586" TargetMode="External"/><Relationship Id="rId443" Type="http://schemas.openxmlformats.org/officeDocument/2006/relationships/hyperlink" Target="https://www12.senado.leg.br/noticias/videos/2021/05/veja-as-novas-convocacoes-da-cpi-da-pandemia" TargetMode="External"/><Relationship Id="rId650" Type="http://schemas.openxmlformats.org/officeDocument/2006/relationships/hyperlink" Target="https://congressoemfoco.uol.com.br/area/justica/wilson-witzel-na-cpi-da-covid-16-de-junho/" TargetMode="External"/><Relationship Id="rId888" Type="http://schemas.openxmlformats.org/officeDocument/2006/relationships/hyperlink" Target="https://www12.senado.leg.br/noticias/materias/2021/07/14/cpi-pode-convocar-diretor-da-abin-e-ajudante-de-ordens-de-bolsonaro" TargetMode="External"/><Relationship Id="rId1073" Type="http://schemas.openxmlformats.org/officeDocument/2006/relationships/hyperlink" Target="https://www12.senado.leg.br/noticias/materias/2021/09/15/cpi-aprova-requerimentos-que-miram-irregularidades-na-precisa-e-na-fib-bank" TargetMode="External"/><Relationship Id="rId303" Type="http://schemas.openxmlformats.org/officeDocument/2006/relationships/hyperlink" Target="https://www1.folha.uol.com.br/colunas/monicabergamo/2021/04/senadores-veem-falas-de-wajngarten-como-prenuncio-de-que-o-barco-bolsonarista-pode-rachar.shtml" TargetMode="External"/><Relationship Id="rId748" Type="http://schemas.openxmlformats.org/officeDocument/2006/relationships/hyperlink" Target="https://www12.senado.leg.br/noticias/videos/2021/06/irmaos-miranda-confirmam-na-cpi-que-avisaram-bolsonaro-sobre-pressoes-para-importacao-da-covaxin" TargetMode="External"/><Relationship Id="rId955" Type="http://schemas.openxmlformats.org/officeDocument/2006/relationships/hyperlink" Target="https://www12.senado.leg.br/noticias/materias/2021/08/10/desfile-de-blindados-evidencia-fraqueza-de-um-presidente-acuado-diz-nota-da-cpi" TargetMode="External"/><Relationship Id="rId1140" Type="http://schemas.openxmlformats.org/officeDocument/2006/relationships/hyperlink" Target="https://www12.senado.leg.br/noticias/materias/2021/10/08/na-reta-final-cpi-ouve-queiroga-vota-relatorio-e-entrega-resultados-da-investigacao" TargetMode="External"/><Relationship Id="rId84" Type="http://schemas.openxmlformats.org/officeDocument/2006/relationships/hyperlink" Target="https://politica.estadao.com.br/noticias/geral,9-estados-ja-instalaram-cpis-da-pandemia,70003663627" TargetMode="External"/><Relationship Id="rId387" Type="http://schemas.openxmlformats.org/officeDocument/2006/relationships/hyperlink" Target="https://politica.estadao.com.br/noticias/geral,cpi-da-covid-ativa-milicias-digitais-a-favor-do-governo,70003697536" TargetMode="External"/><Relationship Id="rId510" Type="http://schemas.openxmlformats.org/officeDocument/2006/relationships/hyperlink" Target="https://www12.senado.leg.br/noticias/materias/2021/05/27/eduardo-girao-critica-agressividade-do-comando-da-cpi-da-pandemia" TargetMode="External"/><Relationship Id="rId594" Type="http://schemas.openxmlformats.org/officeDocument/2006/relationships/hyperlink" Target="https://www12.senado.leg.br/noticias/materias/2021/06/08/senadores-divergem-sobre-depoimento-de-queiroga-e-realizacao-da-copa-america" TargetMode="External"/><Relationship Id="rId608" Type="http://schemas.openxmlformats.org/officeDocument/2006/relationships/hyperlink" Target="https://www12.senado.leg.br/noticias/videos/2021/06/gestao-defendia-o-atendimento-precoce-do-paciente-diz-ex-secretario-elcio-franco" TargetMode="External"/><Relationship Id="rId815" Type="http://schemas.openxmlformats.org/officeDocument/2006/relationships/hyperlink" Target="https://www12.senado.leg.br/noticias/videos/2021/07/servidora-afirma-a-cpi-que-autorizou-reducao-de-quantitativo-de-doses-da-covaxin" TargetMode="External"/><Relationship Id="rId1238" Type="http://schemas.openxmlformats.org/officeDocument/2006/relationships/hyperlink" Target="https://www.camara.leg.br/internet/SitaqWeb/TextoHTML.asp?etapa=5&amp;nuSessao=160.2021&amp;nuQuarto=520802&amp;nuOrador=1&amp;nuInsercao=1&amp;dtHorarioQuarto=19:12&amp;sgFaseSessao=BC&amp;Data=13/12/2021&amp;txApelido=HELDER%20SALOM%C3%83O,%20PT-ES&amp;txFaseSessao=Breves%20Comunica%C3%A7%C3%B5es&amp;txTipoSessao=Deliberativa%20Extraordin%C3%A1ria%20-%20CD&amp;dtHoraQuarto=19:12&amp;txEtapa=" TargetMode="External"/><Relationship Id="rId247" Type="http://schemas.openxmlformats.org/officeDocument/2006/relationships/hyperlink" Target="https://www1.folha.uol.com.br/poder/2021/04/cpi-nao-e-caca-as-bruxas-diz-a-folha-senador-favorito-para-presidir-comissao-da-covid.shtml" TargetMode="External"/><Relationship Id="rId899" Type="http://schemas.openxmlformats.org/officeDocument/2006/relationships/hyperlink" Target="https://www12.senado.leg.br/noticias/materias/2021/07/15/cristiano-carvalho-da-davati-entrega-a-cpi-conversas-com-servidores-da-saude-e-vendedores-de-vacina" TargetMode="External"/><Relationship Id="rId1000" Type="http://schemas.openxmlformats.org/officeDocument/2006/relationships/hyperlink" Target="https://congressoemfoco.uol.com.br/area/congresso-nacional/senadores-se-dividem-nas-investigacoes-da-cpi-para-fecharem-relatorio-a-tempo/" TargetMode="External"/><Relationship Id="rId1084" Type="http://schemas.openxmlformats.org/officeDocument/2006/relationships/hyperlink" Target="https://www12.senado.leg.br/noticias/videos/2021/09/randolfe-operacao-da-pf-contra-a-precisa-medicamentos-foi-solicitada-pela-cpi" TargetMode="External"/><Relationship Id="rId107" Type="http://schemas.openxmlformats.org/officeDocument/2006/relationships/hyperlink" Target="https://www1.folha.uol.com.br/poder/2021/04/apos-ordem-para-cpi-parlamento-europeu-faz-audiencia-sobre-crise-da-covid-no-brasil.shtml" TargetMode="External"/><Relationship Id="rId454" Type="http://schemas.openxmlformats.org/officeDocument/2006/relationships/hyperlink" Target="https://www12.senado.leg.br/noticias/videos/2021/05/ex-ministro-ernesto-araujo-responde-sobre-possiveis-falhas-na-busca-por-vacinas" TargetMode="External"/><Relationship Id="rId661" Type="http://schemas.openxmlformats.org/officeDocument/2006/relationships/hyperlink" Target="https://www12.senado.leg.br/noticias/materias/2021/06/16/witzel-responsabiliza-bolsonaro-por-mortes-e-diz-que-governo-atuou-contra-governadores" TargetMode="External"/><Relationship Id="rId759" Type="http://schemas.openxmlformats.org/officeDocument/2006/relationships/hyperlink" Target="https://congressoemfoco.uol.com.br/area/congresso-nacional/ricardo-barros-convocacao-cpi-covid/" TargetMode="External"/><Relationship Id="rId966" Type="http://schemas.openxmlformats.org/officeDocument/2006/relationships/hyperlink" Target="https://www12.senado.leg.br/noticias/videos/2021/08/cpi-aprova-acareacao-entre-ministro-onyx-lorenzoni-e-deputado-luis-miranda" TargetMode="External"/><Relationship Id="rId11" Type="http://schemas.openxmlformats.org/officeDocument/2006/relationships/hyperlink" Target="https://politica.estadao.com.br/noticias/geral,com-apoio-de-bolsonaro-arthur-lira-e-eleito-presidente-da-camara,70003602220" TargetMode="External"/><Relationship Id="rId314" Type="http://schemas.openxmlformats.org/officeDocument/2006/relationships/hyperlink" Target="https://www1.folha.uol.com.br/poder/2021/04/bolsonaro-diz-nao-se-preocupar-com-cpi-e-lula-e-cobra-governadores-para-nao-esticarem-a-corda.shtml" TargetMode="External"/><Relationship Id="rId398" Type="http://schemas.openxmlformats.org/officeDocument/2006/relationships/hyperlink" Target="https://politica.estadao.com.br/noticias/geral,lula-ve-cpi-da-covid-como-joia-da-coroa-para-desgastar-bolsonaro-ate-2022,70003698243" TargetMode="External"/><Relationship Id="rId521" Type="http://schemas.openxmlformats.org/officeDocument/2006/relationships/hyperlink" Target="https://congressoemfoco.uol.com.br/area/governo/verdade-e-consequencia-a-cpi-e-o-destino-de-bolsonaro/" TargetMode="External"/><Relationship Id="rId619" Type="http://schemas.openxmlformats.org/officeDocument/2006/relationships/hyperlink" Target="https://www12.senado.leg.br/noticias/videos/2021/06/senado-vai-recorrer-da-decisao-do-stf-de-conceder-habeas-corpus-a-wilson-lima-diz-omar-aziz" TargetMode="External"/><Relationship Id="rId1151" Type="http://schemas.openxmlformats.org/officeDocument/2006/relationships/hyperlink" Target="https://congressoemfoco.uol.com.br/area/congresso-nacional/cpi-da-covid-adia-data-do-ultimo-depoimento/" TargetMode="External"/><Relationship Id="rId1249" Type="http://schemas.openxmlformats.org/officeDocument/2006/relationships/hyperlink" Target="https://www.cnnbrasil.com.br/politica/flavio-pede-que-seguidores-divulguem-mensagem-de-bolsonaro-em-defesa-da-vacina/" TargetMode="External"/><Relationship Id="rId95" Type="http://schemas.openxmlformats.org/officeDocument/2006/relationships/hyperlink" Target="https://www1.folha.uol.com.br/colunas/reinaldoazevedo/2021/04/loucura-e-paranoia-derrubam-25-boeings-por-dia-cpi-da-covid-ja.shtml" TargetMode="External"/><Relationship Id="rId160" Type="http://schemas.openxmlformats.org/officeDocument/2006/relationships/hyperlink" Target="https://www1.folha.uol.com.br/poder/2021/04/vou-ter-que-sair-na-porrada-com-um-bosta-desses-diz-bolsonaro-sobre-senador-que-pediu-cpi-da-covid.shtml" TargetMode="External"/><Relationship Id="rId826" Type="http://schemas.openxmlformats.org/officeDocument/2006/relationships/hyperlink" Target="https://www12.senado.leg.br/noticias/videos/2021/07/pacheco-diz-que-tendencia-e-de-votacao-da-ldo-e-que-cpi-pode-funcionar-no-recesso" TargetMode="External"/><Relationship Id="rId1011" Type="http://schemas.openxmlformats.org/officeDocument/2006/relationships/hyperlink" Target="https://www12.senado.leg.br/noticias/materias/2021/08/23/cpi-ouvira-socio-da-belcher-empresa-do-parana-que-ofereceu-vacina-chinesa-ao-ms" TargetMode="External"/><Relationship Id="rId1109" Type="http://schemas.openxmlformats.org/officeDocument/2006/relationships/hyperlink" Target="https://congressoemfoco.uol.com.br/area/congresso-nacional/em-cpi-hang-nega-que-havan-teve-ligacao-com-pt-relembre-o-caso/" TargetMode="External"/><Relationship Id="rId258" Type="http://schemas.openxmlformats.org/officeDocument/2006/relationships/hyperlink" Target="https://www1.folha.uol.com.br/colunas/viniciustorres/2021/04/em-um-trimestre-de-morte-e-mais-vacina-recessao-e-cpi-politica-deve-mudar.shtml" TargetMode="External"/><Relationship Id="rId465" Type="http://schemas.openxmlformats.org/officeDocument/2006/relationships/hyperlink" Target="https://congressoemfoco.uol.com.br/area/governo/acareacoes-na-cpi-da-covid/" TargetMode="External"/><Relationship Id="rId672" Type="http://schemas.openxmlformats.org/officeDocument/2006/relationships/hyperlink" Target="https://congressoemfoco.uol.com.br/area/governo/cpi-pode-avancar-em-discussao-sobre-modelo-de-negocios-das-plataformas-e-desinformacao/" TargetMode="External"/><Relationship Id="rId1095" Type="http://schemas.openxmlformats.org/officeDocument/2006/relationships/hyperlink" Target="https://congressoemfoco.uol.com.br/area/congresso-nacional/cpi-ouve-empresario-danilo-trento-suposto-diretor-da-precisa-medicamentos/" TargetMode="External"/><Relationship Id="rId22" Type="http://schemas.openxmlformats.org/officeDocument/2006/relationships/hyperlink" Target="https://economia.estadao.com.br/noticias/geral,e-do-presidente-do-senado-o-protagonismo-na-coordenacao-da-pauta-prioritaria,70003607092" TargetMode="External"/><Relationship Id="rId118" Type="http://schemas.openxmlformats.org/officeDocument/2006/relationships/hyperlink" Target="https://www1.folha.uol.com.br/colunas/painel/2021/04/pacheco-coloca-o-senado-como-espectador-de-morticinio-diz-renan-calheiros.shtml" TargetMode="External"/><Relationship Id="rId325" Type="http://schemas.openxmlformats.org/officeDocument/2006/relationships/hyperlink" Target="https://www1.folha.uol.com.br/colunas/painel/2021/04/oposicao-na-camara-vai-coletar-assinaturas-e-quer-cpi-para-investigar-ricardo-salles.shtml" TargetMode="External"/><Relationship Id="rId532" Type="http://schemas.openxmlformats.org/officeDocument/2006/relationships/hyperlink" Target="https://www12.senado.leg.br/noticias/materias/2021/05/28/sala-cofre-da-cpi-da-pandemia-guarda-documentos-sigilosos" TargetMode="External"/><Relationship Id="rId977" Type="http://schemas.openxmlformats.org/officeDocument/2006/relationships/hyperlink" Target="https://www12.senado.leg.br/noticias/materias/2021/08/12/barros-reafirma-declaracao-polemica-e-diz-que-esta-a-disposicao-para-retomar-depoimento" TargetMode="External"/><Relationship Id="rId1162" Type="http://schemas.openxmlformats.org/officeDocument/2006/relationships/hyperlink" Target="https://congressoemfoco.uol.com.br/area/congresso-nacional/barros-reclama-de-ser-mais-citado-que-bolsonaro-em-relatorio-da-cpi/" TargetMode="External"/><Relationship Id="rId171" Type="http://schemas.openxmlformats.org/officeDocument/2006/relationships/hyperlink" Target="https://politica.estadao.com.br/blogs/fausto-macedo/tendencia-no-supremo-e-obrigar-instalacao-da-cpi-somente-depois-da-pandemia/" TargetMode="External"/><Relationship Id="rId837" Type="http://schemas.openxmlformats.org/officeDocument/2006/relationships/hyperlink" Target="https://congressoemfoco.uol.com.br/area/congresso-nacional/cpi-tem-climao-apos-prisao-e-danca-das-cadeiras-entre-senadores/" TargetMode="External"/><Relationship Id="rId1022" Type="http://schemas.openxmlformats.org/officeDocument/2006/relationships/hyperlink" Target="https://congressoemfoco.uol.com.br/area/governo/bolsonaro-aciona-o-stf-para-nao-indenizar-profissionais-da-saude-contaminados-pela-covid-19/" TargetMode="External"/><Relationship Id="rId269" Type="http://schemas.openxmlformats.org/officeDocument/2006/relationships/hyperlink" Target="https://politica.estadao.com.br/blogs/fausto-macedo/barroso-diz-que-liminar-que-mandou-abrir-cpi-da-covid-foi-enviada-ao-plenario-para-que-stf-falasse-a-uma-so-voz/" TargetMode="External"/><Relationship Id="rId476" Type="http://schemas.openxmlformats.org/officeDocument/2006/relationships/hyperlink" Target="https://congressoemfoco.uol.com.br/area/congresso-nacional/pazuello-pode-ter-nova-convocacao-na-cpi-a-pedido-de-senador/" TargetMode="External"/><Relationship Id="rId683" Type="http://schemas.openxmlformats.org/officeDocument/2006/relationships/hyperlink" Target="https://www12.senado.leg.br/noticias/materias/2021/06/18/queiroga-pazuello-araujo-e-mais-11-passam-a-condicao-de-investigados-da-cpi" TargetMode="External"/><Relationship Id="rId890" Type="http://schemas.openxmlformats.org/officeDocument/2006/relationships/hyperlink" Target="https://www12.senado.leg.br/noticias/materias/2021/07/14/diretora-da-precisa-contradiz-outros-depoentes-sobre-data-de-fatura-da-covaxin" TargetMode="External"/><Relationship Id="rId904" Type="http://schemas.openxmlformats.org/officeDocument/2006/relationships/hyperlink" Target="https://www12.senado.leg.br/noticias/materias/2021/07/16/e-falsa-a-legenda-de-video-da-cpi-da-pandemia-que-circula-nas-redes-sociais" TargetMode="External"/><Relationship Id="rId33" Type="http://schemas.openxmlformats.org/officeDocument/2006/relationships/hyperlink" Target="https://politica.estadao.com.br/blogs/coluna-do-estadao/de-luto-senado-define-futuro-da-cpi-da-covid-19/" TargetMode="External"/><Relationship Id="rId129" Type="http://schemas.openxmlformats.org/officeDocument/2006/relationships/hyperlink" Target="https://politica.estadao.com.br/noticias/geral,lideres-do-congresso-reagem-a-bolsonaro-e-veem-ataque-a-barroso-como-ameaca,70003676636" TargetMode="External"/><Relationship Id="rId336" Type="http://schemas.openxmlformats.org/officeDocument/2006/relationships/hyperlink" Target="https://www1.folha.uol.com.br/colunas/painel/2021/04/senado-entra-com-recurso-para-derrubar-decisao-que-barra-renan-calheiros-na-cpi-da-covid.shtml" TargetMode="External"/><Relationship Id="rId543" Type="http://schemas.openxmlformats.org/officeDocument/2006/relationships/hyperlink" Target="https://www12.senado.leg.br/noticias/videos/2021/06/nise-yamaguchi-afirma-que-nao-debateu-imunidade-de-rebanho-com-bolsonaro" TargetMode="External"/><Relationship Id="rId988" Type="http://schemas.openxmlformats.org/officeDocument/2006/relationships/hyperlink" Target="https://www12.senado.leg.br/noticias/videos/2021/08/auditor-diz-que-documento-sobre-obitos-por-covid-foi-alterado" TargetMode="External"/><Relationship Id="rId1173" Type="http://schemas.openxmlformats.org/officeDocument/2006/relationships/hyperlink" Target="https://congressoemfoco.uol.com.br/area/congresso-nacional/fake-news-vacina-relatorio-da-cpi/" TargetMode="External"/><Relationship Id="rId182" Type="http://schemas.openxmlformats.org/officeDocument/2006/relationships/hyperlink" Target="https://www1.folha.uol.com.br/colunas/guilhermeboulos/2021/04/cpi-do-genocidio-e-impeachment.shtml" TargetMode="External"/><Relationship Id="rId403" Type="http://schemas.openxmlformats.org/officeDocument/2006/relationships/hyperlink" Target="https://www1.folha.uol.com.br/colunas/monicabergamo/2021/04/cpi-nao-vai-dar-em-nada-para-bolsonaro-diz-senador-ciro-nogueira-a-empresarios-e-banqueiros.shtml" TargetMode="External"/><Relationship Id="rId750" Type="http://schemas.openxmlformats.org/officeDocument/2006/relationships/hyperlink" Target="https://congressoemfoco.uol.com.br/temas/corrupcao/barros-nega-participacao-em-compra-de-vacina-e-se-oferece-para-depor-na-cpi/" TargetMode="External"/><Relationship Id="rId848" Type="http://schemas.openxmlformats.org/officeDocument/2006/relationships/hyperlink" Target="https://congressoemfoco.uol.com.br/area/congresso-nacional/cpi-da-covid-depoimento-09-de-julho/" TargetMode="External"/><Relationship Id="rId1033" Type="http://schemas.openxmlformats.org/officeDocument/2006/relationships/hyperlink" Target="https://www12.senado.leg.br/noticias/materias/2021/08/26/para-senadores-santana-intermediou-para-a-precisa-venda-de-testes-e-vacinas-ao-ms" TargetMode="External"/><Relationship Id="rId487" Type="http://schemas.openxmlformats.org/officeDocument/2006/relationships/hyperlink" Target="https://www12.senado.leg.br/noticias/videos/2021/05/houve-extracao-indevida-de-dados-do-tratecov-afirma-mayra-pinheiro" TargetMode="External"/><Relationship Id="rId610" Type="http://schemas.openxmlformats.org/officeDocument/2006/relationships/hyperlink" Target="https://www12.senado.leg.br/noticias/videos/2021/06/cpi-aprova-acareacao-entre-luana-araujo-e-franciele-fontinato-veja-novos-convocados" TargetMode="External"/><Relationship Id="rId694" Type="http://schemas.openxmlformats.org/officeDocument/2006/relationships/hyperlink" Target="https://www12.senado.leg.br/noticias/materias/2021/06/21/cpi-remarca-depoimento-de-carlos-wizard-para-o-dia-30" TargetMode="External"/><Relationship Id="rId708" Type="http://schemas.openxmlformats.org/officeDocument/2006/relationships/hyperlink" Target="https://www12.senado.leg.br/noticias/videos/2021/06/cpi-da-pandemia-vai-solicitar-auditoria-do-tcu-sobre-motociatas-de-bolsonaro" TargetMode="External"/><Relationship Id="rId915" Type="http://schemas.openxmlformats.org/officeDocument/2006/relationships/hyperlink" Target="https://www12.senado.leg.br/noticias/materias/2021/07/22/documentos-revelados-pela-cpi-sobre-kit-covid-no-amazonas-provocam-criticas-de-senadores" TargetMode="External"/><Relationship Id="rId1240" Type="http://schemas.openxmlformats.org/officeDocument/2006/relationships/hyperlink" Target="https://www.camara.leg.br/noticias/783164-ricardo-barros-vai-ao-plenario-para-defender-o-governo-e-a-si-proprio-no-caso-da-vacina-covaxin/" TargetMode="External"/><Relationship Id="rId347" Type="http://schemas.openxmlformats.org/officeDocument/2006/relationships/hyperlink" Target="https://brasil.estadao.com.br/blogs/estadao-podcasts/eliane-sobre-cpi-como-dizia-ulisses-guimaraes-a-gente-sabe-como-comeca-nao-como-acaba/" TargetMode="External"/><Relationship Id="rId999" Type="http://schemas.openxmlformats.org/officeDocument/2006/relationships/hyperlink" Target="https://www12.senado.leg.br/noticias/videos/2021/08/votacao-de-requerimentos-esta-na-pauta-da-cpi-da-pandemia-nesta-quinta-feira" TargetMode="External"/><Relationship Id="rId1100" Type="http://schemas.openxmlformats.org/officeDocument/2006/relationships/hyperlink" Target="https://www12.senado.leg.br/noticias/videos/2021/09/cpi-danilo-trento-se-cala-e-e-apontado-como-responsavel-por-lavagem-de-dinheiro" TargetMode="External"/><Relationship Id="rId1184" Type="http://schemas.openxmlformats.org/officeDocument/2006/relationships/hyperlink" Target="https://www12.senado.leg.br/noticias/materias/2021/10/27/senadores-levam-relatorio-final-da-cpi-da-pandemia-para-pgr-e-stf" TargetMode="External"/><Relationship Id="rId44" Type="http://schemas.openxmlformats.org/officeDocument/2006/relationships/hyperlink" Target="https://www1.folha.uol.com.br/equilibrioesaude/2021/03/pacheco-diz-esperar-exemplo-dos-homens-publicos-e-cobra-da-saude-prova-de-que-nao-e-negacionista.shtml" TargetMode="External"/><Relationship Id="rId554" Type="http://schemas.openxmlformats.org/officeDocument/2006/relationships/hyperlink" Target="https://www12.senado.leg.br/noticias/materias/2021/06/02/cpi-votara-requerimentos-sobre-nise-yamaguchi-e-copa-america-no-brasil" TargetMode="External"/><Relationship Id="rId761" Type="http://schemas.openxmlformats.org/officeDocument/2006/relationships/hyperlink" Target="https://www12.senado.leg.br/noticias/materias/2021/06/29/cpi-convocacao-de-ricardo-barros-esta-entre-os-61-requerimentos-da-pauta-desta-terca" TargetMode="External"/><Relationship Id="rId859" Type="http://schemas.openxmlformats.org/officeDocument/2006/relationships/hyperlink" Target="https://congressoemfoco.uol.com.br/area/congresso-nacional/41-voluntarios-auxiliam-a-cpi-na-checagem-de-fatos/" TargetMode="External"/><Relationship Id="rId193" Type="http://schemas.openxmlformats.org/officeDocument/2006/relationships/hyperlink" Target="https://politica.estadao.com.br/blogs/coluna-do-estadao/para-doria-ampliar-cpi-da-covid-e-farsa-de-bolsonaro/" TargetMode="External"/><Relationship Id="rId207" Type="http://schemas.openxmlformats.org/officeDocument/2006/relationships/hyperlink" Target="https://politica.estadao.com.br/noticias/geral,psdb-tenta-fazer-tasso-presidir-cpi-da-covid-e-mdb-quer-relatoria,70003680145" TargetMode="External"/><Relationship Id="rId414" Type="http://schemas.openxmlformats.org/officeDocument/2006/relationships/hyperlink" Target="https://www12.senado.leg.br/noticias/materias/2021/05/06/senadores-avaliam-semana-da-cpi-da-pandemia-como-positiva" TargetMode="External"/><Relationship Id="rId498" Type="http://schemas.openxmlformats.org/officeDocument/2006/relationships/hyperlink" Target="https://www12.senado.leg.br/noticias/videos/2021/05/cpi-da-pandemia-vai-ouvir-especialistas-sobre-uso-da-cloroquina-e-ivermectina" TargetMode="External"/><Relationship Id="rId621" Type="http://schemas.openxmlformats.org/officeDocument/2006/relationships/hyperlink" Target="https://www12.senado.leg.br/noticias/materias/2021/06/10/cpi-quebra-sigilo-de-eduardo-pazuello-ernesto-araujo-e-201cgabinete-paralelo201d" TargetMode="External"/><Relationship Id="rId1044" Type="http://schemas.openxmlformats.org/officeDocument/2006/relationships/hyperlink" Target="https://congressoemfoco.uol.com.br/area/congresso-nacional/cpi-aprova-convocacao-de-karina-kufa-advogada-da-familia-bolsonaro/" TargetMode="External"/><Relationship Id="rId1251" Type="http://schemas.openxmlformats.org/officeDocument/2006/relationships/hyperlink" Target="https://congressoemfoco.uol.com.br/area/governo/em-2018-eduardo-bolsonaro-cobrou-de-aliados-que-nao-se-aliassem-ao-centrao-assista/" TargetMode="External"/><Relationship Id="rId260" Type="http://schemas.openxmlformats.org/officeDocument/2006/relationships/hyperlink" Target="https://www1.folha.uol.com.br/colunas/catarina-rochamonte/2021/04/cpi-da-covid-inquerito-ou-palanque.shtml" TargetMode="External"/><Relationship Id="rId719" Type="http://schemas.openxmlformats.org/officeDocument/2006/relationships/hyperlink" Target="https://congressoemfoco.uol.com.br/area/congresso-nacional/cpi-da-covid-ouve-pedro-hallal-e-jurema-werneck/" TargetMode="External"/><Relationship Id="rId926" Type="http://schemas.openxmlformats.org/officeDocument/2006/relationships/hyperlink" Target="https://www12.senado.leg.br/noticias/videos/2021/08/cpi-ouve-advogado-da-precisa-medicamentos-na-quinta-feira" TargetMode="External"/><Relationship Id="rId1111" Type="http://schemas.openxmlformats.org/officeDocument/2006/relationships/hyperlink" Target="https://congressoemfoco.uol.com.br/area/congresso-nacional/empresario-ligado-ao-gabinete-paralelo-e-ouvido-pela-cpi-da-covid/" TargetMode="External"/><Relationship Id="rId55" Type="http://schemas.openxmlformats.org/officeDocument/2006/relationships/hyperlink" Target="https://politica.estadao.com.br/blogs/coluna-do-estadao/na-miuda-a-articulacao-para-trocar-pazuello/" TargetMode="External"/><Relationship Id="rId120" Type="http://schemas.openxmlformats.org/officeDocument/2006/relationships/hyperlink" Target="https://politica.estadao.com.br/blogs/fausto-macedo/decisao-de-barroso-divide-stf/" TargetMode="External"/><Relationship Id="rId358" Type="http://schemas.openxmlformats.org/officeDocument/2006/relationships/hyperlink" Target="https://www1.folha.uol.com.br/poder/2021/04/aliada-de-bolsonaro-tem-ligacao-com-juiz-que-tentou-tirar-renan-da-relatoria-da-cpi.shtml" TargetMode="External"/><Relationship Id="rId565" Type="http://schemas.openxmlformats.org/officeDocument/2006/relationships/hyperlink" Target="https://congressoemfoco.uol.com.br/temas/saude/cfm-sai-em-defesa-de-nise-yamaguchi/" TargetMode="External"/><Relationship Id="rId772" Type="http://schemas.openxmlformats.org/officeDocument/2006/relationships/hyperlink" Target="https://congressoemfoco.uol.com.br/area/congresso-nacional/cpi-vota-convocacao-de-barros-e-roberto-dias-veja-pauta-na-integra/" TargetMode="External"/><Relationship Id="rId1195" Type="http://schemas.openxmlformats.org/officeDocument/2006/relationships/hyperlink" Target="https://www12.senado.leg.br/noticias/materias/2021/10/28/esperidiao-amin-pedido-de-indiciamento-de-parlamentares-pela-cpi-e-caminho-perigoso" TargetMode="External"/><Relationship Id="rId1209" Type="http://schemas.openxmlformats.org/officeDocument/2006/relationships/hyperlink" Target="https://www12.senado.leg.br/noticias/materias/2022/02/23/cupula-da-cpi-da-pandemia-critica-demora-de-aras-em-decidir-sobre-conclusoes-da-investigacao" TargetMode="External"/><Relationship Id="rId218" Type="http://schemas.openxmlformats.org/officeDocument/2006/relationships/hyperlink" Target="https://politica.estadao.com.br/noticias/geral,bolsonaro-critica-barroso-e-diz-que-governadores-fizeram-a-festa-com-recursos-para-covid-19,70003681050" TargetMode="External"/><Relationship Id="rId425" Type="http://schemas.openxmlformats.org/officeDocument/2006/relationships/hyperlink" Target="https://congressoemfoco.uol.com.br/temas/judiciario/cpi-omar-aziz-mp-wajngarten/" TargetMode="External"/><Relationship Id="rId632" Type="http://schemas.openxmlformats.org/officeDocument/2006/relationships/hyperlink" Target="https://www12.senado.leg.br/noticias/materias/2021/06/11/sobram-estudos-mostrando-que-kit-covid-nao-funciona-diz-natalia-pasternak-a-cpi" TargetMode="External"/><Relationship Id="rId1055" Type="http://schemas.openxmlformats.org/officeDocument/2006/relationships/hyperlink" Target="https://congressoemfoco.uol.com.br/area/congresso-nacional/senado-aprova-compras-e-contratacoes-sem-licitacoes-e-membros-da-cpi-protestam/" TargetMode="External"/><Relationship Id="rId271" Type="http://schemas.openxmlformats.org/officeDocument/2006/relationships/hyperlink" Target="https://www1.folha.uol.com.br/colunas/painel/2021/04/ex-ministro-de-bolsonaro-deputado-quer-que-renan-calheiros-seja-impedido-de-relatar-cpi-da-covid.shtml" TargetMode="External"/><Relationship Id="rId937" Type="http://schemas.openxmlformats.org/officeDocument/2006/relationships/hyperlink" Target="https://www12.senado.leg.br/noticias/videos/2021/08/reverendo-diz-a-cpi-que-foi-recebido-pelo-ministerio-da-saude-quatro-horas-apos-pedido" TargetMode="External"/><Relationship Id="rId1122" Type="http://schemas.openxmlformats.org/officeDocument/2006/relationships/hyperlink" Target="https://congressoemfoco.uol.com.br/area/governo/queiroga-retorna-ao-brasil-apos-quarentena-e-cpi-avalia-reconvocar-ministro/" TargetMode="External"/><Relationship Id="rId66" Type="http://schemas.openxmlformats.org/officeDocument/2006/relationships/hyperlink" Target="https://politica.estadao.com.br/blogs/coluna-do-estadao/a-tragedia-do-major-e-a-pressao-sobre-pacheco/" TargetMode="External"/><Relationship Id="rId131" Type="http://schemas.openxmlformats.org/officeDocument/2006/relationships/hyperlink" Target="https://politica.estadao.com.br/blogs/legis-ativo/legis-ativo-resumo-da-semana-barroso-determina-abertura-da-cpi-da-covid-19-vacinacao-no-brasil-orcamento-2021-interrogatorio-de-witzel-e-muito-mais/" TargetMode="External"/><Relationship Id="rId369" Type="http://schemas.openxmlformats.org/officeDocument/2006/relationships/hyperlink" Target="https://politica.estadao.com.br/blogs/fausto-macedo/senadores-governistas-vao-ao-supremo-para-retirar-renan-da-cpi-da-covid-19/" TargetMode="External"/><Relationship Id="rId576" Type="http://schemas.openxmlformats.org/officeDocument/2006/relationships/hyperlink" Target="https://www12.senado.leg.br/noticias/videos/2021/06/novo-depoimento-de-queiroga-a-cpi-esta-marcado-para-esta-terca" TargetMode="External"/><Relationship Id="rId783" Type="http://schemas.openxmlformats.org/officeDocument/2006/relationships/hyperlink" Target="https://www12.senado.leg.br/noticias/videos/2021/06/wizard-diz-que-faltou-a-audiencia-por-motivos-familiares" TargetMode="External"/><Relationship Id="rId990" Type="http://schemas.openxmlformats.org/officeDocument/2006/relationships/hyperlink" Target="https://congressoemfoco.uol.com.br/area/congresso-nacional/advogado-da-precisa-medicamentos-tulio-silveira-depoe-a-cpi-da-covid/" TargetMode="External"/><Relationship Id="rId229" Type="http://schemas.openxmlformats.org/officeDocument/2006/relationships/hyperlink" Target="https://politica.estadao.com.br/noticias/geral,mdb-tenta-acordo-para-colocar-omar-aziz-na-presidencia-da-cpi-da-covid-e-renan-na-relatoria,70003681636" TargetMode="External"/><Relationship Id="rId436" Type="http://schemas.openxmlformats.org/officeDocument/2006/relationships/hyperlink" Target="https://www12.senado.leg.br/noticias/materias/2021/05/17/cpi-recebeu-nos-ultimos-dias-diversas-respostas-a-requerimentos-de-informacao" TargetMode="External"/><Relationship Id="rId643" Type="http://schemas.openxmlformats.org/officeDocument/2006/relationships/hyperlink" Target="https://www12.senado.leg.br/noticias/videos/2021/06/renan-calheiros-destaca-nova-fase-de-investigacao-da-cpi-da-pandemia" TargetMode="External"/><Relationship Id="rId1066" Type="http://schemas.openxmlformats.org/officeDocument/2006/relationships/hyperlink" Target="https://www12.senado.leg.br/noticias/materias/2021/09/14/com-autorizacao-para-conducao-coercitiva-cpi-quer-ouvir-marconny-faria-nesta-quarta" TargetMode="External"/><Relationship Id="rId850" Type="http://schemas.openxmlformats.org/officeDocument/2006/relationships/hyperlink" Target="https://www12.senado.leg.br/noticias/videos/2021/07/cpi-da-pandemia-francieli-fantinato-passa-de-investigada-a-testemunha" TargetMode="External"/><Relationship Id="rId948" Type="http://schemas.openxmlformats.org/officeDocument/2006/relationships/hyperlink" Target="https://www12.senado.leg.br/noticias/materias/2021/08/06/cpi-ouve-deputado-ricardo-barros-sobre-irregularidades-na-compra-da-covaxin" TargetMode="External"/><Relationship Id="rId1133" Type="http://schemas.openxmlformats.org/officeDocument/2006/relationships/hyperlink" Target="https://www12.senado.leg.br/noticias/videos/2021/10/cpi-da-pandemia-aprova-nova-convocacao-de-marcelo-queiroga" TargetMode="External"/><Relationship Id="rId77" Type="http://schemas.openxmlformats.org/officeDocument/2006/relationships/hyperlink" Target="https://www1.folha.uol.com.br/equilibrioesaude/2021/03/apos-reuniao-com-poderes-bolsonaro-anuncia-comite-defende-vacinacao-e-prega-tratamento-precoce.shtml" TargetMode="External"/><Relationship Id="rId282" Type="http://schemas.openxmlformats.org/officeDocument/2006/relationships/hyperlink" Target="https://politica.estadao.com.br/noticias/geral,revival,70003688332" TargetMode="External"/><Relationship Id="rId503" Type="http://schemas.openxmlformats.org/officeDocument/2006/relationships/hyperlink" Target="https://congressoemfoco.uol.com.br/tipo/videos/omar-aziz-chama-eduardo-girao-de-oportunista-pequeno-em-cpi/" TargetMode="External"/><Relationship Id="rId587" Type="http://schemas.openxmlformats.org/officeDocument/2006/relationships/hyperlink" Target="https://www12.senado.leg.br/noticias/videos/2021/06/nota-sobre-cloroquina-no-site-do-ministerio-da-saude-perdeu-efeito-legal-diz-queiroga" TargetMode="External"/><Relationship Id="rId710" Type="http://schemas.openxmlformats.org/officeDocument/2006/relationships/hyperlink" Target="https://www12.senado.leg.br/noticias/materias/2021/06/23/cpi-da-pandemia-ouve-pedro-hallal-e-jurema-werneck-nesta-quinta-feira" TargetMode="External"/><Relationship Id="rId808" Type="http://schemas.openxmlformats.org/officeDocument/2006/relationships/hyperlink" Target="https://congressoemfoco.uol.com.br/area/governo/lewandowski-da-cinco-dias-para-cpi-explicar-adiamento-na-convocacao-de-barros/" TargetMode="External"/><Relationship Id="rId8" Type="http://schemas.openxmlformats.org/officeDocument/2006/relationships/hyperlink" Target="https://www1.folha.uol.com.br/poder/2021/01/governista-lira-contradiz-bolsonaro-e-afirma-que-ninguem-interfere-na-presidencia-da-camara.shtml" TargetMode="External"/><Relationship Id="rId142" Type="http://schemas.openxmlformats.org/officeDocument/2006/relationships/hyperlink" Target="https://politica.estadao.com.br/blogs/fausto-macedo/fux-marca-julgamento-sobre-instalacao-da-cpi-da-covid-para-quarta-feira/" TargetMode="External"/><Relationship Id="rId447" Type="http://schemas.openxmlformats.org/officeDocument/2006/relationships/hyperlink" Target="https://www12.senado.leg.br/noticias/materias/2021/05/18/girao-acusa-cpi-de-ignorar-desvios-de-recursos-nos-estados-e-municipios" TargetMode="External"/><Relationship Id="rId794" Type="http://schemas.openxmlformats.org/officeDocument/2006/relationships/hyperlink" Target="https://www12.senado.leg.br/noticias/materias/2021/07/01/adiada-para-terca-reuniao-da-cpi-da-pandemia-que-apreciaria-requerimentos" TargetMode="External"/><Relationship Id="rId1077" Type="http://schemas.openxmlformats.org/officeDocument/2006/relationships/hyperlink" Target="https://congressoemfoco.uol.com.br/area/congresso-nacional/diretor-prevent-senior-nao-comparece-cpi/" TargetMode="External"/><Relationship Id="rId1200" Type="http://schemas.openxmlformats.org/officeDocument/2006/relationships/hyperlink" Target="https://congressoemfoco.uol.com.br/area/justica/senadores-aprovam-convocacao-de-aras-ao-senado/" TargetMode="External"/><Relationship Id="rId654" Type="http://schemas.openxmlformats.org/officeDocument/2006/relationships/hyperlink" Target="https://www12.senado.leg.br/noticias/materias/2021/06/16/cpi-da-pandemia-retira-sigilo-de-parte-dos-documentos-recebidos" TargetMode="External"/><Relationship Id="rId861" Type="http://schemas.openxmlformats.org/officeDocument/2006/relationships/hyperlink" Target="https://www12.senado.leg.br/noticias/videos/2021/07/cpi-da-pandemia-onyx-pode-ser-convocado" TargetMode="External"/><Relationship Id="rId959" Type="http://schemas.openxmlformats.org/officeDocument/2006/relationships/hyperlink" Target="https://www12.senado.leg.br/noticias/materias/2021/08/10/senadores-esperam-que-proximos-depoimentos-a-cpi-tragam-mais-informacoes" TargetMode="External"/><Relationship Id="rId293" Type="http://schemas.openxmlformats.org/officeDocument/2006/relationships/hyperlink" Target="https://politica.estadao.com.br/noticias/geral,senador-bolsonarista-sugere-a-cpi-ouvir-ministro-do-stf-e-medico-defensor-de-cloroquina,70003690417" TargetMode="External"/><Relationship Id="rId307" Type="http://schemas.openxmlformats.org/officeDocument/2006/relationships/hyperlink" Target="https://www1.folha.uol.com.br/colunas/viniciustorres/2021/04/cpi-da-covid-tem-de-investigar-desde-ja-o-risco-de-faltar-vacina-no-ano-que-vem.shtml" TargetMode="External"/><Relationship Id="rId514" Type="http://schemas.openxmlformats.org/officeDocument/2006/relationships/hyperlink" Target="https://www12.senado.leg.br/noticias/videos/2021/05/cpi-da-pandemia-relator-requisita-ao-senado-checagem-de-dados-em-tempo-real" TargetMode="External"/><Relationship Id="rId721" Type="http://schemas.openxmlformats.org/officeDocument/2006/relationships/hyperlink" Target="https://www12.senado.leg.br/noticias/materias/2021/06/24/suspeitas-sobre-a-compra-da-covaxin-dominam-debate-da-cpi-da-pandemia" TargetMode="External"/><Relationship Id="rId1144" Type="http://schemas.openxmlformats.org/officeDocument/2006/relationships/hyperlink" Target="https://congressoemfoco.uol.com.br/area/congresso-nacional/filhos-de-bolsonaro-devem-constar-de-relatorio-final-da-cpi-da-covid/" TargetMode="External"/><Relationship Id="rId88" Type="http://schemas.openxmlformats.org/officeDocument/2006/relationships/hyperlink" Target="https://politica.estadao.com.br/noticias/geral,presidentes-de-partidos-criticam-bolsonaro-mas-divergem-sobre-cpi-da-covid-19,70003671371" TargetMode="External"/><Relationship Id="rId153" Type="http://schemas.openxmlformats.org/officeDocument/2006/relationships/hyperlink" Target="https://www1.folha.uol.com.br/poder/2021/04/bolsonaro-diz-temer-relatorio-sacana-de-cpi-da-covid-que-so-investigue-o-governo-federal.shtml" TargetMode="External"/><Relationship Id="rId360" Type="http://schemas.openxmlformats.org/officeDocument/2006/relationships/hyperlink" Target="https://www1.folha.uol.com.br/poder/2021/04/cpi-da-covid-recebe-em-1o-dia-ao-menos-173-requerimentos-que-miram-convocacoes-e-devassa-em-manaus-e-vacinas.shtml" TargetMode="External"/><Relationship Id="rId598" Type="http://schemas.openxmlformats.org/officeDocument/2006/relationships/hyperlink" Target="https://www12.senado.leg.br/noticias/videos/2021/06/na-cpi-queiroga-defende-copa-america-no-brasil-senadores-discordam" TargetMode="External"/><Relationship Id="rId819" Type="http://schemas.openxmlformats.org/officeDocument/2006/relationships/hyperlink" Target="https://www12.senado.leg.br/noticias/videos/2021/07/cpi-da-pandemia-senadores-questionam-se-regina-celia-estaria-protegendo-alguem-no-ministerio" TargetMode="External"/><Relationship Id="rId1004" Type="http://schemas.openxmlformats.org/officeDocument/2006/relationships/hyperlink" Target="https://congressoemfoco.uol.com.br/cf-premio-e-analise/congresso-em-foco/ricardo-barros-pede-ao-stf-suspensao-da-quebra-de-sigilo-por-cpi/" TargetMode="External"/><Relationship Id="rId1211" Type="http://schemas.openxmlformats.org/officeDocument/2006/relationships/hyperlink" Target="https://oglobo.globo.com/politica/noticia/2022/08/pgr-arquiva-pedido-de-governistas-para-investigar-senadores-da-cpi-da-covid.ghtml" TargetMode="External"/><Relationship Id="rId220" Type="http://schemas.openxmlformats.org/officeDocument/2006/relationships/hyperlink" Target="https://brasil.estadao.com.br/blogs/estadao-podcasts/com-eliane-randolfe-preve-que-julgamento-no-stf-perdeu-objeto-apos-instalacao-da-cpi/" TargetMode="External"/><Relationship Id="rId458" Type="http://schemas.openxmlformats.org/officeDocument/2006/relationships/hyperlink" Target="https://www12.senado.leg.br/noticias/videos/2021/05/ministerio-da-saude-emitiu-nota-sobre-uso-da-cloroquina-com-base-no-cfm-afirma-pazuello" TargetMode="External"/><Relationship Id="rId665" Type="http://schemas.openxmlformats.org/officeDocument/2006/relationships/hyperlink" Target="https://www12.senado.leg.br/noticias/materias/2021/06/16/rosa-weber-nega-pedido-de-carlos-wizard-para-anular-quebra-de-sigilos-na-cpi" TargetMode="External"/><Relationship Id="rId872" Type="http://schemas.openxmlformats.org/officeDocument/2006/relationships/hyperlink" Target="https://www12.senado.leg.br/noticias/videos/2021/07/cpi-da-pandemia-aguarda-pericia-em-atestado-medico-de-reverendo-diz-omar-aziz" TargetMode="External"/><Relationship Id="rId1088" Type="http://schemas.openxmlformats.org/officeDocument/2006/relationships/hyperlink" Target="https://www12.senado.leg.br/noticias/materias/2021/09/21/cpi-vai-ouvir-diretor-da-operadora-prevent-senior-nesta-quarta" TargetMode="External"/><Relationship Id="rId15" Type="http://schemas.openxmlformats.org/officeDocument/2006/relationships/hyperlink" Target="https://www1.folha.uol.com.br/poder/2021/02/lira-e-pacheco-definem-pauta-economica-como-prioridade-e-cobram-agilidade-na-vacinacao.shtml" TargetMode="External"/><Relationship Id="rId318" Type="http://schemas.openxmlformats.org/officeDocument/2006/relationships/hyperlink" Target="https://www1.folha.uol.com.br/poder/2021/04/juiz-federal-do-df-impede-nomeacao-de-renan-para-relatoria-da-cpi-da-covid.shtml" TargetMode="External"/><Relationship Id="rId525" Type="http://schemas.openxmlformats.org/officeDocument/2006/relationships/hyperlink" Target="https://www12.senado.leg.br/noticias/materias/2021/05/28/em-um-mes-cpi-revela-falhas-no-combate-a-covid-e-amplia-investigacao" TargetMode="External"/><Relationship Id="rId732" Type="http://schemas.openxmlformats.org/officeDocument/2006/relationships/hyperlink" Target="https://www12.senado.leg.br/noticias/materias/2021/06/24/contra-novas-mortes-evitaveis-depoentes-defendem-vacinacao-e-lockdown" TargetMode="External"/><Relationship Id="rId1155" Type="http://schemas.openxmlformats.org/officeDocument/2006/relationships/hyperlink" Target="https://congressoemfoco.uol.com.br/projeto-bula/reportagem/parlamentares-denunciam-uso-de-verba-para-covid-19-em-publicidades-superfaturadas/" TargetMode="External"/><Relationship Id="rId99" Type="http://schemas.openxmlformats.org/officeDocument/2006/relationships/hyperlink" Target="https://politica.estadao.com.br/noticias/geral,vou-cumprir-decisao-do-supremo-diz-pacheco-sobre-cpi-da-covid,70003675477" TargetMode="External"/><Relationship Id="rId164" Type="http://schemas.openxmlformats.org/officeDocument/2006/relationships/hyperlink" Target="https://politica.estadao.com.br/noticias/geral,bolsonaro-reclama-de-gravacao-de-conversa-por-kajuru-e-cobra-autorizacao-judicial,70003678685" TargetMode="External"/><Relationship Id="rId371" Type="http://schemas.openxmlformats.org/officeDocument/2006/relationships/hyperlink" Target="https://brasil.estadao.com.br/blogs/estadao-podcasts/eliane-sobre-falas-desnecessarias-o-governo-continua-alimentando-a-cpi/" TargetMode="External"/><Relationship Id="rId1015" Type="http://schemas.openxmlformats.org/officeDocument/2006/relationships/hyperlink" Target="https://congressoemfoco.uol.com.br/area/congresso-nacional/ricardo-barros-expos-jornalistas-para-alegar-que-dados-de-cpi-foram-vazados/" TargetMode="External"/><Relationship Id="rId1222" Type="http://schemas.openxmlformats.org/officeDocument/2006/relationships/hyperlink" Target="https://www.camara.leg.br/noticias/759227-dados-da-pfizer-apresentados-a-cpi-da-covid-geram-disputa-entre-deputados/" TargetMode="External"/><Relationship Id="rId469" Type="http://schemas.openxmlformats.org/officeDocument/2006/relationships/hyperlink" Target="https://congressoemfoco.uol.com.br/area/congresso-nacional/corporacao-de-mentirosos-diz-otto-sobre-aliados-do-planalto-na-cpi/" TargetMode="External"/><Relationship Id="rId676" Type="http://schemas.openxmlformats.org/officeDocument/2006/relationships/hyperlink" Target="https://congressoemfoco.uol.com.br/area/justica/marco-aurelio-critica-bolsonaro-mas-ve-cpi-como-palco-politico/" TargetMode="External"/><Relationship Id="rId883" Type="http://schemas.openxmlformats.org/officeDocument/2006/relationships/hyperlink" Target="https://www12.senado.leg.br/noticias/materias/2021/07/13/em-balanco-da-cpi-senadores-comemoram-decisao-de-fux" TargetMode="External"/><Relationship Id="rId1099" Type="http://schemas.openxmlformats.org/officeDocument/2006/relationships/hyperlink" Target="https://congressoemfoco.uol.com.br/area/congresso-nacional/cpi-avanca-mesmo-com-silencio-de-danilo-trento/" TargetMode="External"/><Relationship Id="rId26" Type="http://schemas.openxmlformats.org/officeDocument/2006/relationships/hyperlink" Target="https://www1.folha.uol.com.br/equilibrioesaude/2021/02/pazuello-diz-que-nao-tem-vacina-para-todos-mas-mesmo-assim-promete-imunizacao-geral-em-2021.shtml" TargetMode="External"/><Relationship Id="rId231" Type="http://schemas.openxmlformats.org/officeDocument/2006/relationships/hyperlink" Target="https://opiniao.estadao.com.br/noticias/notas-e-informacoes,ameacas-e-arreganhos,70003681533" TargetMode="External"/><Relationship Id="rId329" Type="http://schemas.openxmlformats.org/officeDocument/2006/relationships/hyperlink" Target="https://politica.estadao.com.br/noticias/geral,na-cpi-guerra-e-guerra,70003694866" TargetMode="External"/><Relationship Id="rId536" Type="http://schemas.openxmlformats.org/officeDocument/2006/relationships/hyperlink" Target="https://www12.senado.leg.br/noticias/materias/2021/05/31/senadores-cobram-rapidez-do-tcu-nas-investigacoes-sobre-desvios-na-pandemia" TargetMode="External"/><Relationship Id="rId1166" Type="http://schemas.openxmlformats.org/officeDocument/2006/relationships/hyperlink" Target="https://congressoemfoco.uol.com.br/area/congresso-nacional/governistas-da-cpi-depositam-na-pgr-esperanca-em-rejeicao-de-relatorio/" TargetMode="External"/><Relationship Id="rId175" Type="http://schemas.openxmlformats.org/officeDocument/2006/relationships/hyperlink" Target="https://politica.estadao.com.br/noticias/geral,pacheco-avalia-incluir-governadores-e-prefeitos-em-cpi-da-covid,70003679081" TargetMode="External"/><Relationship Id="rId743" Type="http://schemas.openxmlformats.org/officeDocument/2006/relationships/hyperlink" Target="https://congressoemfoco.uol.com.br/area/congresso-nacional/marcos-do-val-e-luis-miranda-briga-cpi-da-covid/" TargetMode="External"/><Relationship Id="rId950" Type="http://schemas.openxmlformats.org/officeDocument/2006/relationships/hyperlink" Target="https://congressoemfoco.uol.com.br/area/congresso-nacional/ricardo-barros-fake-news-e-lucro-de-farmaceuticas-confira-a-previsao-da-semana-na-cpi/" TargetMode="External"/><Relationship Id="rId1026" Type="http://schemas.openxmlformats.org/officeDocument/2006/relationships/hyperlink" Target="https://www12.senado.leg.br/noticias/materias/2021/08/25/empresario-que-esteve-em-jantar-de-negociacao-de-vacina-depoe-nesta-quinta" TargetMode="External"/><Relationship Id="rId382" Type="http://schemas.openxmlformats.org/officeDocument/2006/relationships/hyperlink" Target="https://www1.folha.uol.com.br/colunas/painelsa/2021/04/fornecedores-de-produtos-de-saude-calculam-impactos-da-cpi-da-covid.shtml" TargetMode="External"/><Relationship Id="rId603" Type="http://schemas.openxmlformats.org/officeDocument/2006/relationships/hyperlink" Target="https://www12.senado.leg.br/noticias/materias/2021/06/09/cpi-aprova-acareacao-entre-coordenadora-de-imunizacoes-e-medica-luana-araujo" TargetMode="External"/><Relationship Id="rId687" Type="http://schemas.openxmlformats.org/officeDocument/2006/relationships/hyperlink" Target="https://www12.senado.leg.br/noticias/materias/2021/06/18/senadores-da-base-do-governo-avaliam-positivamente-audiencia-da-cpi" TargetMode="External"/><Relationship Id="rId810" Type="http://schemas.openxmlformats.org/officeDocument/2006/relationships/hyperlink" Target="https://www12.senado.leg.br/noticias/materias/2021/07/06/cpi-pode-convocar-ex-cunhada-de-bolsonaro-que-denunciou-rachadinha" TargetMode="External"/><Relationship Id="rId908" Type="http://schemas.openxmlformats.org/officeDocument/2006/relationships/hyperlink" Target="https://www12.senado.leg.br/noticias/materias/2021/07/19/integrantes-da-cpi-respondem-a-xingamentos-e-acusacoes-de-bolsonaro" TargetMode="External"/><Relationship Id="rId1233" Type="http://schemas.openxmlformats.org/officeDocument/2006/relationships/hyperlink" Target="https://www.camara.leg.br/noticias/779221-para-lira-caso-covaxin-saiu-da-area-politica-e-foi-para-a-esfera-judicial/" TargetMode="External"/><Relationship Id="rId242" Type="http://schemas.openxmlformats.org/officeDocument/2006/relationships/hyperlink" Target="https://www1.folha.uol.com.br/poder/2021/04/cpi-da-covid-as-consequencias-de-uma-comissao-com-18-homens-e-nenhuma-mulher.shtml" TargetMode="External"/><Relationship Id="rId894" Type="http://schemas.openxmlformats.org/officeDocument/2006/relationships/hyperlink" Target="https://congressoemfoco.uol.com.br/area/congresso-nacional/pacheco-da-aval-para-prorrogacao-da-cpi-e-comissao-tera-mais-90-dias/" TargetMode="External"/><Relationship Id="rId1177" Type="http://schemas.openxmlformats.org/officeDocument/2006/relationships/hyperlink" Target="https://congressoemfoco.uol.com.br/area/congresso-nacional/barros-entra-com-processo-contra-renan-por-acusacoes-em-relatorio-da-cpi/" TargetMode="External"/><Relationship Id="rId37" Type="http://schemas.openxmlformats.org/officeDocument/2006/relationships/hyperlink" Target="https://www1.folha.uol.com.br/equilibrioesaude/2021/03/lira-descarta-cpi-de-covid-agora-e-diz-que-nao-e-hora-de-apontar-culpados-por-erros.shtml" TargetMode="External"/><Relationship Id="rId102" Type="http://schemas.openxmlformats.org/officeDocument/2006/relationships/hyperlink" Target="https://brasil.estadao.com.br/blogs/estadao-podcasts/noticia-no-seu-tempo-barroso-determina-que-senado-instaure-a-cpi-da-pandemia/" TargetMode="External"/><Relationship Id="rId547" Type="http://schemas.openxmlformats.org/officeDocument/2006/relationships/hyperlink" Target="https://www12.senado.leg.br/noticias/materias/2021/06/01/cpi-nise-defende-cloroquina-e-senadores-pedem-acareacao-sobre-tentativa-de-mudar-bula" TargetMode="External"/><Relationship Id="rId754" Type="http://schemas.openxmlformats.org/officeDocument/2006/relationships/hyperlink" Target="https://www12.senado.leg.br/noticias/materias/2021/06/28/cpi-da-pandemia-vai-ouvir-socio-da-precisa-medicamentos" TargetMode="External"/><Relationship Id="rId961" Type="http://schemas.openxmlformats.org/officeDocument/2006/relationships/hyperlink" Target="https://congressoemfoco.uol.com.br/area/congresso-nacional/cpi-ouve-empresario-lucrou-com-venda-de-ivermectina-durante-a-pandemia/" TargetMode="External"/><Relationship Id="rId90" Type="http://schemas.openxmlformats.org/officeDocument/2006/relationships/hyperlink" Target="https://politica.estadao.com.br/blogs/legis-ativo/o-congresso-nacional-e-o-governo-bolsonaro-ha-representantes-no-brasil/" TargetMode="External"/><Relationship Id="rId186" Type="http://schemas.openxmlformats.org/officeDocument/2006/relationships/hyperlink" Target="https://politica.estadao.com.br/blogs/neumanne/conspiracao-contra-direito-da-minoria/" TargetMode="External"/><Relationship Id="rId393" Type="http://schemas.openxmlformats.org/officeDocument/2006/relationships/hyperlink" Target="https://congressoemfoco.uol.com.br/area/governo/de-caixao-vazio-a-chip-da-vacina-as-fake-news-que-a-cpi-quer-investigar/" TargetMode="External"/><Relationship Id="rId407" Type="http://schemas.openxmlformats.org/officeDocument/2006/relationships/hyperlink" Target="https://www1.folha.uol.com.br/poder/2021/04/cpi-mira-discursos-do-governo-e-levanta-200-falas-negacionistas-de-bolsonaro.shtml" TargetMode="External"/><Relationship Id="rId614" Type="http://schemas.openxmlformats.org/officeDocument/2006/relationships/hyperlink" Target="https://www12.senado.leg.br/noticias/videos/2021/06/governador-do-amazonas-wilson-lima-pode-nao-comparecer-a-cpi-da-pandemia-nesta-quinta" TargetMode="External"/><Relationship Id="rId821" Type="http://schemas.openxmlformats.org/officeDocument/2006/relationships/hyperlink" Target="https://congressoemfoco.uol.com.br/area/congresso-nacional/cpi-aprova-requerimento-para-ouvir-servidor-que-autorizou-compra-da-covaxin/" TargetMode="External"/><Relationship Id="rId1037" Type="http://schemas.openxmlformats.org/officeDocument/2006/relationships/hyperlink" Target="https://congressoemfoco.uol.com.br/area/congresso-nacional/carmen-lucia-do-stf-restringe-acesso-a-dados-de-ricardo-barros-na-cpi/" TargetMode="External"/><Relationship Id="rId1244" Type="http://schemas.openxmlformats.org/officeDocument/2006/relationships/hyperlink" Target="https://saude.estadao.com.br/noticias/geral,governo-exclui-de-mp-da-vacina-item-que-facilitava-negociacao-com-a-pfizer,70003603415" TargetMode="External"/><Relationship Id="rId253" Type="http://schemas.openxmlformats.org/officeDocument/2006/relationships/hyperlink" Target="https://politica.estadao.com.br/blogs/fausto-macedo/cpi-da-covid-19-e-o-principio-federativo/" TargetMode="External"/><Relationship Id="rId460" Type="http://schemas.openxmlformats.org/officeDocument/2006/relationships/hyperlink" Target="https://www12.senado.leg.br/noticias/materias/2021/05/19/senadores-questionam-pazuello-sobre-falta-de-oxigenio-em-manaus" TargetMode="External"/><Relationship Id="rId698" Type="http://schemas.openxmlformats.org/officeDocument/2006/relationships/hyperlink" Target="https://congressoemfoco.uol.com.br/area/congresso-nacional/falta-circunstancia-politica-para-impeachment-e-cpi-nao-tera-efeito-diz-lira/" TargetMode="External"/><Relationship Id="rId919" Type="http://schemas.openxmlformats.org/officeDocument/2006/relationships/hyperlink" Target="https://www12.senado.leg.br/noticias/videos/2021/07/laboratorio-de-vacina-indiana-cancela-vinculo-com-a-precisa-empresa-investigada-na-cpi-da-pandemia" TargetMode="External"/><Relationship Id="rId1090" Type="http://schemas.openxmlformats.org/officeDocument/2006/relationships/hyperlink" Target="https://congressoemfoco.uol.com.br/area/congresso-nacional/senadores-da-cpi-pedem-investigacao-de-jair-renan-por-ameca-a-parlamentares/" TargetMode="External"/><Relationship Id="rId1104" Type="http://schemas.openxmlformats.org/officeDocument/2006/relationships/hyperlink" Target="https://congressoemfoco.uol.com.br/area/congresso-nacional/semana-na-cpi-tem-luciano-hang-e-advogada-de-medicos-da-prevent-senior/" TargetMode="External"/><Relationship Id="rId48" Type="http://schemas.openxmlformats.org/officeDocument/2006/relationships/hyperlink" Target="https://www1.folha.uol.com.br/equilibrioesaude/2021/03/presidentes-da-camara-e-do-senado-cobram-de-pazuello-explicacoes-sobre-cronograma-de-vacinas.shtml" TargetMode="External"/><Relationship Id="rId113" Type="http://schemas.openxmlformats.org/officeDocument/2006/relationships/hyperlink" Target="https://brasil.estadao.com.br/blogs/estadao-podcasts/eliane-questiona-expectativas-para-a-cpi-da-pandemia/" TargetMode="External"/><Relationship Id="rId320" Type="http://schemas.openxmlformats.org/officeDocument/2006/relationships/hyperlink" Target="https://congressoemfoco.uol.com.br/area/justica/mp-denuncia-governador-amazonas-desvios-covid/" TargetMode="External"/><Relationship Id="rId558" Type="http://schemas.openxmlformats.org/officeDocument/2006/relationships/hyperlink" Target="https://www12.senado.leg.br/noticias/videos/2021/06/cpi-antecipa-depoimento-do-governador-do-amazonas-para-dia-10" TargetMode="External"/><Relationship Id="rId765" Type="http://schemas.openxmlformats.org/officeDocument/2006/relationships/hyperlink" Target="https://www12.senado.leg.br/noticias/materias/2021/06/29/randolfe-rodrigues-apresenta-pedido-de-prorrogacao-da-cpi-da-pandemia" TargetMode="External"/><Relationship Id="rId972" Type="http://schemas.openxmlformats.org/officeDocument/2006/relationships/hyperlink" Target="https://www12.senado.leg.br/noticias/videos/2021/08/cpi-da-pandemia-ouve-o-deputado-ricardo-barros-nesta-quinta-feira-1" TargetMode="External"/><Relationship Id="rId1188" Type="http://schemas.openxmlformats.org/officeDocument/2006/relationships/hyperlink" Target="https://congressoemfoco.uol.com.br/area/congresso-nacional/lira-se-pronuncia-apos-fim-da-cpi-da-covid/" TargetMode="External"/><Relationship Id="rId197" Type="http://schemas.openxmlformats.org/officeDocument/2006/relationships/hyperlink" Target="https://politica.estadao.com.br/noticias/geral,saiba-quem-sao-os-autores-e-os-argumentos-dos-pedidos-de-impeachment-contra-ministros-do-stf,70003679797" TargetMode="External"/><Relationship Id="rId418" Type="http://schemas.openxmlformats.org/officeDocument/2006/relationships/hyperlink" Target="https://congressoemfoco.uol.com.br/blogs-e-opiniao/forum/o-foco-da-cpi-precisa-ser-a-acao-do-governo-federal-contra-a-vacinacao/" TargetMode="External"/><Relationship Id="rId625" Type="http://schemas.openxmlformats.org/officeDocument/2006/relationships/hyperlink" Target="https://www12.senado.leg.br/noticias/videos/2021/06/cpi-quer-reverter-decisao-que-autorizou-governador-do-amazonas-a-nao-depor" TargetMode="External"/><Relationship Id="rId832" Type="http://schemas.openxmlformats.org/officeDocument/2006/relationships/hyperlink" Target="https://www12.senado.leg.br/noticias/materias/2021/07/08/cpi-ouvira-nesta-sexta-mais-um-servidor-da-saude-sobre-compra-da-covaxin" TargetMode="External"/><Relationship Id="rId1048" Type="http://schemas.openxmlformats.org/officeDocument/2006/relationships/hyperlink" Target="https://www12.senado.leg.br/noticias/materias/2021/09/01/presidente-da-cpi-confirma-depoimento-de-diretora-da-vtclog-caso-lobista-nao-compareca" TargetMode="External"/><Relationship Id="rId1255" Type="http://schemas.openxmlformats.org/officeDocument/2006/relationships/table" Target="../tables/table3.xml"/><Relationship Id="rId264" Type="http://schemas.openxmlformats.org/officeDocument/2006/relationships/hyperlink" Target="https://politica.estadao.com.br/noticias/geral,cpi-da-covid-vai-ouvir-ministros-equipe-de-pazuello-governadores-e-prefeito-de-manaus,70003686314" TargetMode="External"/><Relationship Id="rId471" Type="http://schemas.openxmlformats.org/officeDocument/2006/relationships/hyperlink" Target="https://www12.senado.leg.br/noticias/videos/2021/05/pazuello-e-ernesto-araujo-veja-como-foi-a-semana-na-cpi-da-pandemia" TargetMode="External"/><Relationship Id="rId1115" Type="http://schemas.openxmlformats.org/officeDocument/2006/relationships/hyperlink" Target="https://www12.senado.leg.br/noticias/videos/2021/10/relatorio-da-cpi-da-pandemia-devera-ser-votado-no-dia-20-de-outubro" TargetMode="External"/><Relationship Id="rId59" Type="http://schemas.openxmlformats.org/officeDocument/2006/relationships/hyperlink" Target="https://www1.folha.uol.com.br/equilibrioesaude/2021/03/pazuello-deixa-ministerio-investigado-pela-pf-e-durante-pior-momento-da-pandemia.shtml" TargetMode="External"/><Relationship Id="rId124" Type="http://schemas.openxmlformats.org/officeDocument/2006/relationships/hyperlink" Target="https://politica.estadao.com.br/noticias/geral,em-2007-bolsonaro-defendeu-decisao-do-supremo-para-obrigar-camara-a-abrir-cpi,70003676490" TargetMode="External"/><Relationship Id="rId569" Type="http://schemas.openxmlformats.org/officeDocument/2006/relationships/hyperlink" Target="https://congressoemfoco.uol.com.br/area/governo/cpi-pandemia-dados-youtuber/" TargetMode="External"/><Relationship Id="rId776" Type="http://schemas.openxmlformats.org/officeDocument/2006/relationships/hyperlink" Target="https://www12.senado.leg.br/noticias/videos/2021/06/carlos-wizard-usa-direito-de-permanecer-em-silencio-na-cpi-da-pandemia" TargetMode="External"/><Relationship Id="rId983" Type="http://schemas.openxmlformats.org/officeDocument/2006/relationships/hyperlink" Target="https://congressoemfoco.uol.com.br/area/congresso-nacional/cpi-tem-prevista-primeira-acareacao-com-embate-entre-onyx-e-luis-miranda/" TargetMode="External"/><Relationship Id="rId1199" Type="http://schemas.openxmlformats.org/officeDocument/2006/relationships/hyperlink" Target="https://www12.senado.leg.br/noticias/materias/2021/11/11/frente-parlamentar-observatorio-da-pandemia-entrega-relatorio-final-ao-ministerio-publico" TargetMode="External"/><Relationship Id="rId331" Type="http://schemas.openxmlformats.org/officeDocument/2006/relationships/hyperlink" Target="https://politica.estadao.com.br/blogs/coluna-do-estadao/renan-vira-pesadelo-para-o-planalto-na-cpi/" TargetMode="External"/><Relationship Id="rId429" Type="http://schemas.openxmlformats.org/officeDocument/2006/relationships/hyperlink" Target="https://www12.senado.leg.br/noticias/materias/2021/05/13/renan-diz-que-cpi-nao-vai-se-intimidar-e-critica-pregadores-do-odio" TargetMode="External"/><Relationship Id="rId636" Type="http://schemas.openxmlformats.org/officeDocument/2006/relationships/hyperlink" Target="https://congressoemfoco.uol.com.br/area/congresso-nacional/deputados-acionam-tcu-por-desvio-de-r-52-milhoes-e-documentos-chegam-a-cpi/" TargetMode="External"/><Relationship Id="rId1059" Type="http://schemas.openxmlformats.org/officeDocument/2006/relationships/hyperlink" Target="https://congressoemfoco.uol.com.br/area/governo/cpi-deve-denunciar-bolsonaro-por-crime-de-lesa-humanidade-diz-randolfe/" TargetMode="External"/><Relationship Id="rId843" Type="http://schemas.openxmlformats.org/officeDocument/2006/relationships/hyperlink" Target="https://congressoemfoco.uol.com.br/area/governo/a-carta-da-cpi-da-covid-a-jair-bolsonaro/" TargetMode="External"/><Relationship Id="rId1126" Type="http://schemas.openxmlformats.org/officeDocument/2006/relationships/hyperlink" Target="https://www12.senado.leg.br/noticias/videos/2021/10/prevent-senior-passou-a-ser-investigada-pela-ans-apos-cpi-afirma-rebello" TargetMode="External"/><Relationship Id="rId275" Type="http://schemas.openxmlformats.org/officeDocument/2006/relationships/hyperlink" Target="https://congressoemfoco.uol.com.br/area/governo/estrategia-do-governo-para-cpi-ameaca-respingar-em-aliados-do-planalto/" TargetMode="External"/><Relationship Id="rId482" Type="http://schemas.openxmlformats.org/officeDocument/2006/relationships/hyperlink" Target="https://www12.senado.leg.br/noticias/videos/2021/05/pazuello-deve-prestar-novo-depoimento-na-cpi-da-pandemia" TargetMode="External"/><Relationship Id="rId703" Type="http://schemas.openxmlformats.org/officeDocument/2006/relationships/hyperlink" Target="https://www12.senado.leg.br/noticias/materias/2021/06/22/apos-informe-de-quarentena-cpi-adia-depoimento-de-socio-da-precisa-medicamentos" TargetMode="External"/><Relationship Id="rId910" Type="http://schemas.openxmlformats.org/officeDocument/2006/relationships/hyperlink" Target="https://www12.senado.leg.br/noticias/materias/2021/07/19/datasenado-73-dos-brasileiros-conhecem-a-cpi-da-pandemia" TargetMode="External"/><Relationship Id="rId135" Type="http://schemas.openxmlformats.org/officeDocument/2006/relationships/hyperlink" Target="https://www1.folha.uol.com.br/poder/2021/04/cpi-da-covid-da-maior-poder-de-fogo-ao-senado-sobre-bolsonaro.shtml" TargetMode="External"/><Relationship Id="rId342" Type="http://schemas.openxmlformats.org/officeDocument/2006/relationships/hyperlink" Target="https://politica.estadao.com.br/blogs/fausto-macedo/desembargador-viu-interferencia-indevida-do-judiciario-em-decisao-que-vetou-renan-na-relatoria-da-cpi-da-covid/" TargetMode="External"/><Relationship Id="rId787" Type="http://schemas.openxmlformats.org/officeDocument/2006/relationships/hyperlink" Target="https://www12.senado.leg.br/noticias/videos/2021/07/lider-do-governo-na-camara-ricardo-barros-e-convocado-pela-cpi-da-pandemia" TargetMode="External"/><Relationship Id="rId994" Type="http://schemas.openxmlformats.org/officeDocument/2006/relationships/hyperlink" Target="https://congressoemfoco.uol.com.br/area/congresso-nacional/ricardo-barros-se-torna-investigado-e-cpi-descarta-nova-oitiva-do-lider-de-governo/" TargetMode="External"/><Relationship Id="rId202" Type="http://schemas.openxmlformats.org/officeDocument/2006/relationships/hyperlink" Target="https://brasil.estadao.com.br/blogs/estadao-podcasts/eliane-analisa-a-overdose-de-cpi-nos-assuntos-politicos/" TargetMode="External"/><Relationship Id="rId647" Type="http://schemas.openxmlformats.org/officeDocument/2006/relationships/hyperlink" Target="https://www12.senado.leg.br/noticias/materias/2021/06/15/girao-cpi-deveria-reunir-num-mesmo-debate-especialistas-com-opinioes-divergentes" TargetMode="External"/><Relationship Id="rId854" Type="http://schemas.openxmlformats.org/officeDocument/2006/relationships/hyperlink" Target="https://www12.senado.leg.br/noticias/materias/2021/07/09/senadores-repudiam-termo-chulo-usado-por-bolsonaro-em-ataque-a-cpi" TargetMode="External"/><Relationship Id="rId286" Type="http://schemas.openxmlformats.org/officeDocument/2006/relationships/hyperlink" Target="https://www1.folha.uol.com.br/colunas/monicabergamo/2021/04/senadores-da-oposicao-nao-vao-chamar-bolsonaro-para-depor-na-cpi-da-covid.shtml" TargetMode="External"/><Relationship Id="rId493" Type="http://schemas.openxmlformats.org/officeDocument/2006/relationships/hyperlink" Target="https://congressoemfoco.uol.com.br/tipo/videos/luiz-carlos-heinze-atriz-porno-cpi/" TargetMode="External"/><Relationship Id="rId507" Type="http://schemas.openxmlformats.org/officeDocument/2006/relationships/hyperlink" Target="https://www12.senado.leg.br/noticias/videos/2021/05/diretor-do-butantan-aponta-possivel-necessidade-de-dose-adicional-de-vacina" TargetMode="External"/><Relationship Id="rId714" Type="http://schemas.openxmlformats.org/officeDocument/2006/relationships/hyperlink" Target="https://www12.senado.leg.br/noticias/videos/2021/06/randolfe-cpi-vai-investigar-denuncias-de-irregularidades-na-compra-da-vacina-covaxin" TargetMode="External"/><Relationship Id="rId921" Type="http://schemas.openxmlformats.org/officeDocument/2006/relationships/hyperlink" Target="https://www12.senado.leg.br/noticias/materias/2021/07/29/cpi-retorna-com-depoimento-do-reverendo-amilton-e-espera-dono-da-precisa" TargetMode="External"/><Relationship Id="rId1137" Type="http://schemas.openxmlformats.org/officeDocument/2006/relationships/hyperlink" Target="https://congressoemfoco.uol.com.br/area/congresso-nacional/cronograma-da-cpi-preve-romaria-para-entrega-de-relatorios/" TargetMode="External"/><Relationship Id="rId50" Type="http://schemas.openxmlformats.org/officeDocument/2006/relationships/hyperlink" Target="https://www1.folha.uol.com.br/equilibrioesaude/2021/03/com-estados-em-colapso-por-covid-pazuello-diz-que-sistema-de-saude-nao-colapsou-nem-vai-colapsar.shtml" TargetMode="External"/><Relationship Id="rId146" Type="http://schemas.openxmlformats.org/officeDocument/2006/relationships/hyperlink" Target="https://politica.estadao.com.br/noticias/geral,cpi-agora-ou-nunca,70003677512" TargetMode="External"/><Relationship Id="rId353" Type="http://schemas.openxmlformats.org/officeDocument/2006/relationships/hyperlink" Target="https://politica.estadao.com.br/blogs/fausto-macedo/em-discurso-apos-indicacao-para-relatoria-da-cpi-da-covid-renan-critica-bolsonaristas-e-lavajatistas/" TargetMode="External"/><Relationship Id="rId560" Type="http://schemas.openxmlformats.org/officeDocument/2006/relationships/hyperlink" Target="https://congressoemfoco.uol.com.br/area/congresso-nacional/medica-dispensada-do-governo-critica-negacionismo-durante-depoimento-a-cpi/" TargetMode="External"/><Relationship Id="rId798" Type="http://schemas.openxmlformats.org/officeDocument/2006/relationships/hyperlink" Target="https://www12.senado.leg.br/noticias/materias/2021/07/01/senadores-veem-tentativa-de-blindagem-do-executivo-em-audio-apresentado-a-cpi" TargetMode="External"/><Relationship Id="rId1190" Type="http://schemas.openxmlformats.org/officeDocument/2006/relationships/hyperlink" Target="https://www12.senado.leg.br/noticias/videos/2021/10/relatorio-da-cpi-da-pandemia-e-entregue-ao-tcu" TargetMode="External"/><Relationship Id="rId1204" Type="http://schemas.openxmlformats.org/officeDocument/2006/relationships/hyperlink" Target="https://www12.senado.leg.br/noticias/materias/2021/12/09/cdh-vai-dar-continuidade-ao-trabalho-da-cpi-da-pandemia-diz-humberto-costa" TargetMode="External"/><Relationship Id="rId213" Type="http://schemas.openxmlformats.org/officeDocument/2006/relationships/hyperlink" Target="https://politica.estadao.com.br/noticias/geral,intencao-e-desviar-foco-afirmam-governadores-sobre-ampliacao-de-cpi,70003680533" TargetMode="External"/><Relationship Id="rId420" Type="http://schemas.openxmlformats.org/officeDocument/2006/relationships/hyperlink" Target="https://congressoemfoco.uol.com.br/area/governo/pazuello-pode-ser-preso-se-nao-falar-a-verdade-a-cpi-pressiona-randolfe/" TargetMode="External"/><Relationship Id="rId658" Type="http://schemas.openxmlformats.org/officeDocument/2006/relationships/hyperlink" Target="https://www12.senado.leg.br/noticias/videos/2021/06/governo-federal-criou-narrativa-para-se-livrar-das-consequencias-da-pandemia-diz-witzel" TargetMode="External"/><Relationship Id="rId865" Type="http://schemas.openxmlformats.org/officeDocument/2006/relationships/hyperlink" Target="https://www12.senado.leg.br/noticias/materias/2021/07/12/cpi-ouve-na-quinta-coronel-blanco-citado-em-pedido-de-propina-por-vacina" TargetMode="External"/><Relationship Id="rId1050" Type="http://schemas.openxmlformats.org/officeDocument/2006/relationships/hyperlink" Target="https://www12.senado.leg.br/noticias/videos/2021/09/cpi-marcos-tolentino-nao-comparece-e-ivanildo-goncalves-presta-depoimento" TargetMode="External"/><Relationship Id="rId297" Type="http://schemas.openxmlformats.org/officeDocument/2006/relationships/hyperlink" Target="https://www1.folha.uol.com.br/colunas/monicabergamo/2021/04/nao-vou-ser-um-deltan-dallagnol-dira-renan-calheiros-na-posse-da-cpi-da-covid.shtml" TargetMode="External"/><Relationship Id="rId518" Type="http://schemas.openxmlformats.org/officeDocument/2006/relationships/hyperlink" Target="https://www12.senado.leg.br/noticias/materias/2021/05/27/senadores-da-oposicao-e-do-governo-fazem-balanco-do-primeiro-mes-da-cpi" TargetMode="External"/><Relationship Id="rId725" Type="http://schemas.openxmlformats.org/officeDocument/2006/relationships/hyperlink" Target="https://www12.senado.leg.br/noticias/videos/2021/06/demora-na-chegada-de-vacinas-causou-milhares-de-mortes-diz-pedro-hallal-a-cpi" TargetMode="External"/><Relationship Id="rId932" Type="http://schemas.openxmlformats.org/officeDocument/2006/relationships/hyperlink" Target="https://www12.senado.leg.br/noticias/videos/2021/08/amilton-gomes-de-paula-diz-a-cpi-que-nao-houve-acordo-com-a-davati" TargetMode="External"/><Relationship Id="rId1148" Type="http://schemas.openxmlformats.org/officeDocument/2006/relationships/hyperlink" Target="https://www12.senado.leg.br/noticias/materias/2021/10/14/cpi-ouvira-familiares-de-vitimas-do-coronavirus-e-medico-que-coordenou-estudo-sobre-kit-covid" TargetMode="External"/><Relationship Id="rId157" Type="http://schemas.openxmlformats.org/officeDocument/2006/relationships/hyperlink" Target="https://politica.estadao.com.br/blogs/fausto-macedo/a-abertura-da-cpi-da-pandemia-e-a-necessaria-vinculacao-do-presidente-do-senado-aos-ditames-constitucionais/" TargetMode="External"/><Relationship Id="rId364" Type="http://schemas.openxmlformats.org/officeDocument/2006/relationships/hyperlink" Target="https://www1.folha.uol.com.br/poder/2021/04/acuado-pela-cpi-da-covid-bolsonaro-recorre-a-lider-do-centrao-para-tentar-arrefecer-animos-de-renan.shtml" TargetMode="External"/><Relationship Id="rId1008" Type="http://schemas.openxmlformats.org/officeDocument/2006/relationships/hyperlink" Target="https://congressoemfoco.uol.com.br/area/justica/lewandowski-pede-que-cpi-adote-providencias-para-evitar-vazamento-de-dados/" TargetMode="External"/><Relationship Id="rId1215" Type="http://schemas.openxmlformats.org/officeDocument/2006/relationships/hyperlink" Target="https://oglobo.globo.com/politica/eleicoes-2022/noticia/2022/08/em-primeiro-programa-na-tv-lula-compara-governos-e-bolsonaro-cita-guerra-e-pandemia.ghtml" TargetMode="External"/><Relationship Id="rId61" Type="http://schemas.openxmlformats.org/officeDocument/2006/relationships/hyperlink" Target="https://opiniao.estadao.com.br/noticias/notas-e-informacoes,a-linha-vermelha,70003651460" TargetMode="External"/><Relationship Id="rId571" Type="http://schemas.openxmlformats.org/officeDocument/2006/relationships/hyperlink" Target="https://www12.senado.leg.br/noticias/videos/2021/06/cpi-da-pandemia-divulga-calendario-de-depoimentos-ate-18-de-junho" TargetMode="External"/><Relationship Id="rId669" Type="http://schemas.openxmlformats.org/officeDocument/2006/relationships/hyperlink" Target="https://www12.senado.leg.br/noticias/videos/2021/06/witzel-acusa-bolsonaro-de-perseguicao-apos-prisao-de-assassinos-de-marielle-franco" TargetMode="External"/><Relationship Id="rId876" Type="http://schemas.openxmlformats.org/officeDocument/2006/relationships/hyperlink" Target="https://www12.senado.leg.br/noticias/materias/2021/07/13/cpi-aguarda-resposta-do-stf-sobre-limites-de-habeas-corpus-para-retomar-depoimento-de-emanuela" TargetMode="External"/><Relationship Id="rId19" Type="http://schemas.openxmlformats.org/officeDocument/2006/relationships/hyperlink" Target="https://politica.estadao.com.br/blogs/fausto-macedo/cpi-covid-19-senado-randolfe-rodrigues-jair-bolsonaro-eduardo-pazuello-ministerio-saude-governo-federal/" TargetMode="External"/><Relationship Id="rId224" Type="http://schemas.openxmlformats.org/officeDocument/2006/relationships/hyperlink" Target="https://politica.estadao.com.br/noticias/geral,bolsonaristas-tentam-criar-cpi-contra-doria-na-alesp-pt-e-psol-resistem,70003681360" TargetMode="External"/><Relationship Id="rId431" Type="http://schemas.openxmlformats.org/officeDocument/2006/relationships/hyperlink" Target="https://congressoemfoco.uol.com.br/area/congresso-nacional/covarde-e-bandido-aliados-de-bolsonaro-calado-em-cpi/" TargetMode="External"/><Relationship Id="rId529" Type="http://schemas.openxmlformats.org/officeDocument/2006/relationships/hyperlink" Target="https://www12.senado.leg.br/noticias/materias/2021/05/28/cpi-comeca-a-investigar-governadores-mas-oposicao-denuncia-201cparcialidade201d" TargetMode="External"/><Relationship Id="rId736" Type="http://schemas.openxmlformats.org/officeDocument/2006/relationships/hyperlink" Target="https://www12.senado.leg.br/noticias/materias/2021/06/25/fatos-colocam-bolsonaro-no-centro-das-investigacoes-da-cpi-diz-randolfe" TargetMode="External"/><Relationship Id="rId1061" Type="http://schemas.openxmlformats.org/officeDocument/2006/relationships/hyperlink" Target="https://www12.senado.leg.br/noticias/materias/2021/09/08/cpi-preve-para-semana-que-vem-os-aguardados-depoimentos-de-tolentino-e-marconny" TargetMode="External"/><Relationship Id="rId1159" Type="http://schemas.openxmlformats.org/officeDocument/2006/relationships/hyperlink" Target="https://www12.senado.leg.br/noticias/materias/2021/10/19/senadores-apontam-que-conitec-serviu-de-escudo-para-governo-propagar-cloroquina" TargetMode="External"/><Relationship Id="rId168" Type="http://schemas.openxmlformats.org/officeDocument/2006/relationships/hyperlink" Target="https://www1.folha.uol.com.br/poder/2021/04/se-alguem-fez-teatro-foi-o-presidente-bolsonaro-diz-kajuru-a-folha-apos-conversa-sobre-cpi-da-covid.shtml" TargetMode="External"/><Relationship Id="rId943" Type="http://schemas.openxmlformats.org/officeDocument/2006/relationships/hyperlink" Target="https://www12.senado.leg.br/noticias/videos/2021/08/cpi-da-pandemia-questionado-por-senadores-marcelo-blanco-nega-pedido-de-propina" TargetMode="External"/><Relationship Id="rId1019" Type="http://schemas.openxmlformats.org/officeDocument/2006/relationships/hyperlink" Target="https://www12.senado.leg.br/noticias/materias/2021/08/24/ccj-aprova-reconducao-de-aras-e-indicacao-segue-para-o-plenario" TargetMode="External"/><Relationship Id="rId72" Type="http://schemas.openxmlformats.org/officeDocument/2006/relationships/hyperlink" Target="https://opiniao.estadao.com.br/noticias/notas-e-informacoes,o-dever-da-cpi-se-impoe,70003655572" TargetMode="External"/><Relationship Id="rId375" Type="http://schemas.openxmlformats.org/officeDocument/2006/relationships/hyperlink" Target="https://politica.estadao.com.br/noticias/geral,a-trapaca-da-cpi-da-covid,70003696981" TargetMode="External"/><Relationship Id="rId582" Type="http://schemas.openxmlformats.org/officeDocument/2006/relationships/hyperlink" Target="https://www12.senado.leg.br/noticias/videos/2021/06/cpi-da-pandemia-ouve-ex-secretario-elcio-franco-nesta-quarta-feira" TargetMode="External"/><Relationship Id="rId803" Type="http://schemas.openxmlformats.org/officeDocument/2006/relationships/hyperlink" Target="https://congressoemfoco.uol.com.br/area/congresso-nacional/com-bolsonaro-investigado-cpi-mira-negociacoes-de-vacinas/" TargetMode="External"/><Relationship Id="rId1226" Type="http://schemas.openxmlformats.org/officeDocument/2006/relationships/hyperlink" Target="https://www.camara.leg.br/noticias/779221-para-lira-caso-covaxin-saiu-da-area-politica-e-foi-para-a-esfera-judicial/" TargetMode="External"/><Relationship Id="rId3" Type="http://schemas.openxmlformats.org/officeDocument/2006/relationships/hyperlink" Target="https://politica.estadao.com.br/noticias/geral,pedido-coletivo-de-impeachment-vai-incluir-colapso-por-falta-de-oxigenio-no-para,70003587170" TargetMode="External"/><Relationship Id="rId235" Type="http://schemas.openxmlformats.org/officeDocument/2006/relationships/hyperlink" Target="https://politica.estadao.com.br/noticias/geral,bolsonaro-monta-roteiro-para-enfrentar-cpi-e-cordel-virtual-diz-que-o-nordeste-acordou,70003682562" TargetMode="External"/><Relationship Id="rId442" Type="http://schemas.openxmlformats.org/officeDocument/2006/relationships/hyperlink" Target="https://www12.senado.leg.br/noticias/materias/2021/05/18/apos-adiamento-e-habeas-corpus-pazuello-depoe-a-cpi-da-pandemia-nesta-quarta" TargetMode="External"/><Relationship Id="rId887" Type="http://schemas.openxmlformats.org/officeDocument/2006/relationships/hyperlink" Target="https://congressoemfoco.uol.com.br/area/congresso-nacional/saude-admite-ineficacia-de-cloroquina-e-outros-medicamentos-do-kit-covid/" TargetMode="External"/><Relationship Id="rId1072" Type="http://schemas.openxmlformats.org/officeDocument/2006/relationships/hyperlink" Target="https://congressoemfoco.uol.com.br/area/congresso-nacional/cpi-recebe-documento-com-possiveis-crimes-cometidos-por-bolsonaro/" TargetMode="External"/><Relationship Id="rId302" Type="http://schemas.openxmlformats.org/officeDocument/2006/relationships/hyperlink" Target="https://www1.folha.uol.com.br/poder/2021/04/aliados-de-renan-veem-incriminacao-de-bolsonaro-e-oposicao-quer-convocar-wajngarten-na-cpi-da-covid.shtml" TargetMode="External"/><Relationship Id="rId747" Type="http://schemas.openxmlformats.org/officeDocument/2006/relationships/hyperlink" Target="https://www12.senado.leg.br/noticias/materias/2021/06/25/a-cpi-irmaos-miranda-reafirmam-pressao-e-irregularidades-na-compra-da-covaxin" TargetMode="External"/><Relationship Id="rId954" Type="http://schemas.openxmlformats.org/officeDocument/2006/relationships/hyperlink" Target="https://www12.senado.leg.br/noticias/videos/2021/08/faremos-esforco-para-antecipar-mas-nao-sei-se-sera-possivel-diz-renan-sobre-relatorio-da-cpi" TargetMode="External"/><Relationship Id="rId83" Type="http://schemas.openxmlformats.org/officeDocument/2006/relationships/hyperlink" Target="https://www1.folha.uol.com.br/poder/2021/03/apesar-de-criacao-de-comite-congresso-tende-a-subir-o-tom-com-agravamento-da-pandemia.shtml" TargetMode="External"/><Relationship Id="rId179" Type="http://schemas.openxmlformats.org/officeDocument/2006/relationships/hyperlink" Target="https://politica.estadao.com.br/blogs/fausto-macedo/cidadania-vai-convidar-kajuru-a-se-retirar-do-partido/" TargetMode="External"/><Relationship Id="rId386" Type="http://schemas.openxmlformats.org/officeDocument/2006/relationships/hyperlink" Target="https://politica.estadao.com.br/noticias/geral,cupula-da-cpi-da-covid-define-roteiro-para-pazuello-ser-ouvido-na-semana-que-vem,70003697621" TargetMode="External"/><Relationship Id="rId593" Type="http://schemas.openxmlformats.org/officeDocument/2006/relationships/hyperlink" Target="https://congressoemfoco.uol.com.br/area/congresso-nacional/senador-entra-com-representacao-contra-heinz-por-fake-news-na-cpi/" TargetMode="External"/><Relationship Id="rId607" Type="http://schemas.openxmlformats.org/officeDocument/2006/relationships/hyperlink" Target="https://www12.senado.leg.br/noticias/videos/2021/06/compra-da-coronavac-ocorreu-apos-testes-clinicos-e-marco-legal-diz-ex-secretario-elcio-franco" TargetMode="External"/><Relationship Id="rId814" Type="http://schemas.openxmlformats.org/officeDocument/2006/relationships/hyperlink" Target="https://www12.senado.leg.br/noticias/videos/2021/07/pagamento-das-vacinas-covaxin-so-seria-feito-apos-entrega-e-aprovacao-pela-anvisa-diz-servidora-a-cpi" TargetMode="External"/><Relationship Id="rId1237" Type="http://schemas.openxmlformats.org/officeDocument/2006/relationships/hyperlink" Target="https://www.camara.leg.br/noticias/779569-superpedido-de-impeachment-sera-apresentado-hoje-a-camara/" TargetMode="External"/><Relationship Id="rId246" Type="http://schemas.openxmlformats.org/officeDocument/2006/relationships/hyperlink" Target="https://politica.estadao.com.br/noticias/geral,nome-apoiado-pelo-planalto-omar-aziz-deve-presidir-cpi-da-covid-acordo-preve-renan-como-relator,70003683612" TargetMode="External"/><Relationship Id="rId453" Type="http://schemas.openxmlformats.org/officeDocument/2006/relationships/hyperlink" Target="https://www12.senado.leg.br/noticias/videos/2021/05/ernesto-araujo-nega-ter-feito-declaracoes-contra-a-china-e-e-contestado-na-cpi-da-pandemia" TargetMode="External"/><Relationship Id="rId660" Type="http://schemas.openxmlformats.org/officeDocument/2006/relationships/hyperlink" Target="https://congressoemfoco.uol.com.br/area/governo/wizard-recorre-ao-stf-e-pede-depoimento-virtual-a-cpi/" TargetMode="External"/><Relationship Id="rId898" Type="http://schemas.openxmlformats.org/officeDocument/2006/relationships/hyperlink" Target="https://congressoemfoco.uol.com.br/area/justica/ricardo-barros-mandado-de-seguranca-no-stf/" TargetMode="External"/><Relationship Id="rId1083" Type="http://schemas.openxmlformats.org/officeDocument/2006/relationships/hyperlink" Target="https://www12.senado.leg.br/noticias/materias/2021/09/17/cpi-recorreu-a-pf-para-obter-documentos-negados-pela-precisa-e-pelo-ministerio-da-saude" TargetMode="External"/><Relationship Id="rId106" Type="http://schemas.openxmlformats.org/officeDocument/2006/relationships/hyperlink" Target="https://politica.estadao.com.br/noticias/geral,bolsonaro-acusa-barroso-de-militancia-politica-por-cpi-da-covid-e-cobra-impeachment-de-ministros,70003675854" TargetMode="External"/><Relationship Id="rId313" Type="http://schemas.openxmlformats.org/officeDocument/2006/relationships/hyperlink" Target="https://www1.folha.uol.com.br/colunas/painel/2021/04/grupo-de-governadores-deve-pedir-afastamento-de-subprocuradora-de-apuracao-sobre-mau-uso-de-verbas-na-pandemia.shtml" TargetMode="External"/><Relationship Id="rId758" Type="http://schemas.openxmlformats.org/officeDocument/2006/relationships/hyperlink" Target="https://www12.senado.leg.br/noticias/videos/2021/06/carlos-wizard-e-um-dos-tres-depoentes-desta-semana-na-cpi-da-pandemia" TargetMode="External"/><Relationship Id="rId965" Type="http://schemas.openxmlformats.org/officeDocument/2006/relationships/hyperlink" Target="https://www12.senado.leg.br/noticias/videos/2021/08/contarato-sugere-que-cpi-peca-bloqueio-de-recursos-da-vitamedic" TargetMode="External"/><Relationship Id="rId1150" Type="http://schemas.openxmlformats.org/officeDocument/2006/relationships/hyperlink" Target="https://congressoemfoco.uol.com.br/area/congresso-nacional/bolsonaristas-da-cpi-planejam-se-candidatar-a-governadores/" TargetMode="External"/><Relationship Id="rId10" Type="http://schemas.openxmlformats.org/officeDocument/2006/relationships/hyperlink" Target="https://www1.folha.uol.com.br/poder/2021/02/lider-do-centrao-lira-e-eleito-presidente-da-camara-apos-interferencia-de-bolsonaro.shtml" TargetMode="External"/><Relationship Id="rId94" Type="http://schemas.openxmlformats.org/officeDocument/2006/relationships/hyperlink" Target="https://www1.folha.uol.com.br/colunas/painel/2021/04/barroso-teve-apoio-da-maioria-dos-ministros-do-stf-para-determinar-cpi-da-pandemia.shtml" TargetMode="External"/><Relationship Id="rId397" Type="http://schemas.openxmlformats.org/officeDocument/2006/relationships/hyperlink" Target="https://politica.estadao.com.br/blogs/coluna-do-estadao/lewandowski-nega-pedido-para-tirar-renan-calheiros-da-cpi-da-covid/" TargetMode="External"/><Relationship Id="rId520" Type="http://schemas.openxmlformats.org/officeDocument/2006/relationships/hyperlink" Target="https://www12.senado.leg.br/noticias/materias/2021/05/28/cpi-da-pandemia-ouve-a-medica-nise-yamaguchi-pro-cloroquina-na-terca-feira" TargetMode="External"/><Relationship Id="rId618" Type="http://schemas.openxmlformats.org/officeDocument/2006/relationships/hyperlink" Target="https://www12.senado.leg.br/noticias/materias/2021/06/10/cientistas-natalia-pasternak-e-claudio-maierovitch-falam-a-cpi-nesta-sexta" TargetMode="External"/><Relationship Id="rId825" Type="http://schemas.openxmlformats.org/officeDocument/2006/relationships/hyperlink" Target="https://www12.senado.leg.br/noticias/videos/2021/07/cpi-ouve-ex-coordenadora-do-pni-nesta-quinta" TargetMode="External"/><Relationship Id="rId1248" Type="http://schemas.openxmlformats.org/officeDocument/2006/relationships/hyperlink" Target="https://congressoemfoco.uol.com.br/area/governo/pedidos-de-impeachment-contra-bolsonaro-veja-lista/" TargetMode="External"/><Relationship Id="rId257" Type="http://schemas.openxmlformats.org/officeDocument/2006/relationships/hyperlink" Target="https://www1.folha.uol.com.br/poder/2021/04/apos-stf-mandar-instalar-cpi-cresce-no-senado-pressao-para-investigar-e-limitar-ministros-do-tribunal.shtml" TargetMode="External"/><Relationship Id="rId464" Type="http://schemas.openxmlformats.org/officeDocument/2006/relationships/hyperlink" Target="https://www12.senado.leg.br/noticias/materias/2021/05/19/pazuello-nega-que-o-ministerio-da-saude-tenha-incentivado-o-uso-de-cloroquina" TargetMode="External"/><Relationship Id="rId1010" Type="http://schemas.openxmlformats.org/officeDocument/2006/relationships/hyperlink" Target="https://congressoemfoco.uol.com.br/area/congresso-nacional/cpi-mira-negociacao-de-vacina-chinesa-70-mais-cara-que-pfizer-e-coronavac/" TargetMode="External"/><Relationship Id="rId1094" Type="http://schemas.openxmlformats.org/officeDocument/2006/relationships/hyperlink" Target="https://www12.senado.leg.br/noticias/materias/2021/09/22/cpi-diretor-da-prevent-senior-e-acusado-de-mentir-e-passa-a-condicao-de-investigado" TargetMode="External"/><Relationship Id="rId1108" Type="http://schemas.openxmlformats.org/officeDocument/2006/relationships/hyperlink" Target="https://congressoemfoco.uol.com.br/area/congresso-nacional/hang-confirma-morte-da-mae-por-covid-19-mas-nega-fraude/" TargetMode="External"/><Relationship Id="rId117" Type="http://schemas.openxmlformats.org/officeDocument/2006/relationships/hyperlink" Target="https://politica.estadao.com.br/noticias/geral,governo-age-para-reduzir-danos-de-cpi-da-covid-e-colocar-ministro-barroso-no-alvo,70003676095" TargetMode="External"/><Relationship Id="rId671" Type="http://schemas.openxmlformats.org/officeDocument/2006/relationships/hyperlink" Target="https://www12.senado.leg.br/noticias/videos/2021/06/presidente-da-cpi-da-pandemia-vai-solicitar-retencao-de-passaporte-de-carlos-wizard" TargetMode="External"/><Relationship Id="rId769" Type="http://schemas.openxmlformats.org/officeDocument/2006/relationships/hyperlink" Target="https://congressoemfoco.uol.com.br/area/congresso-nacional/rodrigo-pacheco-prorrogacao-cpi/" TargetMode="External"/><Relationship Id="rId976" Type="http://schemas.openxmlformats.org/officeDocument/2006/relationships/hyperlink" Target="https://www12.senado.leg.br/noticias/materias/2021/08/12/possivel-reacao-de-bolsonaro-ao-saber-de-irregularidade-na-compra-da-covaxin-divide-senadores" TargetMode="External"/><Relationship Id="rId324" Type="http://schemas.openxmlformats.org/officeDocument/2006/relationships/hyperlink" Target="https://www1.folha.uol.com.br/colunas/painel/2021/04/renan-calheiros-e-pacheco-restringem-acesso-do-publico-as-suas-contas-no-twitter.shtml" TargetMode="External"/><Relationship Id="rId531" Type="http://schemas.openxmlformats.org/officeDocument/2006/relationships/hyperlink" Target="https://www12.senado.leg.br/noticias/materias/2021/05/28/vacina-e-cloroquina-estao-em-campos-opostos-na-cpi-segundo-nuvem-de-palavras" TargetMode="External"/><Relationship Id="rId629" Type="http://schemas.openxmlformats.org/officeDocument/2006/relationships/hyperlink" Target="https://congressoemfoco.uol.com.br/area/justica/mpf-governadorescpi-da-covid/" TargetMode="External"/><Relationship Id="rId1161" Type="http://schemas.openxmlformats.org/officeDocument/2006/relationships/hyperlink" Target="https://congressoemfoco.uol.com.br/projeto-bula/noticia/cpi-se-aproxima-de-acordo-para-votar-relatorio-de-renan-diz-randolfe/" TargetMode="External"/><Relationship Id="rId836" Type="http://schemas.openxmlformats.org/officeDocument/2006/relationships/hyperlink" Target="https://congressoemfoco.uol.com.br/temas/midia/abi-diz-que-nota-das-forcas-armadas-apos-prisao-na-cpi-e-lamentavel/" TargetMode="External"/><Relationship Id="rId1021" Type="http://schemas.openxmlformats.org/officeDocument/2006/relationships/hyperlink" Target="https://www12.senado.leg.br/noticias/materias/2021/08/24/ccj-aprova-reconducao-de-aras-e-indicacao-segue-para-o-plenario-1" TargetMode="External"/><Relationship Id="rId1119" Type="http://schemas.openxmlformats.org/officeDocument/2006/relationships/hyperlink" Target="https://congressoemfoco.uol.com.br/area/justica/cpi-protocola-denuncia-contra-fakhoury-relembre-homofobia-no-congresso/" TargetMode="External"/><Relationship Id="rId903" Type="http://schemas.openxmlformats.org/officeDocument/2006/relationships/hyperlink" Target="https://www12.senado.leg.br/noticias/videos/2021/07/confira-o-trabalho-da-cpi-da-pandemia-desde-o-primeiro-dia-numa-linha-do-tempo" TargetMode="External"/><Relationship Id="rId32" Type="http://schemas.openxmlformats.org/officeDocument/2006/relationships/hyperlink" Target="https://politica.estadao.com.br/noticias/geral,governo-bolsonaro-age-para-barrar-cpi-da-covid-19-no-senado,70003620360" TargetMode="External"/><Relationship Id="rId181" Type="http://schemas.openxmlformats.org/officeDocument/2006/relationships/hyperlink" Target="https://www1.folha.uol.com.br/poder/2021/04/base-de-bolsonaro-age-para-minar-cpi-e-supremo-busca-solucao-para-o-senado.shtml" TargetMode="External"/><Relationship Id="rId279" Type="http://schemas.openxmlformats.org/officeDocument/2006/relationships/hyperlink" Target="https://politica.estadao.com.br/noticias/geral,em-encontro-com-40-empresarios-bolsonaro-diz-nao-temer-cpi-e-reclama-de-abre-e-fecha-do-comercio,70003687904" TargetMode="External"/><Relationship Id="rId486" Type="http://schemas.openxmlformats.org/officeDocument/2006/relationships/hyperlink" Target="https://www12.senado.leg.br/noticias/videos/2021/05/cpi-da-pandemia-tem-100-gigabytes-de-documentos-sigilosos-afirma-omar-aziz" TargetMode="External"/><Relationship Id="rId693" Type="http://schemas.openxmlformats.org/officeDocument/2006/relationships/hyperlink" Target="https://www12.senado.leg.br/noticias/videos/2021/06/cpi-da-pandemia-ouve-osmar-terra-e-filipe-martins-nesta-semana" TargetMode="External"/><Relationship Id="rId139" Type="http://schemas.openxmlformats.org/officeDocument/2006/relationships/hyperlink" Target="https://politica.estadao.com.br/blogs/fausto-macedo/o-stf-respeita-os-poderes-executivo-e-legislativo-e-exige-respeito-de-ambos-diz-alexandre-apos-ataques-de-bolsonaro-contra-decisao-que-mandou-abrir-cpi-da-covid/" TargetMode="External"/><Relationship Id="rId346" Type="http://schemas.openxmlformats.org/officeDocument/2006/relationships/hyperlink" Target="https://www1.folha.uol.com.br/colunas/helioschwartsman/2021/04/a-cpi-da-covid-sera-um-sucesso.shtml" TargetMode="External"/><Relationship Id="rId553" Type="http://schemas.openxmlformats.org/officeDocument/2006/relationships/hyperlink" Target="https://www12.senado.leg.br/noticias/videos/2021/06/discussao-sobre-tratamento-precoce-e-esdruxula-e-contraproducente-afirma-medica-luana-araujo" TargetMode="External"/><Relationship Id="rId760" Type="http://schemas.openxmlformats.org/officeDocument/2006/relationships/hyperlink" Target="https://congressoemfoco.uol.com.br/area/congresso-nacional/cpi-da-covid-ouve-deputado-do-amazonas-e-vota-requerimentos/" TargetMode="External"/><Relationship Id="rId998" Type="http://schemas.openxmlformats.org/officeDocument/2006/relationships/hyperlink" Target="https://www12.senado.leg.br/noticias/materias/2021/08/18/apos-silencio-advogado-da-precisa-passa-a-ser-investigado-pela-cpi" TargetMode="External"/><Relationship Id="rId1183" Type="http://schemas.openxmlformats.org/officeDocument/2006/relationships/hyperlink" Target="https://congressoemfoco.uol.com.br/area/governo/trump-divulga-mensagem-de-apoio-a-bolsonaro-apos-cpi/" TargetMode="External"/><Relationship Id="rId206" Type="http://schemas.openxmlformats.org/officeDocument/2006/relationships/hyperlink" Target="https://www1.folha.uol.com.br/poder/2021/04/pacheco-oficializa-criacao-de-cpi-da-covid-no-senado-apos-decisao-de-ministro-do-supremo.shtml" TargetMode="External"/><Relationship Id="rId413" Type="http://schemas.openxmlformats.org/officeDocument/2006/relationships/hyperlink" Target="https://www12.senado.leg.br/noticias/materias/2021/05/06/ministro-admite-que-governo-nao-contratou-quantidade-de-vacinas-anunciada" TargetMode="External"/><Relationship Id="rId858" Type="http://schemas.openxmlformats.org/officeDocument/2006/relationships/hyperlink" Target="https://congressoemfoco.uol.com.br/area/governo/bolsonaro-confirma-que-se-encontrou-com-luis-miranda-e-volta-a-atacar-cpi/" TargetMode="External"/><Relationship Id="rId1043" Type="http://schemas.openxmlformats.org/officeDocument/2006/relationships/hyperlink" Target="https://www12.senado.leg.br/noticias/materias/2021/08/31/com-foco-na-vtclog-cpi-reconvoca-motoboy-e-quebra-sigilos-da-empresa" TargetMode="External"/><Relationship Id="rId620" Type="http://schemas.openxmlformats.org/officeDocument/2006/relationships/hyperlink" Target="https://congressoemfoco.uol.com.br/tipo/videos/cpi-vai-recorrer-de-decisao-que-barrou-convocacao-de-governador/" TargetMode="External"/><Relationship Id="rId718" Type="http://schemas.openxmlformats.org/officeDocument/2006/relationships/hyperlink" Target="https://www12.senado.leg.br/noticias/videos/2021/06/cpi-ouve-nesta-sexta-irmaos-que-apontaram-irregularidades-na-compra-da-vacina-covaxin" TargetMode="External"/><Relationship Id="rId925" Type="http://schemas.openxmlformats.org/officeDocument/2006/relationships/hyperlink" Target="https://www12.senado.leg.br/noticias/materias/2021/08/02/cpi-pode-convocar-ministro-da-defesa-e-quebrar-sigilo-do-lider-do-governo" TargetMode="External"/><Relationship Id="rId1250" Type="http://schemas.openxmlformats.org/officeDocument/2006/relationships/hyperlink" Target="https://www.correiobraziliense.com.br/politica/2021/03/4911176-flavio-bolsonaro-pede-a-seguidores-que-compartilhem-mensagem-pro-vacina.html" TargetMode="External"/><Relationship Id="rId1110" Type="http://schemas.openxmlformats.org/officeDocument/2006/relationships/hyperlink" Target="https://www12.senado.leg.br/noticias/materias/2021/09/29/na-cpi-luciano-hang-diz-que-plantonista-cometeu-erro-no-atestado-de-obito-da-mae" TargetMode="External"/><Relationship Id="rId1208" Type="http://schemas.openxmlformats.org/officeDocument/2006/relationships/hyperlink" Target="https://congressoemfoco.uol.com.br/area/congresso-nacional/aras-e-covarde-e-desonesto-rebate-simone-tebet-a-criticas-contra-cpi/" TargetMode="External"/><Relationship Id="rId54" Type="http://schemas.openxmlformats.org/officeDocument/2006/relationships/hyperlink" Target="https://congressoemfoco.uol.com.br/area/congresso-nacional/lider-do-dem-e-contra-cpi-da-pandemia-no-senado/" TargetMode="External"/><Relationship Id="rId270" Type="http://schemas.openxmlformats.org/officeDocument/2006/relationships/hyperlink" Target="https://politica.estadao.com.br/noticias/geral,na-mira-da-cpi-da-covid-araujo-diz-que-sua-atuacao-nao-foi-empecilho-para-nada,70003686867" TargetMode="External"/><Relationship Id="rId130" Type="http://schemas.openxmlformats.org/officeDocument/2006/relationships/hyperlink" Target="https://politica.estadao.com.br/noticias/geral,aliado-de-bolsonaro-ciro-nogueira-vai-propor-inclusao-de-governador-e-prefeito-na-cpi-da-covid,70003676733" TargetMode="External"/><Relationship Id="rId368" Type="http://schemas.openxmlformats.org/officeDocument/2006/relationships/hyperlink" Target="https://politica.estadao.com.br/blogs/fausto-macedo/pandemia-delas-cpi-deles/" TargetMode="External"/><Relationship Id="rId575" Type="http://schemas.openxmlformats.org/officeDocument/2006/relationships/hyperlink" Target="https://www12.senado.leg.br/noticias/materias/2021/06/07/cpi-ouve-ministro-marcelo-queiroga-pela-segunda-vez-nesta-terca" TargetMode="External"/><Relationship Id="rId782" Type="http://schemas.openxmlformats.org/officeDocument/2006/relationships/hyperlink" Target="https://www12.senado.leg.br/noticias/videos/2021/06/carlos-wizard-nega-ter-participado-de-gabinete-paralelo" TargetMode="External"/><Relationship Id="rId228" Type="http://schemas.openxmlformats.org/officeDocument/2006/relationships/hyperlink" Target="https://www12.senado.leg.br/noticias/materias/2021/04/14/luiz-do-carmo-apresenta-requerimento-para-adiar-cpi-da-covid-para-outubro" TargetMode="External"/><Relationship Id="rId435" Type="http://schemas.openxmlformats.org/officeDocument/2006/relationships/hyperlink" Target="https://www12.senado.leg.br/noticias/materias/2021/05/17/cpi-dois-depoimentos-desta-semana-devem-ter-habeas-corpus" TargetMode="External"/><Relationship Id="rId642" Type="http://schemas.openxmlformats.org/officeDocument/2006/relationships/hyperlink" Target="https://www12.senado.leg.br/noticias/videos/2021/06/cpi-deve-apreciar-quebra-de-sigilos-de-farmaceuticas-e-de-carlos-wizard-diz-randolfe" TargetMode="External"/><Relationship Id="rId1065" Type="http://schemas.openxmlformats.org/officeDocument/2006/relationships/hyperlink" Target="https://congressoemfoco.uol.com.br/area/congresso-nacional/cpi-ouve-socio-oculto-do-fib-bank-e-nome-ligado-a-ricardo-barros-marcos-tolentino/" TargetMode="External"/><Relationship Id="rId502" Type="http://schemas.openxmlformats.org/officeDocument/2006/relationships/hyperlink" Target="https://www12.senado.leg.br/noticias/materias/2021/05/26/convidados-debaterao-na-cpi-medicamentos-contra-covid-19" TargetMode="External"/><Relationship Id="rId947" Type="http://schemas.openxmlformats.org/officeDocument/2006/relationships/hyperlink" Target="https://congressoemfoco.uol.com.br/area/congresso-nacional/senadores-da-cpi-saem-em-apoio-a-barroso-contra-ataques-de-bolsonaro/" TargetMode="External"/><Relationship Id="rId1132" Type="http://schemas.openxmlformats.org/officeDocument/2006/relationships/hyperlink" Target="https://www12.senado.leg.br/noticias/videos/2021/10/cpi-da-pandemia-cumpriu-seu-papel-destaca-relator" TargetMode="External"/><Relationship Id="rId76" Type="http://schemas.openxmlformats.org/officeDocument/2006/relationships/hyperlink" Target="https://www1.folha.uol.com.br/poder/2021/03/congresso-e-stf-veem-reuniao-com-bolsonaro-com-ceticismo-e-chance-para-dar-recado-a-presidente.shtml" TargetMode="External"/><Relationship Id="rId807" Type="http://schemas.openxmlformats.org/officeDocument/2006/relationships/hyperlink" Target="https://www12.senado.leg.br/noticias/materias/2021/07/05/senadores-recorrem-ao-stf-para-garantir-a-prorrogacao-da-cpi-da-pandemia" TargetMode="External"/><Relationship Id="rId292" Type="http://schemas.openxmlformats.org/officeDocument/2006/relationships/hyperlink" Target="https://www1.folha.uol.com.br/poder/2021/04/as-vesperas-de-cpi-ex-chefe-da-secom-de-bolsonaro-culpa-incompetencia-e-ineficiencia-por-atraso-em-vacina.shtml" TargetMode="External"/><Relationship Id="rId597" Type="http://schemas.openxmlformats.org/officeDocument/2006/relationships/hyperlink" Target="https://congressoemfoco.uol.com.br/area/congresso-nacional/cpi-ouve-ex-secretario-de-pazuello-e-vota-convocacao-de-auditor-do-tcu-e-quebra-de-sigilos/" TargetMode="External"/><Relationship Id="rId152" Type="http://schemas.openxmlformats.org/officeDocument/2006/relationships/hyperlink" Target="https://www1.folha.uol.com.br/poder/2021/04/oposicao-ve-clima-para-cpi-da-covid-na-camara-apos-ordem-do-stf-ao-senado.shtml" TargetMode="External"/><Relationship Id="rId457" Type="http://schemas.openxmlformats.org/officeDocument/2006/relationships/hyperlink" Target="https://congressoemfoco.uol.com.br/tipo/videos/governistas-tumultuam-cpi-durante-questionamento-sobre-compras-de-vacinasimento-sobre-compras-de-vacinas/" TargetMode="External"/><Relationship Id="rId1087" Type="http://schemas.openxmlformats.org/officeDocument/2006/relationships/hyperlink" Target="https://congressoemfoco.uol.com.br/area/congresso-nacional/apontado-por-prevaricacao-ministro-da-cgu-depoe-a-cpi-da-covid/" TargetMode="External"/><Relationship Id="rId664" Type="http://schemas.openxmlformats.org/officeDocument/2006/relationships/hyperlink" Target="https://www12.senado.leg.br/noticias/videos/2021/06/witzel-diz-que-revelara-fato-grave-de-intervencao-federal-em-reuniao-sigilosa" TargetMode="External"/><Relationship Id="rId871" Type="http://schemas.openxmlformats.org/officeDocument/2006/relationships/hyperlink" Target="https://www12.senado.leg.br/noticias/materias/2021/07/13/sessao-da-cpi-e-suspensa-apos-silencio-de-diretora-da-precisa" TargetMode="External"/><Relationship Id="rId969" Type="http://schemas.openxmlformats.org/officeDocument/2006/relationships/hyperlink" Target="https://congressoemfoco.uol.com.br/area/congresso-nacional/omar-aziz-diz-que-defensoria-do-amazonas-vai-auxiliar-vitimas-da-covid-19/" TargetMode="External"/><Relationship Id="rId317" Type="http://schemas.openxmlformats.org/officeDocument/2006/relationships/hyperlink" Target="https://congressoemfoco.uol.com.br/area/governo/renan-ironiza-nova-estrategia-do-governo-em-cpi-melhor-que-tentar-interferir/" TargetMode="External"/><Relationship Id="rId524" Type="http://schemas.openxmlformats.org/officeDocument/2006/relationships/hyperlink" Target="https://congressoemfoco.uol.com.br/area/governo/cpi-coletiva-conviccao-mortes-evitadas/" TargetMode="External"/><Relationship Id="rId731" Type="http://schemas.openxmlformats.org/officeDocument/2006/relationships/hyperlink" Target="https://congressoemfoco.uol.com.br/temas/judiciario/stf-forma-maioria-pela-suspensao-da-convocacao-de-governadores-na-cpi/" TargetMode="External"/><Relationship Id="rId1154" Type="http://schemas.openxmlformats.org/officeDocument/2006/relationships/hyperlink" Target="https://www12.senado.leg.br/noticias/videos/2021/10/parentes-de-vitimas-da-covid-19-cobram-justica-na-cpi-da-pandemia" TargetMode="External"/><Relationship Id="rId98" Type="http://schemas.openxmlformats.org/officeDocument/2006/relationships/hyperlink" Target="https://www1.folha.uol.com.br/poder/2021/04/bolsonaro-diz-que-stf-ao-mandar-abrir-cpi-interfere-em-poderes-e-cita-pedidos-de-impeachment-de-ministros.shtml" TargetMode="External"/><Relationship Id="rId829" Type="http://schemas.openxmlformats.org/officeDocument/2006/relationships/hyperlink" Target="https://www12.senado.leg.br/noticias/materias/2021/07/07/roberto-dias-ex-diretor-de-logistica-do-ministerio-da-saude-recebe-voz-de-prisao-na-cpi-da-pandemia" TargetMode="External"/><Relationship Id="rId1014" Type="http://schemas.openxmlformats.org/officeDocument/2006/relationships/hyperlink" Target="https://www12.senado.leg.br/noticias/videos/2021/08/depoimento-a-cpi-da-pandemia-nesta-quarta-sera-do-presidente-do-fib-bank" TargetMode="External"/><Relationship Id="rId1221" Type="http://schemas.openxmlformats.org/officeDocument/2006/relationships/hyperlink" Target="https://www.camara.leg.br/tv/833107-orfaos-da-pandemia/" TargetMode="External"/><Relationship Id="rId25" Type="http://schemas.openxmlformats.org/officeDocument/2006/relationships/hyperlink" Target="https://congressoemfoco.uol.com.br/area/governo/pazuello-vai-ao-senado-para-tentar-barrar-cpi-da-covid-19/" TargetMode="External"/><Relationship Id="rId174" Type="http://schemas.openxmlformats.org/officeDocument/2006/relationships/hyperlink" Target="https://www1.folha.uol.com.br/poder/2021/04/telefonema-provoca-bate-boca-e-amplia-desgaste-de-bolsonaro-em-poderes.shtml" TargetMode="External"/><Relationship Id="rId381" Type="http://schemas.openxmlformats.org/officeDocument/2006/relationships/hyperlink" Target="https://www1.folha.uol.com.br/poder/2021/04/entenda-a-crise-da-covid-no-amazonas-e-os-sinais-de-negligencia-do-governo-que-serao-investigados-na-cpi.shtml" TargetMode="External"/><Relationship Id="rId241" Type="http://schemas.openxmlformats.org/officeDocument/2006/relationships/hyperlink" Target="https://politica.estadao.com.br/noticias/geral,governistas-sao-minoria-na-cpi-da-covid,70003683190" TargetMode="External"/><Relationship Id="rId479" Type="http://schemas.openxmlformats.org/officeDocument/2006/relationships/hyperlink" Target="https://congressoemfoco.uol.com.br/area/congresso-nacional/cpi-acumula-mais-de-300-requerimentos/" TargetMode="External"/><Relationship Id="rId686" Type="http://schemas.openxmlformats.org/officeDocument/2006/relationships/hyperlink" Target="https://www12.senado.leg.br/noticias/videos/2021/06/cpi-da-pandemia-renan-calheiros-divulga-lista-de-14-investigados" TargetMode="External"/><Relationship Id="rId893" Type="http://schemas.openxmlformats.org/officeDocument/2006/relationships/hyperlink" Target="https://www12.senado.leg.br/noticias/videos/2021/07/cpi-da-pandemia-diretora-da-precisa-medicamentos-contradiz-ministerio-da-saude" TargetMode="External"/><Relationship Id="rId339" Type="http://schemas.openxmlformats.org/officeDocument/2006/relationships/hyperlink" Target="https://politica.estadao.com.br/blogs/fausto-macedo/senado-recorre-contra-decisao-que-barrou-renan-na-relatoria-da-cpi-da-covid-19/" TargetMode="External"/><Relationship Id="rId546" Type="http://schemas.openxmlformats.org/officeDocument/2006/relationships/hyperlink" Target="https://www12.senado.leg.br/noticias/materias/2021/06/01/cpi-aprova-pedidos-de-informacao-sobre-incendio-em-hospital-de-sergipe" TargetMode="External"/><Relationship Id="rId753" Type="http://schemas.openxmlformats.org/officeDocument/2006/relationships/hyperlink" Target="https://www12.senado.leg.br/noticias/materias/2021/06/28/depois-de-depoimento-de-irmaos-miranda-cpi-avalia-prorrogacao-de-trabalhos" TargetMode="External"/><Relationship Id="rId1176" Type="http://schemas.openxmlformats.org/officeDocument/2006/relationships/hyperlink" Target="https://congressoemfoco.uol.com.br/area/congresso-nacional/senadores-aprovam-relatorio-final-da-pandemia/" TargetMode="External"/><Relationship Id="rId101" Type="http://schemas.openxmlformats.org/officeDocument/2006/relationships/hyperlink" Target="https://politica.estadao.com.br/noticias/geral,com-a-explosiva-cpi-da-covid-e-um-deus-nos-acuda-pelas-vacinas-bolsonaro-perde-apoios,70003675585" TargetMode="External"/><Relationship Id="rId406" Type="http://schemas.openxmlformats.org/officeDocument/2006/relationships/hyperlink" Target="https://www1.folha.uol.com.br/poder/2021/04/entenda-quem-sao-os-principais-alvos-da-cpi-da-covid-e-o-que-pesa-contra-eles.shtml" TargetMode="External"/><Relationship Id="rId960" Type="http://schemas.openxmlformats.org/officeDocument/2006/relationships/hyperlink" Target="https://www12.senado.leg.br/noticias/videos/2021/08/senadores-da-cpi-da-pandemia-apontam-disseminacao-de-noticias-falsas-por-ong-do-coronel-helcio" TargetMode="External"/><Relationship Id="rId1036" Type="http://schemas.openxmlformats.org/officeDocument/2006/relationships/hyperlink" Target="https://www12.senado.leg.br/noticias/materias/2021/08/26/cpi-apresenta-passo-a-passo-de-fraude-em-licitacoes-no-ministerio-da-saude" TargetMode="External"/><Relationship Id="rId1243" Type="http://schemas.openxmlformats.org/officeDocument/2006/relationships/hyperlink" Target="https://www1.folha.uol.com.br/colunas/painel/2021/03/mato-grosso-anuncia-colapso-e-pede-socorro-mas-estados-dizem-que-nao-tem-vaga-para-ajudar.shtml" TargetMode="External"/><Relationship Id="rId613" Type="http://schemas.openxmlformats.org/officeDocument/2006/relationships/hyperlink" Target="https://www12.senado.leg.br/noticias/materias/2021/06/09/marcos-rogerio-quer-anulacao-das-decisoes-da-cpi-da-pandemia-desta-quarta-feira" TargetMode="External"/><Relationship Id="rId820" Type="http://schemas.openxmlformats.org/officeDocument/2006/relationships/hyperlink" Target="https://www12.senado.leg.br/noticias/materias/2021/07/07/cpi-ouve-nesta-quinta-ex-coordenadora-do-programa-nacional-de-imunizacoes" TargetMode="External"/><Relationship Id="rId918" Type="http://schemas.openxmlformats.org/officeDocument/2006/relationships/hyperlink" Target="https://www12.senado.leg.br/noticias/materias/2021/07/23/cpi-provocou-fim-de-contrato-de-laboratorio-indiano-com-a-precisa-dizem-senadores" TargetMode="External"/><Relationship Id="rId1103" Type="http://schemas.openxmlformats.org/officeDocument/2006/relationships/hyperlink" Target="https://www12.senado.leg.br/noticias/materias/2021/09/24/cpi-da-pandemia-marca-para-quarta-depoimento-do-empresario-luciano-hang" TargetMode="External"/><Relationship Id="rId47" Type="http://schemas.openxmlformats.org/officeDocument/2006/relationships/hyperlink" Target="https://congressoemfoco.uol.com.br/area/congresso-nacional/renan-calheiros-cpi-covid/" TargetMode="External"/><Relationship Id="rId196" Type="http://schemas.openxmlformats.org/officeDocument/2006/relationships/hyperlink" Target="https://politica.estadao.com.br/blogs/fausto-macedo/a-guerra-das-cpis-e-o-governo-bolsonaro/" TargetMode="External"/><Relationship Id="rId263" Type="http://schemas.openxmlformats.org/officeDocument/2006/relationships/hyperlink" Target="https://congressoemfoco.uol.com.br/area/congresso-nacional/cpi-planeja-convocacao-de-guedes-e-outros-14-integrantes-do-governo/" TargetMode="External"/><Relationship Id="rId470" Type="http://schemas.openxmlformats.org/officeDocument/2006/relationships/hyperlink" Target="https://www12.senado.leg.br/noticias/videos/2021/05/relator-da-cpi-acusa-pazuello-de-mentir-no-depoimento" TargetMode="External"/><Relationship Id="rId123" Type="http://schemas.openxmlformats.org/officeDocument/2006/relationships/hyperlink" Target="https://politica.estadao.com.br/noticias/geral,em-alagoas-arthur-lira-critica-abertura-de-cpi-da-covid-nao-e-momento-de-apontar-o-dedo,70003676477" TargetMode="External"/><Relationship Id="rId330" Type="http://schemas.openxmlformats.org/officeDocument/2006/relationships/hyperlink" Target="https://www.estadao.com.br/infograficos/politica,monitor-da-cpi-da-covid-siga-as-investigacoes-do-senado,1165610" TargetMode="External"/><Relationship Id="rId568" Type="http://schemas.openxmlformats.org/officeDocument/2006/relationships/hyperlink" Target="https://congressoemfoco.uol.com.br/area/justica/ao-stf-omar-diz-que-barrar-oitiva-de-governadores-pode-inviabilizar-cpi/" TargetMode="External"/><Relationship Id="rId775" Type="http://schemas.openxmlformats.org/officeDocument/2006/relationships/hyperlink" Target="https://www12.senado.leg.br/noticias/materias/2021/06/30/cpi-ouve-na-quinta-empresario-que-denunciou-corrupcao-na-compra-de-vacina" TargetMode="External"/><Relationship Id="rId982" Type="http://schemas.openxmlformats.org/officeDocument/2006/relationships/hyperlink" Target="https://www12.senado.leg.br/noticias/materias/2021/08/16/cpi-ouve-auditor-que-teria-produzido-estudo-paralelo-sobre-mortos-por-covid-e-ex-secretario-de-saude-do-df" TargetMode="External"/><Relationship Id="rId1198" Type="http://schemas.openxmlformats.org/officeDocument/2006/relationships/hyperlink" Target="https://www12.senado.leg.br/noticias/materias/2021/11/10/davi-anuncia-retomada-da-agenda-da-ccj-amin-pede-sabatina-do-stf" TargetMode="External"/><Relationship Id="rId428" Type="http://schemas.openxmlformats.org/officeDocument/2006/relationships/hyperlink" Target="https://congressoemfoco.uol.com.br/area/congresso-nacional/bolsonaro-foi-a-alagoas-em-evidente-provocacao-a-cpi-diz-renan-calheiros/" TargetMode="External"/><Relationship Id="rId635" Type="http://schemas.openxmlformats.org/officeDocument/2006/relationships/hyperlink" Target="https://congressoemfoco.uol.com.br/temas/judiciario/ex-depoentes-da-cpi-vao-ao-supremo-contra-quebra-de-sigilo/" TargetMode="External"/><Relationship Id="rId842" Type="http://schemas.openxmlformats.org/officeDocument/2006/relationships/hyperlink" Target="https://congressoemfoco.uol.com.br/area/governo/a-carta-da-cpi-da-covid-a-jair-bolsonaro/" TargetMode="External"/><Relationship Id="rId1058" Type="http://schemas.openxmlformats.org/officeDocument/2006/relationships/hyperlink" Target="https://congressoemfoco.uol.com.br/area/congresso-nacional/alessandro-vieira-apresenta-requerimento-para-convocar-ex-mulher-de-bolsonaro-a-cpi/" TargetMode="External"/><Relationship Id="rId702" Type="http://schemas.openxmlformats.org/officeDocument/2006/relationships/hyperlink" Target="https://congressoemfoco.uol.com.br/area/congresso-nacional/depoimento-de-socio-da-precisa-medicamentos-a-cpi-e-adiado/" TargetMode="External"/><Relationship Id="rId1125" Type="http://schemas.openxmlformats.org/officeDocument/2006/relationships/hyperlink" Target="https://www12.senado.leg.br/noticias/materias/2021/10/06/cpi-vai-ouvir-nesta-quinta-feira-ex-medico-e-cliente-da-prevent-senior" TargetMode="External"/><Relationship Id="rId69" Type="http://schemas.openxmlformats.org/officeDocument/2006/relationships/hyperlink" Target="https://www1.folha.uol.com.br/poder/2021/03/bolsonaro-faz-aceno-ao-congresso-para-evitar-cpi-mas-mantem-enfrentamento-e-fala-em-medidas-duras.shtml" TargetMode="External"/><Relationship Id="rId285" Type="http://schemas.openxmlformats.org/officeDocument/2006/relationships/hyperlink" Target="https://saude.estadao.com.br/noticias/geral,na-mira-da-cpi-medico-olavista-ganha-espaco-no-ministerio-da-saude-e-busca-nova-cloroquina,70003688722" TargetMode="External"/><Relationship Id="rId492" Type="http://schemas.openxmlformats.org/officeDocument/2006/relationships/hyperlink" Target="https://www12.senado.leg.br/noticias/materias/2021/05/25/secretaria-responsabilidade-federal-por-colapso-em-manaus-e-e-contestada-por-braga" TargetMode="External"/><Relationship Id="rId797" Type="http://schemas.openxmlformats.org/officeDocument/2006/relationships/hyperlink" Target="https://www12.senado.leg.br/noticias/materias/2021/07/01/paulo_paim-defende-prorrogacao-da-cpi-da-pandemia-por-mais-90-dias" TargetMode="External"/><Relationship Id="rId145" Type="http://schemas.openxmlformats.org/officeDocument/2006/relationships/hyperlink" Target="https://www1.folha.uol.com.br/colunas/janiodefreitas/2021/04/ha-mais-do-que-crimes-de-responsabilidade-a-merce-de-uma-cpi-ha-crimes-contra-pessoas.shtml" TargetMode="External"/><Relationship Id="rId352" Type="http://schemas.openxmlformats.org/officeDocument/2006/relationships/hyperlink" Target="https://www1.folha.uol.com.br/poder/2021/04/ignorada-pelo-senado-e-derrubada-por-tribunal-decisao-judicial-que-barrava-renan-e-absurda-dizem-especialistas.shtml" TargetMode="External"/><Relationship Id="rId212" Type="http://schemas.openxmlformats.org/officeDocument/2006/relationships/hyperlink" Target="https://politica.estadao.com.br/blogs/neumanne/por-que-cpi-incomoda-tanto-bolsonaro/" TargetMode="External"/><Relationship Id="rId657" Type="http://schemas.openxmlformats.org/officeDocument/2006/relationships/hyperlink" Target="https://www12.senado.leg.br/noticias/videos/2021/06/ex-governador-wilson-witzel-alega-ter-sofrido-perseguicao-politica" TargetMode="External"/><Relationship Id="rId864" Type="http://schemas.openxmlformats.org/officeDocument/2006/relationships/hyperlink" Target="https://www12.senado.leg.br/noticias/materias/2021/07/12/cpi-ouvira-na-quarta-feira-religioso-que-negociou-vacinas-superfaturadas" TargetMode="External"/><Relationship Id="rId517" Type="http://schemas.openxmlformats.org/officeDocument/2006/relationships/hyperlink" Target="https://congressoemfoco.uol.com.br/area/congresso-nacional/silas-malafaia-cpi-da-covid/" TargetMode="External"/><Relationship Id="rId724" Type="http://schemas.openxmlformats.org/officeDocument/2006/relationships/hyperlink" Target="https://www12.senado.leg.br/noticias/videos/2021/06/medica-jurema-werneck-afirma-que-mais-de-100-mil-mortes-poderiam-ter-sido-evitadas" TargetMode="External"/><Relationship Id="rId931" Type="http://schemas.openxmlformats.org/officeDocument/2006/relationships/hyperlink" Target="https://www12.senado.leg.br/noticias/materias/2021/08/03/cpi-pede-afastamento-de-mayra-pinheiro-e-quebra-sigilos-de-ricardo-barros" TargetMode="External"/><Relationship Id="rId1147" Type="http://schemas.openxmlformats.org/officeDocument/2006/relationships/hyperlink" Target="https://www12.senado.leg.br/noticias/materias/2021/10/13/para-kajuru-declaracoes-de-ricardo-barros-sobre-a-cpi-da-pandemia-foram-desrespeitosas" TargetMode="External"/><Relationship Id="rId60" Type="http://schemas.openxmlformats.org/officeDocument/2006/relationships/hyperlink" Target="https://politica.estadao.com.br/noticias/geral,com-troca-de-ministro-governo-quer-reduzir-pressao-por-cpi-da-covid-19,70003650020" TargetMode="External"/><Relationship Id="rId1007" Type="http://schemas.openxmlformats.org/officeDocument/2006/relationships/hyperlink" Target="https://congressoemfoco.uol.com.br/area/governo/hospital-alvo-da-cpi-teve-quase-r-100-mi-em-contratos-sem-licitacao-aponta-deputado/" TargetMode="External"/><Relationship Id="rId1214" Type="http://schemas.openxmlformats.org/officeDocument/2006/relationships/hyperlink" Target="https://oglobo.globo.com/politica/eleicoes-2022/noticia/2022/08/dos-78-nomes-com-indiciamento-pedido-na-cpi-da-covid-vinte-vao-disputar-a-eleicao-veja-os-nomes.ghtml" TargetMode="External"/><Relationship Id="rId18" Type="http://schemas.openxmlformats.org/officeDocument/2006/relationships/hyperlink" Target="https://www1.folha.uol.com.br/equilibrioesaude/2021/02/senadores-reunem-assinaturas-para-criar-cpi-da-covid-19.shtml" TargetMode="External"/><Relationship Id="rId167" Type="http://schemas.openxmlformats.org/officeDocument/2006/relationships/hyperlink" Target="https://politica.estadao.com.br/noticias/geral,em-novo-trecho-de-conversa-com-kajuru-bolsonaro-diz-que-sairia-na-porrada-com-randolfe,70003678761" TargetMode="External"/><Relationship Id="rId374" Type="http://schemas.openxmlformats.org/officeDocument/2006/relationships/hyperlink" Target="https://politica.estadao.com.br/blogs/fausto-macedo/lewandowski-e-relator-de-acao-de-aliados-de-bolsonaro-para-barrar-renan-calheiros-da-cpi-da-covid/" TargetMode="External"/><Relationship Id="rId581" Type="http://schemas.openxmlformats.org/officeDocument/2006/relationships/hyperlink" Target="https://www12.senado.leg.br/noticias/materias/2021/06/08/cpi-ouve-nesta-quarta-elcio-franco-ex-numero-dois-de-pazuello-na-saude" TargetMode="External"/><Relationship Id="rId234" Type="http://schemas.openxmlformats.org/officeDocument/2006/relationships/hyperlink" Target="https://brasil.estadao.com.br/blogs/estadao-podcasts/expresso-estudo-aponta-falta-de-atitude-do-governo-brasileiro-com-a-pandemia/" TargetMode="External"/><Relationship Id="rId679" Type="http://schemas.openxmlformats.org/officeDocument/2006/relationships/hyperlink" Target="https://www12.senado.leg.br/noticias/videos/2021/06/compete-aos-medicos-a-escolha-de-tratamento-e-medicamentos-destaca-francisco-cardoso" TargetMode="External"/><Relationship Id="rId886" Type="http://schemas.openxmlformats.org/officeDocument/2006/relationships/hyperlink" Target="https://www12.senado.leg.br/noticias/videos/2021/07/depoimento-de-emanuela-medrades-a-cpi-da-pandemia-sera-retomado-nesta-quarta-feira" TargetMode="External"/><Relationship Id="rId2" Type="http://schemas.openxmlformats.org/officeDocument/2006/relationships/hyperlink" Target="https://www1.folha.uol.com.br/equilibrioesaude/2021/01/maia-diz-que-coragem-de-bolsonaro-nao-e-tao-grande-para-negar-coronavac-e-que-pazuello-fez-papelao.shtml" TargetMode="External"/><Relationship Id="rId441" Type="http://schemas.openxmlformats.org/officeDocument/2006/relationships/hyperlink" Target="https://www12.senado.leg.br/noticias/materias/2021/05/18/cpi-aprova-convocacao-de-ex-secretario-executivo-do-ministerio-da-saude" TargetMode="External"/><Relationship Id="rId539" Type="http://schemas.openxmlformats.org/officeDocument/2006/relationships/hyperlink" Target="https://www12.senado.leg.br/noticias/materias/2021/06/01/cpi-marca-para-quarta-depoimento-de-medica-que-queiroga-desistiu-de-nomear" TargetMode="External"/><Relationship Id="rId746" Type="http://schemas.openxmlformats.org/officeDocument/2006/relationships/hyperlink" Target="https://www12.senado.leg.br/noticias/videos/2021/06/ricardo-barros-era-responsavel-por-pressionar-governo-para-comprar-covaxin-diz-luis-miranda-a-senadora-simone-tebet" TargetMode="External"/><Relationship Id="rId1071" Type="http://schemas.openxmlformats.org/officeDocument/2006/relationships/hyperlink" Target="https://congressoemfoco.uol.com.br/area/congresso-nacional/cpi-possui-provas-contundentes-contra-bolsonaro-e-seus-aliados-afirma-otto-alencar/" TargetMode="External"/><Relationship Id="rId1169" Type="http://schemas.openxmlformats.org/officeDocument/2006/relationships/hyperlink" Target="https://congressoemfoco.uol.com.br/area/congresso-nacional/braga-pede-indiciamento-de-governador-do-amazonas-a-cpi/" TargetMode="External"/><Relationship Id="rId301" Type="http://schemas.openxmlformats.org/officeDocument/2006/relationships/hyperlink" Target="https://politica.estadao.com.br/noticias/geral,bolsonaro-provoca-aglomeracao-em-manaus-um-dia-apos-governador-de-amazonas-prever-3-onda,70003691142" TargetMode="External"/><Relationship Id="rId953" Type="http://schemas.openxmlformats.org/officeDocument/2006/relationships/hyperlink" Target="https://congressoemfoco.uol.com.br/area/congresso-nacional/apontado-como-elo-entre-davati-e-saude-coronel-helcio-bruno-depoe-a-cpi/" TargetMode="External"/><Relationship Id="rId1029" Type="http://schemas.openxmlformats.org/officeDocument/2006/relationships/hyperlink" Target="https://www12.senado.leg.br/noticias/materias/2021/08/26/cpi-ouve-na-quarta-advogado-marcos-tolentino-suposto-socio-oculto-da-fib-bank" TargetMode="External"/><Relationship Id="rId1236" Type="http://schemas.openxmlformats.org/officeDocument/2006/relationships/hyperlink" Target="https://www.camara.leg.br/noticias/813070-conselho-de-etica-cancela-reuniao-para-discutir-pareceres-contra-ricardo-barros-e-luis-miranda/" TargetMode="External"/><Relationship Id="rId82" Type="http://schemas.openxmlformats.org/officeDocument/2006/relationships/hyperlink" Target="https://politica.estadao.com.br/noticias/geral,arthur-lira-chegou-a-incluir-impeachment-no-discurso-na-camara-em-que-falou-em-sinal-amarelo,70003662778" TargetMode="External"/><Relationship Id="rId606" Type="http://schemas.openxmlformats.org/officeDocument/2006/relationships/hyperlink" Target="https://congressoemfoco.uol.com.br/area/congresso-nacional/aliados-de-bolsonaro-deixam-cpi-de-lado-e-vao-aos-eua-negociar-5g/" TargetMode="External"/><Relationship Id="rId813" Type="http://schemas.openxmlformats.org/officeDocument/2006/relationships/hyperlink" Target="https://www12.senado.leg.br/noticias/videos/2021/07/fiscal-de-contratos-diz-a-cpi-que-nao-era-sua-competencia-analisar-nota-internacional" TargetMode="External"/><Relationship Id="rId189" Type="http://schemas.openxmlformats.org/officeDocument/2006/relationships/hyperlink" Target="https://politica.estadao.com.br/noticias/geral,alvo-de-bolsonaro-governadores-e-prefeitos-ja-enfrentam-cpis-em-11-estados,70003679432" TargetMode="External"/><Relationship Id="rId396" Type="http://schemas.openxmlformats.org/officeDocument/2006/relationships/hyperlink" Target="https://www1.folha.uol.com.br/equilibrioesaude/2021/04/brasil-chega-a-400-mil-mortos-por-covid-com-inepcia-do-governo-federal.shtml" TargetMode="External"/><Relationship Id="rId256" Type="http://schemas.openxmlformats.org/officeDocument/2006/relationships/hyperlink" Target="https://www1.folha.uol.com.br/colunas/bruno-boghossian/2021/04/cpi-vai-apurar-papel-de-bolsonaro-na-propagacao-intencional-do-virus.shtml" TargetMode="External"/><Relationship Id="rId463" Type="http://schemas.openxmlformats.org/officeDocument/2006/relationships/hyperlink" Target="https://www12.senado.leg.br/noticias/materias/2021/05/19/colapso-em-manaus-senadores-apontam-contradicoes-na-fala-de-pazuello" TargetMode="External"/><Relationship Id="rId670" Type="http://schemas.openxmlformats.org/officeDocument/2006/relationships/hyperlink" Target="https://congressoemfoco.uol.com.br/tipo/videos/sem-wizard-cpi-ouve-auditor-do-tcu-acusado-de-forjar-relatorio-usado-por-bolsonaro/" TargetMode="External"/><Relationship Id="rId1093" Type="http://schemas.openxmlformats.org/officeDocument/2006/relationships/hyperlink" Target="https://congressoemfoco.uol.com.br/area/congresso-nacional/cpi-da-covid-ouve-diretor-executivo-prevent-senior/"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8" Type="http://schemas.openxmlformats.org/officeDocument/2006/relationships/hyperlink" Target="https://oantagonista.uol.com.br/videos/eduardo-se-deixou-seduzir-por-discurso-do-centrao-reveja/" TargetMode="External"/><Relationship Id="rId3" Type="http://schemas.openxmlformats.org/officeDocument/2006/relationships/hyperlink" Target="https://twitter.com/FlavioBolsonaro/status/1369720112169836544" TargetMode="External"/><Relationship Id="rId7" Type="http://schemas.openxmlformats.org/officeDocument/2006/relationships/hyperlink" Target="https://www.youtube.com/watch?v=IH4Zc-NDCaI" TargetMode="External"/><Relationship Id="rId2" Type="http://schemas.openxmlformats.org/officeDocument/2006/relationships/hyperlink" Target="https://youtu.be/69lijfbl_lA" TargetMode="External"/><Relationship Id="rId1" Type="http://schemas.openxmlformats.org/officeDocument/2006/relationships/hyperlink" Target="https://www.cpidapandemia.org/" TargetMode="External"/><Relationship Id="rId6" Type="http://schemas.openxmlformats.org/officeDocument/2006/relationships/hyperlink" Target="https://www.youtube.com/watch?v=7QsWdjNir_Q" TargetMode="External"/><Relationship Id="rId5" Type="http://schemas.openxmlformats.org/officeDocument/2006/relationships/hyperlink" Target="https://twitter.com/SenadorRogerio/status/1418323909968076806" TargetMode="External"/><Relationship Id="rId10" Type="http://schemas.openxmlformats.org/officeDocument/2006/relationships/table" Target="../tables/table11.xml"/><Relationship Id="rId4" Type="http://schemas.openxmlformats.org/officeDocument/2006/relationships/hyperlink" Target="https://www.youtube.com/watch?v=lBCXkVOEH-8" TargetMode="External"/><Relationship Id="rId9" Type="http://schemas.openxmlformats.org/officeDocument/2006/relationships/hyperlink" Target="https://www.youtube.com/watch?v=NyaR-i443Zo" TargetMode="Externa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1000"/>
  <sheetViews>
    <sheetView zoomScale="160" zoomScaleNormal="160" workbookViewId="0">
      <pane ySplit="1" topLeftCell="A2" activePane="bottomLeft" state="frozen"/>
      <selection pane="bottomLeft" activeCell="A2" sqref="A2"/>
    </sheetView>
  </sheetViews>
  <sheetFormatPr defaultColWidth="12.5703125" defaultRowHeight="15.75" customHeight="1" x14ac:dyDescent="0.2"/>
  <cols>
    <col min="1" max="1" width="19" bestFit="1" customWidth="1"/>
    <col min="2" max="2" width="22.5703125" bestFit="1" customWidth="1"/>
    <col min="3" max="3" width="21.7109375" style="24" bestFit="1" customWidth="1"/>
    <col min="4" max="4" width="17.42578125" style="24" bestFit="1" customWidth="1"/>
    <col min="5" max="6" width="20.5703125" style="24" bestFit="1" customWidth="1"/>
    <col min="7" max="7" width="14.140625" style="24" bestFit="1" customWidth="1"/>
  </cols>
  <sheetData>
    <row r="1" spans="1:7" ht="12.75" x14ac:dyDescent="0.2">
      <c r="A1" s="1" t="s">
        <v>0</v>
      </c>
      <c r="B1" s="2" t="s">
        <v>1</v>
      </c>
      <c r="C1" s="1" t="s">
        <v>2</v>
      </c>
      <c r="D1" s="1" t="s">
        <v>3</v>
      </c>
      <c r="E1" s="1" t="s">
        <v>4</v>
      </c>
      <c r="F1" s="1" t="s">
        <v>6540</v>
      </c>
      <c r="G1" s="1" t="s">
        <v>6542</v>
      </c>
    </row>
    <row r="2" spans="1:7" ht="12.75" x14ac:dyDescent="0.2">
      <c r="A2" s="3">
        <v>1</v>
      </c>
      <c r="B2" s="4" t="s">
        <v>5</v>
      </c>
      <c r="C2" s="3" t="s">
        <v>6</v>
      </c>
      <c r="D2" s="3" t="s">
        <v>7</v>
      </c>
      <c r="E2" s="3" t="s">
        <v>8</v>
      </c>
      <c r="F2" s="3" t="s">
        <v>6541</v>
      </c>
      <c r="G2" s="3" t="s">
        <v>6543</v>
      </c>
    </row>
    <row r="3" spans="1:7" ht="12.75" x14ac:dyDescent="0.2">
      <c r="A3" s="3">
        <v>2</v>
      </c>
      <c r="B3" s="4" t="s">
        <v>9</v>
      </c>
      <c r="C3" s="3" t="s">
        <v>10</v>
      </c>
      <c r="D3" s="3" t="s">
        <v>11</v>
      </c>
      <c r="E3" s="3" t="s">
        <v>12</v>
      </c>
      <c r="F3" s="24" t="s">
        <v>6541</v>
      </c>
      <c r="G3" s="3" t="s">
        <v>6544</v>
      </c>
    </row>
    <row r="4" spans="1:7" ht="12.75" x14ac:dyDescent="0.2">
      <c r="A4" s="3">
        <v>3</v>
      </c>
      <c r="B4" s="4" t="s">
        <v>13</v>
      </c>
      <c r="C4" s="3" t="s">
        <v>14</v>
      </c>
      <c r="D4" s="3" t="s">
        <v>15</v>
      </c>
      <c r="E4" s="3" t="s">
        <v>16</v>
      </c>
      <c r="F4" s="24" t="s">
        <v>6541</v>
      </c>
      <c r="G4" s="3" t="s">
        <v>6545</v>
      </c>
    </row>
    <row r="5" spans="1:7" ht="12.75" x14ac:dyDescent="0.2">
      <c r="A5" s="3">
        <v>4</v>
      </c>
      <c r="B5" s="4" t="s">
        <v>17</v>
      </c>
      <c r="C5" s="3" t="s">
        <v>14</v>
      </c>
      <c r="D5" s="3" t="s">
        <v>7</v>
      </c>
      <c r="E5" s="3" t="s">
        <v>18</v>
      </c>
      <c r="F5" s="24" t="s">
        <v>6541</v>
      </c>
      <c r="G5" s="3" t="s">
        <v>6545</v>
      </c>
    </row>
    <row r="6" spans="1:7" ht="12.75" x14ac:dyDescent="0.2">
      <c r="A6" s="3">
        <v>5</v>
      </c>
      <c r="B6" s="4" t="s">
        <v>19</v>
      </c>
      <c r="C6" s="3" t="s">
        <v>20</v>
      </c>
      <c r="D6" s="3" t="s">
        <v>21</v>
      </c>
      <c r="E6" s="3" t="s">
        <v>18</v>
      </c>
      <c r="F6" s="24" t="s">
        <v>6288</v>
      </c>
      <c r="G6" s="3" t="s">
        <v>6543</v>
      </c>
    </row>
    <row r="7" spans="1:7" ht="12.75" x14ac:dyDescent="0.2">
      <c r="A7" s="3">
        <v>6</v>
      </c>
      <c r="B7" s="4" t="s">
        <v>22</v>
      </c>
      <c r="C7" s="3" t="s">
        <v>23</v>
      </c>
      <c r="D7" s="3" t="s">
        <v>24</v>
      </c>
      <c r="E7" s="3" t="s">
        <v>18</v>
      </c>
      <c r="F7" s="24" t="s">
        <v>6288</v>
      </c>
      <c r="G7" s="3" t="s">
        <v>6543</v>
      </c>
    </row>
    <row r="8" spans="1:7" ht="12.75" x14ac:dyDescent="0.2">
      <c r="A8" s="3">
        <v>7</v>
      </c>
      <c r="B8" s="4" t="s">
        <v>25</v>
      </c>
      <c r="C8" s="3" t="s">
        <v>26</v>
      </c>
      <c r="D8" s="3" t="s">
        <v>24</v>
      </c>
      <c r="E8" s="3" t="s">
        <v>18</v>
      </c>
      <c r="F8" s="24" t="s">
        <v>6541</v>
      </c>
      <c r="G8" s="3" t="s">
        <v>6545</v>
      </c>
    </row>
    <row r="9" spans="1:7" ht="12.75" x14ac:dyDescent="0.2">
      <c r="A9" s="3">
        <v>8</v>
      </c>
      <c r="B9" s="4" t="s">
        <v>27</v>
      </c>
      <c r="C9" s="3" t="s">
        <v>6</v>
      </c>
      <c r="D9" s="3" t="s">
        <v>28</v>
      </c>
      <c r="E9" s="3" t="s">
        <v>18</v>
      </c>
      <c r="F9" s="24" t="s">
        <v>6541</v>
      </c>
      <c r="G9" s="3" t="s">
        <v>6543</v>
      </c>
    </row>
    <row r="10" spans="1:7" ht="12.75" x14ac:dyDescent="0.2">
      <c r="A10" s="3">
        <v>9</v>
      </c>
      <c r="B10" s="4" t="s">
        <v>29</v>
      </c>
      <c r="C10" s="3" t="s">
        <v>30</v>
      </c>
      <c r="D10" s="3" t="s">
        <v>31</v>
      </c>
      <c r="E10" s="3" t="s">
        <v>18</v>
      </c>
      <c r="F10" s="24" t="s">
        <v>6288</v>
      </c>
      <c r="G10" s="3" t="s">
        <v>6543</v>
      </c>
    </row>
    <row r="11" spans="1:7" ht="12.75" x14ac:dyDescent="0.2">
      <c r="A11" s="3">
        <v>10</v>
      </c>
      <c r="B11" s="4" t="s">
        <v>32</v>
      </c>
      <c r="C11" s="3" t="s">
        <v>33</v>
      </c>
      <c r="D11" s="3" t="s">
        <v>34</v>
      </c>
      <c r="E11" s="3" t="s">
        <v>18</v>
      </c>
      <c r="F11" s="24" t="s">
        <v>6288</v>
      </c>
      <c r="G11" s="3" t="s">
        <v>6543</v>
      </c>
    </row>
    <row r="12" spans="1:7" ht="12.75" x14ac:dyDescent="0.2">
      <c r="A12" s="3">
        <v>11</v>
      </c>
      <c r="B12" s="4" t="s">
        <v>35</v>
      </c>
      <c r="C12" s="3" t="s">
        <v>36</v>
      </c>
      <c r="D12" s="3" t="s">
        <v>37</v>
      </c>
      <c r="E12" s="3" t="s">
        <v>18</v>
      </c>
      <c r="F12" s="24" t="s">
        <v>6541</v>
      </c>
      <c r="G12" s="3" t="s">
        <v>6544</v>
      </c>
    </row>
    <row r="13" spans="1:7" ht="12.75" x14ac:dyDescent="0.2">
      <c r="A13" s="3">
        <v>12</v>
      </c>
      <c r="B13" s="4" t="s">
        <v>38</v>
      </c>
      <c r="C13" s="3" t="s">
        <v>14</v>
      </c>
      <c r="D13" s="3" t="s">
        <v>39</v>
      </c>
      <c r="E13" s="3" t="s">
        <v>40</v>
      </c>
      <c r="F13" s="24" t="s">
        <v>6541</v>
      </c>
      <c r="G13" s="3" t="s">
        <v>6545</v>
      </c>
    </row>
    <row r="14" spans="1:7" ht="12.75" x14ac:dyDescent="0.2">
      <c r="A14" s="3">
        <v>13</v>
      </c>
      <c r="B14" s="4" t="s">
        <v>41</v>
      </c>
      <c r="C14" s="3" t="s">
        <v>42</v>
      </c>
      <c r="D14" s="3" t="s">
        <v>43</v>
      </c>
      <c r="E14" s="3" t="s">
        <v>40</v>
      </c>
      <c r="F14" s="24" t="s">
        <v>6288</v>
      </c>
      <c r="G14" s="3" t="s">
        <v>6543</v>
      </c>
    </row>
    <row r="15" spans="1:7" ht="12.75" x14ac:dyDescent="0.2">
      <c r="A15" s="3">
        <v>14</v>
      </c>
      <c r="B15" s="4" t="s">
        <v>44</v>
      </c>
      <c r="C15" s="3" t="s">
        <v>23</v>
      </c>
      <c r="D15" s="3" t="s">
        <v>45</v>
      </c>
      <c r="E15" s="3" t="s">
        <v>40</v>
      </c>
      <c r="F15" s="24" t="s">
        <v>6288</v>
      </c>
      <c r="G15" s="3" t="s">
        <v>6543</v>
      </c>
    </row>
    <row r="16" spans="1:7" ht="12.75" x14ac:dyDescent="0.2">
      <c r="A16" s="3">
        <v>15</v>
      </c>
      <c r="B16" s="4" t="s">
        <v>46</v>
      </c>
      <c r="C16" s="3" t="s">
        <v>6</v>
      </c>
      <c r="D16" s="3" t="s">
        <v>28</v>
      </c>
      <c r="E16" s="3" t="s">
        <v>40</v>
      </c>
      <c r="F16" s="24" t="s">
        <v>6288</v>
      </c>
      <c r="G16" s="3" t="s">
        <v>6543</v>
      </c>
    </row>
    <row r="17" spans="1:7" ht="12.75" x14ac:dyDescent="0.2">
      <c r="A17" s="3">
        <v>16</v>
      </c>
      <c r="B17" s="4" t="s">
        <v>47</v>
      </c>
      <c r="C17" s="3" t="s">
        <v>14</v>
      </c>
      <c r="D17" s="3" t="s">
        <v>37</v>
      </c>
      <c r="E17" s="3" t="s">
        <v>40</v>
      </c>
      <c r="F17" s="24" t="s">
        <v>6288</v>
      </c>
      <c r="G17" s="3" t="s">
        <v>6545</v>
      </c>
    </row>
    <row r="18" spans="1:7" ht="12.75" x14ac:dyDescent="0.2">
      <c r="A18" s="3">
        <v>17</v>
      </c>
      <c r="B18" s="4" t="s">
        <v>48</v>
      </c>
      <c r="C18" s="3" t="s">
        <v>36</v>
      </c>
      <c r="D18" s="3" t="s">
        <v>49</v>
      </c>
      <c r="E18" s="3" t="s">
        <v>40</v>
      </c>
      <c r="F18" s="24" t="s">
        <v>6541</v>
      </c>
      <c r="G18" s="3" t="s">
        <v>6544</v>
      </c>
    </row>
    <row r="19" spans="1:7" ht="12.75" x14ac:dyDescent="0.2">
      <c r="A19" s="3">
        <v>18</v>
      </c>
      <c r="B19" s="4" t="s">
        <v>50</v>
      </c>
      <c r="C19" s="3" t="s">
        <v>51</v>
      </c>
      <c r="D19" s="3" t="s">
        <v>49</v>
      </c>
      <c r="E19" s="3" t="s">
        <v>40</v>
      </c>
      <c r="F19" s="24" t="s">
        <v>6541</v>
      </c>
      <c r="G19" s="3" t="s">
        <v>6544</v>
      </c>
    </row>
    <row r="20" spans="1:7" ht="12.75" x14ac:dyDescent="0.2">
      <c r="A20" s="3"/>
    </row>
    <row r="21" spans="1:7" ht="12.75" x14ac:dyDescent="0.2">
      <c r="A21" s="3"/>
    </row>
    <row r="22" spans="1:7" ht="12.75" x14ac:dyDescent="0.2">
      <c r="A22" s="3"/>
    </row>
    <row r="23" spans="1:7" ht="12.75" x14ac:dyDescent="0.2">
      <c r="A23" s="3"/>
    </row>
    <row r="24" spans="1:7" ht="12.75" x14ac:dyDescent="0.2">
      <c r="A24" s="3"/>
    </row>
    <row r="25" spans="1:7" ht="12.75" x14ac:dyDescent="0.2">
      <c r="A25" s="3"/>
    </row>
    <row r="26" spans="1:7" ht="12.75" x14ac:dyDescent="0.2">
      <c r="A26" s="3"/>
    </row>
    <row r="27" spans="1:7" ht="12.75" x14ac:dyDescent="0.2">
      <c r="A27" s="3"/>
    </row>
    <row r="28" spans="1:7" ht="12.75" x14ac:dyDescent="0.2">
      <c r="A28" s="3"/>
    </row>
    <row r="29" spans="1:7" ht="12.75" x14ac:dyDescent="0.2">
      <c r="A29" s="3"/>
    </row>
    <row r="30" spans="1:7" ht="12.75" x14ac:dyDescent="0.2">
      <c r="A30" s="3"/>
    </row>
    <row r="31" spans="1:7" ht="12.75" x14ac:dyDescent="0.2">
      <c r="A31" s="3"/>
    </row>
    <row r="32" spans="1:7" ht="12.75" x14ac:dyDescent="0.2">
      <c r="A32" s="3"/>
    </row>
    <row r="33" spans="1:1" ht="12.75" x14ac:dyDescent="0.2">
      <c r="A33" s="3"/>
    </row>
    <row r="34" spans="1:1" ht="12.75" x14ac:dyDescent="0.2">
      <c r="A34" s="3"/>
    </row>
    <row r="35" spans="1:1" ht="12.75" x14ac:dyDescent="0.2">
      <c r="A35" s="3"/>
    </row>
    <row r="36" spans="1:1" ht="12.75" x14ac:dyDescent="0.2">
      <c r="A36" s="3"/>
    </row>
    <row r="37" spans="1:1" ht="12.75" x14ac:dyDescent="0.2">
      <c r="A37" s="3"/>
    </row>
    <row r="38" spans="1:1" ht="12.75" x14ac:dyDescent="0.2">
      <c r="A38" s="3"/>
    </row>
    <row r="39" spans="1:1" ht="12.75" x14ac:dyDescent="0.2">
      <c r="A39" s="3"/>
    </row>
    <row r="40" spans="1:1" ht="12.75" x14ac:dyDescent="0.2">
      <c r="A40" s="3"/>
    </row>
    <row r="41" spans="1:1" ht="12.75" x14ac:dyDescent="0.2">
      <c r="A41" s="3"/>
    </row>
    <row r="42" spans="1:1" ht="12.75" x14ac:dyDescent="0.2">
      <c r="A42" s="3"/>
    </row>
    <row r="43" spans="1:1" ht="12.75" x14ac:dyDescent="0.2">
      <c r="A43" s="3"/>
    </row>
    <row r="44" spans="1:1" ht="12.75" x14ac:dyDescent="0.2">
      <c r="A44" s="3"/>
    </row>
    <row r="45" spans="1:1" ht="12.75" x14ac:dyDescent="0.2">
      <c r="A45" s="3"/>
    </row>
    <row r="46" spans="1:1" ht="12.75" x14ac:dyDescent="0.2">
      <c r="A46" s="3"/>
    </row>
    <row r="47" spans="1:1" ht="12.75" x14ac:dyDescent="0.2">
      <c r="A47" s="3"/>
    </row>
    <row r="48" spans="1:1" ht="12.75" x14ac:dyDescent="0.2">
      <c r="A48" s="3"/>
    </row>
    <row r="49" spans="1:1" ht="12.75" x14ac:dyDescent="0.2">
      <c r="A49" s="3"/>
    </row>
    <row r="50" spans="1:1" ht="12.75" x14ac:dyDescent="0.2">
      <c r="A50" s="3"/>
    </row>
    <row r="51" spans="1:1" ht="12.75" x14ac:dyDescent="0.2">
      <c r="A51" s="3"/>
    </row>
    <row r="52" spans="1:1" ht="12.75" x14ac:dyDescent="0.2">
      <c r="A52" s="3"/>
    </row>
    <row r="53" spans="1:1" ht="12.75" x14ac:dyDescent="0.2">
      <c r="A53" s="3"/>
    </row>
    <row r="54" spans="1:1" ht="12.75" x14ac:dyDescent="0.2">
      <c r="A54" s="3"/>
    </row>
    <row r="55" spans="1:1" ht="12.75" x14ac:dyDescent="0.2">
      <c r="A55" s="3"/>
    </row>
    <row r="56" spans="1:1" ht="12.75" x14ac:dyDescent="0.2">
      <c r="A56" s="3"/>
    </row>
    <row r="57" spans="1:1" ht="12.75" x14ac:dyDescent="0.2">
      <c r="A57" s="3"/>
    </row>
    <row r="58" spans="1:1" ht="12.75" x14ac:dyDescent="0.2">
      <c r="A58" s="3"/>
    </row>
    <row r="59" spans="1:1" ht="12.75" x14ac:dyDescent="0.2">
      <c r="A59" s="3"/>
    </row>
    <row r="60" spans="1:1" ht="12.75" x14ac:dyDescent="0.2">
      <c r="A60" s="3"/>
    </row>
    <row r="61" spans="1:1" ht="12.75" x14ac:dyDescent="0.2">
      <c r="A61" s="3"/>
    </row>
    <row r="62" spans="1:1" ht="12.75" x14ac:dyDescent="0.2">
      <c r="A62" s="3"/>
    </row>
    <row r="63" spans="1:1" ht="12.75" x14ac:dyDescent="0.2">
      <c r="A63" s="3"/>
    </row>
    <row r="64" spans="1:1" ht="12.75" x14ac:dyDescent="0.2">
      <c r="A64" s="3"/>
    </row>
    <row r="65" spans="1:1" ht="12.75" x14ac:dyDescent="0.2">
      <c r="A65" s="3"/>
    </row>
    <row r="66" spans="1:1" ht="12.75" x14ac:dyDescent="0.2">
      <c r="A66" s="3"/>
    </row>
    <row r="67" spans="1:1" ht="12.75" x14ac:dyDescent="0.2">
      <c r="A67" s="3"/>
    </row>
    <row r="68" spans="1:1" ht="12.75" x14ac:dyDescent="0.2">
      <c r="A68" s="3"/>
    </row>
    <row r="69" spans="1:1" ht="12.75" x14ac:dyDescent="0.2">
      <c r="A69" s="3"/>
    </row>
    <row r="70" spans="1:1" ht="12.75" x14ac:dyDescent="0.2">
      <c r="A70" s="3"/>
    </row>
    <row r="71" spans="1:1" ht="12.75" x14ac:dyDescent="0.2">
      <c r="A71" s="3"/>
    </row>
    <row r="72" spans="1:1" ht="12.75" x14ac:dyDescent="0.2">
      <c r="A72" s="3"/>
    </row>
    <row r="73" spans="1:1" ht="12.75" x14ac:dyDescent="0.2">
      <c r="A73" s="3"/>
    </row>
    <row r="74" spans="1:1" ht="12.75" x14ac:dyDescent="0.2">
      <c r="A74" s="3"/>
    </row>
    <row r="75" spans="1:1" ht="12.75" x14ac:dyDescent="0.2">
      <c r="A75" s="3"/>
    </row>
    <row r="76" spans="1:1" ht="12.75" x14ac:dyDescent="0.2">
      <c r="A76" s="3"/>
    </row>
    <row r="77" spans="1:1" ht="12.75" x14ac:dyDescent="0.2">
      <c r="A77" s="3"/>
    </row>
    <row r="78" spans="1:1" ht="12.75" x14ac:dyDescent="0.2">
      <c r="A78" s="3"/>
    </row>
    <row r="79" spans="1:1" ht="12.75" x14ac:dyDescent="0.2">
      <c r="A79" s="3"/>
    </row>
    <row r="80" spans="1:1" ht="12.75" x14ac:dyDescent="0.2">
      <c r="A80" s="3"/>
    </row>
    <row r="81" spans="1:1" ht="12.75" x14ac:dyDescent="0.2">
      <c r="A81" s="3"/>
    </row>
    <row r="82" spans="1:1" ht="12.75" x14ac:dyDescent="0.2">
      <c r="A82" s="3"/>
    </row>
    <row r="83" spans="1:1" ht="12.75" x14ac:dyDescent="0.2">
      <c r="A83" s="3"/>
    </row>
    <row r="84" spans="1:1" ht="12.75" x14ac:dyDescent="0.2">
      <c r="A84" s="3"/>
    </row>
    <row r="85" spans="1:1" ht="12.75" x14ac:dyDescent="0.2">
      <c r="A85" s="3"/>
    </row>
    <row r="86" spans="1:1" ht="12.75" x14ac:dyDescent="0.2">
      <c r="A86" s="3"/>
    </row>
    <row r="87" spans="1:1" ht="12.75" x14ac:dyDescent="0.2">
      <c r="A87" s="3"/>
    </row>
    <row r="88" spans="1:1" ht="12.75" x14ac:dyDescent="0.2">
      <c r="A88" s="3"/>
    </row>
    <row r="89" spans="1:1" ht="12.75" x14ac:dyDescent="0.2">
      <c r="A89" s="3"/>
    </row>
    <row r="90" spans="1:1" ht="12.75" x14ac:dyDescent="0.2">
      <c r="A90" s="3"/>
    </row>
    <row r="91" spans="1:1" ht="12.75" x14ac:dyDescent="0.2">
      <c r="A91" s="3"/>
    </row>
    <row r="92" spans="1:1" ht="12.75" x14ac:dyDescent="0.2">
      <c r="A92" s="3"/>
    </row>
    <row r="93" spans="1:1" ht="12.75" x14ac:dyDescent="0.2">
      <c r="A93" s="3"/>
    </row>
    <row r="94" spans="1:1" ht="12.75" x14ac:dyDescent="0.2">
      <c r="A94" s="3"/>
    </row>
    <row r="95" spans="1:1" ht="12.75" x14ac:dyDescent="0.2">
      <c r="A95" s="3"/>
    </row>
    <row r="96" spans="1:1" ht="12.75" x14ac:dyDescent="0.2">
      <c r="A96" s="3"/>
    </row>
    <row r="97" spans="1:1" ht="12.75" x14ac:dyDescent="0.2">
      <c r="A97" s="3"/>
    </row>
    <row r="98" spans="1:1" ht="12.75" x14ac:dyDescent="0.2">
      <c r="A98" s="3"/>
    </row>
    <row r="99" spans="1:1" ht="12.75" x14ac:dyDescent="0.2">
      <c r="A99" s="3"/>
    </row>
    <row r="100" spans="1:1" ht="12.75" x14ac:dyDescent="0.2">
      <c r="A100" s="3"/>
    </row>
    <row r="101" spans="1:1" ht="12.75" x14ac:dyDescent="0.2">
      <c r="A101" s="3"/>
    </row>
    <row r="102" spans="1:1" ht="12.75" x14ac:dyDescent="0.2">
      <c r="A102" s="3"/>
    </row>
    <row r="103" spans="1:1" ht="12.75" x14ac:dyDescent="0.2">
      <c r="A103" s="3"/>
    </row>
    <row r="104" spans="1:1" ht="12.75" x14ac:dyDescent="0.2">
      <c r="A104" s="3"/>
    </row>
    <row r="105" spans="1:1" ht="12.75" x14ac:dyDescent="0.2">
      <c r="A105" s="3"/>
    </row>
    <row r="106" spans="1:1" ht="12.75" x14ac:dyDescent="0.2">
      <c r="A106" s="3"/>
    </row>
    <row r="107" spans="1:1" ht="12.75" x14ac:dyDescent="0.2">
      <c r="A107" s="3"/>
    </row>
    <row r="108" spans="1:1" ht="12.75" x14ac:dyDescent="0.2">
      <c r="A108" s="3"/>
    </row>
    <row r="109" spans="1:1" ht="12.75" x14ac:dyDescent="0.2">
      <c r="A109" s="3"/>
    </row>
    <row r="110" spans="1:1" ht="12.75" x14ac:dyDescent="0.2">
      <c r="A110" s="3"/>
    </row>
    <row r="111" spans="1:1" ht="12.75" x14ac:dyDescent="0.2">
      <c r="A111" s="3"/>
    </row>
    <row r="112" spans="1:1" ht="12.75" x14ac:dyDescent="0.2">
      <c r="A112" s="3"/>
    </row>
    <row r="113" spans="1:1" ht="12.75" x14ac:dyDescent="0.2">
      <c r="A113" s="3"/>
    </row>
    <row r="114" spans="1:1" ht="12.75" x14ac:dyDescent="0.2">
      <c r="A114" s="3"/>
    </row>
    <row r="115" spans="1:1" ht="12.75" x14ac:dyDescent="0.2">
      <c r="A115" s="3"/>
    </row>
    <row r="116" spans="1:1" ht="12.75" x14ac:dyDescent="0.2">
      <c r="A116" s="3"/>
    </row>
    <row r="117" spans="1:1" ht="12.75" x14ac:dyDescent="0.2">
      <c r="A117" s="3"/>
    </row>
    <row r="118" spans="1:1" ht="12.75" x14ac:dyDescent="0.2">
      <c r="A118" s="3"/>
    </row>
    <row r="119" spans="1:1" ht="12.75" x14ac:dyDescent="0.2">
      <c r="A119" s="3"/>
    </row>
    <row r="120" spans="1:1" ht="12.75" x14ac:dyDescent="0.2">
      <c r="A120" s="3"/>
    </row>
    <row r="121" spans="1:1" ht="12.75" x14ac:dyDescent="0.2">
      <c r="A121" s="3"/>
    </row>
    <row r="122" spans="1:1" ht="12.75" x14ac:dyDescent="0.2">
      <c r="A122" s="3"/>
    </row>
    <row r="123" spans="1:1" ht="12.75" x14ac:dyDescent="0.2">
      <c r="A123" s="3"/>
    </row>
    <row r="124" spans="1:1" ht="12.75" x14ac:dyDescent="0.2">
      <c r="A124" s="3"/>
    </row>
    <row r="125" spans="1:1" ht="12.75" x14ac:dyDescent="0.2">
      <c r="A125" s="3"/>
    </row>
    <row r="126" spans="1:1" ht="12.75" x14ac:dyDescent="0.2">
      <c r="A126" s="3"/>
    </row>
    <row r="127" spans="1:1" ht="12.75" x14ac:dyDescent="0.2">
      <c r="A127" s="3"/>
    </row>
    <row r="128" spans="1:1" ht="12.75" x14ac:dyDescent="0.2">
      <c r="A128" s="3"/>
    </row>
    <row r="129" spans="1:1" ht="12.75" x14ac:dyDescent="0.2">
      <c r="A129" s="3"/>
    </row>
    <row r="130" spans="1:1" ht="12.75" x14ac:dyDescent="0.2">
      <c r="A130" s="3"/>
    </row>
    <row r="131" spans="1:1" ht="12.75" x14ac:dyDescent="0.2">
      <c r="A131" s="3"/>
    </row>
    <row r="132" spans="1:1" ht="12.75" x14ac:dyDescent="0.2">
      <c r="A132" s="3"/>
    </row>
    <row r="133" spans="1:1" ht="12.75" x14ac:dyDescent="0.2">
      <c r="A133" s="3"/>
    </row>
    <row r="134" spans="1:1" ht="12.75" x14ac:dyDescent="0.2">
      <c r="A134" s="3"/>
    </row>
    <row r="135" spans="1:1" ht="12.75" x14ac:dyDescent="0.2">
      <c r="A135" s="3"/>
    </row>
    <row r="136" spans="1:1" ht="12.75" x14ac:dyDescent="0.2">
      <c r="A136" s="3"/>
    </row>
    <row r="137" spans="1:1" ht="12.75" x14ac:dyDescent="0.2">
      <c r="A137" s="3"/>
    </row>
    <row r="138" spans="1:1" ht="12.75" x14ac:dyDescent="0.2">
      <c r="A138" s="3"/>
    </row>
    <row r="139" spans="1:1" ht="12.75" x14ac:dyDescent="0.2">
      <c r="A139" s="3"/>
    </row>
    <row r="140" spans="1:1" ht="12.75" x14ac:dyDescent="0.2">
      <c r="A140" s="3"/>
    </row>
    <row r="141" spans="1:1" ht="12.75" x14ac:dyDescent="0.2">
      <c r="A141" s="3"/>
    </row>
    <row r="142" spans="1:1" ht="12.75" x14ac:dyDescent="0.2">
      <c r="A142" s="3"/>
    </row>
    <row r="143" spans="1:1" ht="12.75" x14ac:dyDescent="0.2">
      <c r="A143" s="3"/>
    </row>
    <row r="144" spans="1:1" ht="12.75" x14ac:dyDescent="0.2">
      <c r="A144" s="3"/>
    </row>
    <row r="145" spans="1:1" ht="12.75" x14ac:dyDescent="0.2">
      <c r="A145" s="3"/>
    </row>
    <row r="146" spans="1:1" ht="12.75" x14ac:dyDescent="0.2">
      <c r="A146" s="3"/>
    </row>
    <row r="147" spans="1:1" ht="12.75" x14ac:dyDescent="0.2">
      <c r="A147" s="3"/>
    </row>
    <row r="148" spans="1:1" ht="12.75" x14ac:dyDescent="0.2">
      <c r="A148" s="3"/>
    </row>
    <row r="149" spans="1:1" ht="12.75" x14ac:dyDescent="0.2">
      <c r="A149" s="3"/>
    </row>
    <row r="150" spans="1:1" ht="12.75" x14ac:dyDescent="0.2">
      <c r="A150" s="3"/>
    </row>
    <row r="151" spans="1:1" ht="12.75" x14ac:dyDescent="0.2">
      <c r="A151" s="3"/>
    </row>
    <row r="152" spans="1:1" ht="12.75" x14ac:dyDescent="0.2">
      <c r="A152" s="3"/>
    </row>
    <row r="153" spans="1:1" ht="12.75" x14ac:dyDescent="0.2">
      <c r="A153" s="3"/>
    </row>
    <row r="154" spans="1:1" ht="12.75" x14ac:dyDescent="0.2">
      <c r="A154" s="3"/>
    </row>
    <row r="155" spans="1:1" ht="12.75" x14ac:dyDescent="0.2">
      <c r="A155" s="3"/>
    </row>
    <row r="156" spans="1:1" ht="12.75" x14ac:dyDescent="0.2">
      <c r="A156" s="3"/>
    </row>
    <row r="157" spans="1:1" ht="12.75" x14ac:dyDescent="0.2">
      <c r="A157" s="3"/>
    </row>
    <row r="158" spans="1:1" ht="12.75" x14ac:dyDescent="0.2">
      <c r="A158" s="3"/>
    </row>
    <row r="159" spans="1:1" ht="12.75" x14ac:dyDescent="0.2">
      <c r="A159" s="3"/>
    </row>
    <row r="160" spans="1:1" ht="12.75" x14ac:dyDescent="0.2">
      <c r="A160" s="3"/>
    </row>
    <row r="161" spans="1:1" ht="12.75" x14ac:dyDescent="0.2">
      <c r="A161" s="3"/>
    </row>
    <row r="162" spans="1:1" ht="12.75" x14ac:dyDescent="0.2">
      <c r="A162" s="3"/>
    </row>
    <row r="163" spans="1:1" ht="12.75" x14ac:dyDescent="0.2">
      <c r="A163" s="3"/>
    </row>
    <row r="164" spans="1:1" ht="12.75" x14ac:dyDescent="0.2">
      <c r="A164" s="3"/>
    </row>
    <row r="165" spans="1:1" ht="12.75" x14ac:dyDescent="0.2">
      <c r="A165" s="3"/>
    </row>
    <row r="166" spans="1:1" ht="12.75" x14ac:dyDescent="0.2">
      <c r="A166" s="3"/>
    </row>
    <row r="167" spans="1:1" ht="12.75" x14ac:dyDescent="0.2">
      <c r="A167" s="3"/>
    </row>
    <row r="168" spans="1:1" ht="12.75" x14ac:dyDescent="0.2">
      <c r="A168" s="3"/>
    </row>
    <row r="169" spans="1:1" ht="12.75" x14ac:dyDescent="0.2">
      <c r="A169" s="3"/>
    </row>
    <row r="170" spans="1:1" ht="12.75" x14ac:dyDescent="0.2">
      <c r="A170" s="3"/>
    </row>
    <row r="171" spans="1:1" ht="12.75" x14ac:dyDescent="0.2">
      <c r="A171" s="3"/>
    </row>
    <row r="172" spans="1:1" ht="12.75" x14ac:dyDescent="0.2">
      <c r="A172" s="3"/>
    </row>
    <row r="173" spans="1:1" ht="12.75" x14ac:dyDescent="0.2">
      <c r="A173" s="3"/>
    </row>
    <row r="174" spans="1:1" ht="12.75" x14ac:dyDescent="0.2">
      <c r="A174" s="3"/>
    </row>
    <row r="175" spans="1:1" ht="12.75" x14ac:dyDescent="0.2">
      <c r="A175" s="3"/>
    </row>
    <row r="176" spans="1:1" ht="12.75" x14ac:dyDescent="0.2">
      <c r="A176" s="3"/>
    </row>
    <row r="177" spans="1:1" ht="12.75" x14ac:dyDescent="0.2">
      <c r="A177" s="3"/>
    </row>
    <row r="178" spans="1:1" ht="12.75" x14ac:dyDescent="0.2">
      <c r="A178" s="3"/>
    </row>
    <row r="179" spans="1:1" ht="12.75" x14ac:dyDescent="0.2">
      <c r="A179" s="3"/>
    </row>
    <row r="180" spans="1:1" ht="12.75" x14ac:dyDescent="0.2">
      <c r="A180" s="3"/>
    </row>
    <row r="181" spans="1:1" ht="12.75" x14ac:dyDescent="0.2">
      <c r="A181" s="3"/>
    </row>
    <row r="182" spans="1:1" ht="12.75" x14ac:dyDescent="0.2">
      <c r="A182" s="3"/>
    </row>
    <row r="183" spans="1:1" ht="12.75" x14ac:dyDescent="0.2">
      <c r="A183" s="3"/>
    </row>
    <row r="184" spans="1:1" ht="12.75" x14ac:dyDescent="0.2">
      <c r="A184" s="3"/>
    </row>
    <row r="185" spans="1:1" ht="12.75" x14ac:dyDescent="0.2">
      <c r="A185" s="3"/>
    </row>
    <row r="186" spans="1:1" ht="12.75" x14ac:dyDescent="0.2">
      <c r="A186" s="3"/>
    </row>
    <row r="187" spans="1:1" ht="12.75" x14ac:dyDescent="0.2">
      <c r="A187" s="3"/>
    </row>
    <row r="188" spans="1:1" ht="12.75" x14ac:dyDescent="0.2">
      <c r="A188" s="3"/>
    </row>
    <row r="189" spans="1:1" ht="12.75" x14ac:dyDescent="0.2">
      <c r="A189" s="3"/>
    </row>
    <row r="190" spans="1:1" ht="12.75" x14ac:dyDescent="0.2">
      <c r="A190" s="3"/>
    </row>
    <row r="191" spans="1:1" ht="12.75" x14ac:dyDescent="0.2">
      <c r="A191" s="3"/>
    </row>
    <row r="192" spans="1:1" ht="12.75" x14ac:dyDescent="0.2">
      <c r="A192" s="3"/>
    </row>
    <row r="193" spans="1:1" ht="12.75" x14ac:dyDescent="0.2">
      <c r="A193" s="3"/>
    </row>
    <row r="194" spans="1:1" ht="12.75" x14ac:dyDescent="0.2">
      <c r="A194" s="3"/>
    </row>
    <row r="195" spans="1:1" ht="12.75" x14ac:dyDescent="0.2">
      <c r="A195" s="3"/>
    </row>
    <row r="196" spans="1:1" ht="12.75" x14ac:dyDescent="0.2">
      <c r="A196" s="3"/>
    </row>
    <row r="197" spans="1:1" ht="12.75" x14ac:dyDescent="0.2">
      <c r="A197" s="3"/>
    </row>
    <row r="198" spans="1:1" ht="12.75" x14ac:dyDescent="0.2">
      <c r="A198" s="3"/>
    </row>
    <row r="199" spans="1:1" ht="12.75" x14ac:dyDescent="0.2">
      <c r="A199" s="3"/>
    </row>
    <row r="200" spans="1:1" ht="12.75" x14ac:dyDescent="0.2">
      <c r="A200" s="3"/>
    </row>
    <row r="201" spans="1:1" ht="12.75" x14ac:dyDescent="0.2">
      <c r="A201" s="3"/>
    </row>
    <row r="202" spans="1:1" ht="12.75" x14ac:dyDescent="0.2">
      <c r="A202" s="3"/>
    </row>
    <row r="203" spans="1:1" ht="12.75" x14ac:dyDescent="0.2">
      <c r="A203" s="3"/>
    </row>
    <row r="204" spans="1:1" ht="12.75" x14ac:dyDescent="0.2">
      <c r="A204" s="3"/>
    </row>
    <row r="205" spans="1:1" ht="12.75" x14ac:dyDescent="0.2">
      <c r="A205" s="3"/>
    </row>
    <row r="206" spans="1:1" ht="12.75" x14ac:dyDescent="0.2">
      <c r="A206" s="3"/>
    </row>
    <row r="207" spans="1:1" ht="12.75" x14ac:dyDescent="0.2">
      <c r="A207" s="3"/>
    </row>
    <row r="208" spans="1:1" ht="12.75" x14ac:dyDescent="0.2">
      <c r="A208" s="3"/>
    </row>
    <row r="209" spans="1:1" ht="12.75" x14ac:dyDescent="0.2">
      <c r="A209" s="3"/>
    </row>
    <row r="210" spans="1:1" ht="12.75" x14ac:dyDescent="0.2">
      <c r="A210" s="3"/>
    </row>
    <row r="211" spans="1:1" ht="12.75" x14ac:dyDescent="0.2">
      <c r="A211" s="3"/>
    </row>
    <row r="212" spans="1:1" ht="12.75" x14ac:dyDescent="0.2">
      <c r="A212" s="3"/>
    </row>
    <row r="213" spans="1:1" ht="12.75" x14ac:dyDescent="0.2">
      <c r="A213" s="3"/>
    </row>
    <row r="214" spans="1:1" ht="12.75" x14ac:dyDescent="0.2">
      <c r="A214" s="3"/>
    </row>
    <row r="215" spans="1:1" ht="12.75" x14ac:dyDescent="0.2">
      <c r="A215" s="3"/>
    </row>
    <row r="216" spans="1:1" ht="12.75" x14ac:dyDescent="0.2">
      <c r="A216" s="3"/>
    </row>
    <row r="217" spans="1:1" ht="12.75" x14ac:dyDescent="0.2">
      <c r="A217" s="3"/>
    </row>
    <row r="218" spans="1:1" ht="12.75" x14ac:dyDescent="0.2">
      <c r="A218" s="3"/>
    </row>
    <row r="219" spans="1:1" ht="12.75" x14ac:dyDescent="0.2">
      <c r="A219" s="3"/>
    </row>
    <row r="220" spans="1:1" ht="12.75" x14ac:dyDescent="0.2">
      <c r="A220" s="3"/>
    </row>
    <row r="221" spans="1:1" ht="12.75" x14ac:dyDescent="0.2">
      <c r="A221" s="3"/>
    </row>
    <row r="222" spans="1:1" ht="12.75" x14ac:dyDescent="0.2">
      <c r="A222" s="3"/>
    </row>
    <row r="223" spans="1:1" ht="12.75" x14ac:dyDescent="0.2">
      <c r="A223" s="3"/>
    </row>
    <row r="224" spans="1:1" ht="12.75" x14ac:dyDescent="0.2">
      <c r="A224" s="3"/>
    </row>
    <row r="225" spans="1:1" ht="12.75" x14ac:dyDescent="0.2">
      <c r="A225" s="3"/>
    </row>
    <row r="226" spans="1:1" ht="12.75" x14ac:dyDescent="0.2">
      <c r="A226" s="3"/>
    </row>
    <row r="227" spans="1:1" ht="12.75" x14ac:dyDescent="0.2">
      <c r="A227" s="3"/>
    </row>
    <row r="228" spans="1:1" ht="12.75" x14ac:dyDescent="0.2">
      <c r="A228" s="3"/>
    </row>
    <row r="229" spans="1:1" ht="12.75" x14ac:dyDescent="0.2">
      <c r="A229" s="3"/>
    </row>
    <row r="230" spans="1:1" ht="12.75" x14ac:dyDescent="0.2">
      <c r="A230" s="3"/>
    </row>
    <row r="231" spans="1:1" ht="12.75" x14ac:dyDescent="0.2">
      <c r="A231" s="3"/>
    </row>
    <row r="232" spans="1:1" ht="12.75" x14ac:dyDescent="0.2">
      <c r="A232" s="3"/>
    </row>
    <row r="233" spans="1:1" ht="12.75" x14ac:dyDescent="0.2">
      <c r="A233" s="3"/>
    </row>
    <row r="234" spans="1:1" ht="12.75" x14ac:dyDescent="0.2">
      <c r="A234" s="3"/>
    </row>
    <row r="235" spans="1:1" ht="12.75" x14ac:dyDescent="0.2">
      <c r="A235" s="3"/>
    </row>
    <row r="236" spans="1:1" ht="12.75" x14ac:dyDescent="0.2">
      <c r="A236" s="3"/>
    </row>
    <row r="237" spans="1:1" ht="12.75" x14ac:dyDescent="0.2">
      <c r="A237" s="3"/>
    </row>
    <row r="238" spans="1:1" ht="12.75" x14ac:dyDescent="0.2">
      <c r="A238" s="3"/>
    </row>
    <row r="239" spans="1:1" ht="12.75" x14ac:dyDescent="0.2">
      <c r="A239" s="3"/>
    </row>
    <row r="240" spans="1:1" ht="12.75" x14ac:dyDescent="0.2">
      <c r="A240" s="3"/>
    </row>
    <row r="241" spans="1:1" ht="12.75" x14ac:dyDescent="0.2">
      <c r="A241" s="3"/>
    </row>
    <row r="242" spans="1:1" ht="12.75" x14ac:dyDescent="0.2">
      <c r="A242" s="3"/>
    </row>
    <row r="243" spans="1:1" ht="12.75" x14ac:dyDescent="0.2">
      <c r="A243" s="3"/>
    </row>
    <row r="244" spans="1:1" ht="12.75" x14ac:dyDescent="0.2">
      <c r="A244" s="3"/>
    </row>
    <row r="245" spans="1:1" ht="12.75" x14ac:dyDescent="0.2">
      <c r="A245" s="3"/>
    </row>
    <row r="246" spans="1:1" ht="12.75" x14ac:dyDescent="0.2">
      <c r="A246" s="3"/>
    </row>
    <row r="247" spans="1:1" ht="12.75" x14ac:dyDescent="0.2">
      <c r="A247" s="3"/>
    </row>
    <row r="248" spans="1:1" ht="12.75" x14ac:dyDescent="0.2">
      <c r="A248" s="3"/>
    </row>
    <row r="249" spans="1:1" ht="12.75" x14ac:dyDescent="0.2">
      <c r="A249" s="3"/>
    </row>
    <row r="250" spans="1:1" ht="12.75" x14ac:dyDescent="0.2">
      <c r="A250" s="3"/>
    </row>
    <row r="251" spans="1:1" ht="12.75" x14ac:dyDescent="0.2">
      <c r="A251" s="3"/>
    </row>
    <row r="252" spans="1:1" ht="12.75" x14ac:dyDescent="0.2">
      <c r="A252" s="3"/>
    </row>
    <row r="253" spans="1:1" ht="12.75" x14ac:dyDescent="0.2">
      <c r="A253" s="3"/>
    </row>
    <row r="254" spans="1:1" ht="12.75" x14ac:dyDescent="0.2">
      <c r="A254" s="3"/>
    </row>
    <row r="255" spans="1:1" ht="12.75" x14ac:dyDescent="0.2">
      <c r="A255" s="3"/>
    </row>
    <row r="256" spans="1:1" ht="12.75" x14ac:dyDescent="0.2">
      <c r="A256" s="3"/>
    </row>
    <row r="257" spans="1:1" ht="12.75" x14ac:dyDescent="0.2">
      <c r="A257" s="3"/>
    </row>
    <row r="258" spans="1:1" ht="12.75" x14ac:dyDescent="0.2">
      <c r="A258" s="3"/>
    </row>
    <row r="259" spans="1:1" ht="12.75" x14ac:dyDescent="0.2">
      <c r="A259" s="3"/>
    </row>
    <row r="260" spans="1:1" ht="12.75" x14ac:dyDescent="0.2">
      <c r="A260" s="3"/>
    </row>
    <row r="261" spans="1:1" ht="12.75" x14ac:dyDescent="0.2">
      <c r="A261" s="3"/>
    </row>
    <row r="262" spans="1:1" ht="12.75" x14ac:dyDescent="0.2">
      <c r="A262" s="3"/>
    </row>
    <row r="263" spans="1:1" ht="12.75" x14ac:dyDescent="0.2">
      <c r="A263" s="3"/>
    </row>
    <row r="264" spans="1:1" ht="12.75" x14ac:dyDescent="0.2">
      <c r="A264" s="3"/>
    </row>
    <row r="265" spans="1:1" ht="12.75" x14ac:dyDescent="0.2">
      <c r="A265" s="3"/>
    </row>
    <row r="266" spans="1:1" ht="12.75" x14ac:dyDescent="0.2">
      <c r="A266" s="3"/>
    </row>
    <row r="267" spans="1:1" ht="12.75" x14ac:dyDescent="0.2">
      <c r="A267" s="3"/>
    </row>
    <row r="268" spans="1:1" ht="12.75" x14ac:dyDescent="0.2">
      <c r="A268" s="3"/>
    </row>
    <row r="269" spans="1:1" ht="12.75" x14ac:dyDescent="0.2">
      <c r="A269" s="3"/>
    </row>
    <row r="270" spans="1:1" ht="12.75" x14ac:dyDescent="0.2">
      <c r="A270" s="3"/>
    </row>
    <row r="271" spans="1:1" ht="12.75" x14ac:dyDescent="0.2">
      <c r="A271" s="3"/>
    </row>
    <row r="272" spans="1:1" ht="12.75" x14ac:dyDescent="0.2">
      <c r="A272" s="3"/>
    </row>
    <row r="273" spans="1:1" ht="12.75" x14ac:dyDescent="0.2">
      <c r="A273" s="3"/>
    </row>
    <row r="274" spans="1:1" ht="12.75" x14ac:dyDescent="0.2">
      <c r="A274" s="3"/>
    </row>
    <row r="275" spans="1:1" ht="12.75" x14ac:dyDescent="0.2">
      <c r="A275" s="3"/>
    </row>
    <row r="276" spans="1:1" ht="12.75" x14ac:dyDescent="0.2">
      <c r="A276" s="3"/>
    </row>
    <row r="277" spans="1:1" ht="12.75" x14ac:dyDescent="0.2">
      <c r="A277" s="3"/>
    </row>
    <row r="278" spans="1:1" ht="12.75" x14ac:dyDescent="0.2">
      <c r="A278" s="3"/>
    </row>
    <row r="279" spans="1:1" ht="12.75" x14ac:dyDescent="0.2">
      <c r="A279" s="3"/>
    </row>
    <row r="280" spans="1:1" ht="12.75" x14ac:dyDescent="0.2">
      <c r="A280" s="3"/>
    </row>
    <row r="281" spans="1:1" ht="12.75" x14ac:dyDescent="0.2">
      <c r="A281" s="3"/>
    </row>
    <row r="282" spans="1:1" ht="12.75" x14ac:dyDescent="0.2">
      <c r="A282" s="3"/>
    </row>
    <row r="283" spans="1:1" ht="12.75" x14ac:dyDescent="0.2">
      <c r="A283" s="3"/>
    </row>
    <row r="284" spans="1:1" ht="12.75" x14ac:dyDescent="0.2">
      <c r="A284" s="3"/>
    </row>
    <row r="285" spans="1:1" ht="12.75" x14ac:dyDescent="0.2">
      <c r="A285" s="3"/>
    </row>
    <row r="286" spans="1:1" ht="12.75" x14ac:dyDescent="0.2">
      <c r="A286" s="3"/>
    </row>
    <row r="287" spans="1:1" ht="12.75" x14ac:dyDescent="0.2">
      <c r="A287" s="3"/>
    </row>
    <row r="288" spans="1:1" ht="12.75" x14ac:dyDescent="0.2">
      <c r="A288" s="3"/>
    </row>
    <row r="289" spans="1:1" ht="12.75" x14ac:dyDescent="0.2">
      <c r="A289" s="3"/>
    </row>
    <row r="290" spans="1:1" ht="12.75" x14ac:dyDescent="0.2">
      <c r="A290" s="3"/>
    </row>
    <row r="291" spans="1:1" ht="12.75" x14ac:dyDescent="0.2">
      <c r="A291" s="3"/>
    </row>
    <row r="292" spans="1:1" ht="12.75" x14ac:dyDescent="0.2">
      <c r="A292" s="3"/>
    </row>
    <row r="293" spans="1:1" ht="12.75" x14ac:dyDescent="0.2">
      <c r="A293" s="3"/>
    </row>
    <row r="294" spans="1:1" ht="12.75" x14ac:dyDescent="0.2">
      <c r="A294" s="3"/>
    </row>
    <row r="295" spans="1:1" ht="12.75" x14ac:dyDescent="0.2">
      <c r="A295" s="3"/>
    </row>
    <row r="296" spans="1:1" ht="12.75" x14ac:dyDescent="0.2">
      <c r="A296" s="3"/>
    </row>
    <row r="297" spans="1:1" ht="12.75" x14ac:dyDescent="0.2">
      <c r="A297" s="3"/>
    </row>
    <row r="298" spans="1:1" ht="12.75" x14ac:dyDescent="0.2">
      <c r="A298" s="3"/>
    </row>
    <row r="299" spans="1:1" ht="12.75" x14ac:dyDescent="0.2">
      <c r="A299" s="3"/>
    </row>
    <row r="300" spans="1:1" ht="12.75" x14ac:dyDescent="0.2">
      <c r="A300" s="3"/>
    </row>
    <row r="301" spans="1:1" ht="12.75" x14ac:dyDescent="0.2">
      <c r="A301" s="3"/>
    </row>
    <row r="302" spans="1:1" ht="12.75" x14ac:dyDescent="0.2">
      <c r="A302" s="3"/>
    </row>
    <row r="303" spans="1:1" ht="12.75" x14ac:dyDescent="0.2">
      <c r="A303" s="3"/>
    </row>
    <row r="304" spans="1:1" ht="12.75" x14ac:dyDescent="0.2">
      <c r="A304" s="3"/>
    </row>
    <row r="305" spans="1:1" ht="12.75" x14ac:dyDescent="0.2">
      <c r="A305" s="3"/>
    </row>
    <row r="306" spans="1:1" ht="12.75" x14ac:dyDescent="0.2">
      <c r="A306" s="3"/>
    </row>
    <row r="307" spans="1:1" ht="12.75" x14ac:dyDescent="0.2">
      <c r="A307" s="3"/>
    </row>
    <row r="308" spans="1:1" ht="12.75" x14ac:dyDescent="0.2">
      <c r="A308" s="3"/>
    </row>
    <row r="309" spans="1:1" ht="12.75" x14ac:dyDescent="0.2">
      <c r="A309" s="3"/>
    </row>
    <row r="310" spans="1:1" ht="12.75" x14ac:dyDescent="0.2">
      <c r="A310" s="3"/>
    </row>
    <row r="311" spans="1:1" ht="12.75" x14ac:dyDescent="0.2">
      <c r="A311" s="3"/>
    </row>
    <row r="312" spans="1:1" ht="12.75" x14ac:dyDescent="0.2">
      <c r="A312" s="3"/>
    </row>
    <row r="313" spans="1:1" ht="12.75" x14ac:dyDescent="0.2">
      <c r="A313" s="3"/>
    </row>
    <row r="314" spans="1:1" ht="12.75" x14ac:dyDescent="0.2">
      <c r="A314" s="3"/>
    </row>
    <row r="315" spans="1:1" ht="12.75" x14ac:dyDescent="0.2">
      <c r="A315" s="3"/>
    </row>
    <row r="316" spans="1:1" ht="12.75" x14ac:dyDescent="0.2">
      <c r="A316" s="3"/>
    </row>
    <row r="317" spans="1:1" ht="12.75" x14ac:dyDescent="0.2">
      <c r="A317" s="3"/>
    </row>
    <row r="318" spans="1:1" ht="12.75" x14ac:dyDescent="0.2">
      <c r="A318" s="3"/>
    </row>
    <row r="319" spans="1:1" ht="12.75" x14ac:dyDescent="0.2">
      <c r="A319" s="3"/>
    </row>
    <row r="320" spans="1:1" ht="12.75" x14ac:dyDescent="0.2">
      <c r="A320" s="3"/>
    </row>
    <row r="321" spans="1:1" ht="12.75" x14ac:dyDescent="0.2">
      <c r="A321" s="3"/>
    </row>
    <row r="322" spans="1:1" ht="12.75" x14ac:dyDescent="0.2">
      <c r="A322" s="3"/>
    </row>
    <row r="323" spans="1:1" ht="12.75" x14ac:dyDescent="0.2">
      <c r="A323" s="3"/>
    </row>
    <row r="324" spans="1:1" ht="12.75" x14ac:dyDescent="0.2">
      <c r="A324" s="3"/>
    </row>
    <row r="325" spans="1:1" ht="12.75" x14ac:dyDescent="0.2">
      <c r="A325" s="3"/>
    </row>
    <row r="326" spans="1:1" ht="12.75" x14ac:dyDescent="0.2">
      <c r="A326" s="3"/>
    </row>
    <row r="327" spans="1:1" ht="12.75" x14ac:dyDescent="0.2">
      <c r="A327" s="3"/>
    </row>
    <row r="328" spans="1:1" ht="12.75" x14ac:dyDescent="0.2">
      <c r="A328" s="3"/>
    </row>
    <row r="329" spans="1:1" ht="12.75" x14ac:dyDescent="0.2">
      <c r="A329" s="3"/>
    </row>
    <row r="330" spans="1:1" ht="12.75" x14ac:dyDescent="0.2">
      <c r="A330" s="3"/>
    </row>
    <row r="331" spans="1:1" ht="12.75" x14ac:dyDescent="0.2">
      <c r="A331" s="3"/>
    </row>
    <row r="332" spans="1:1" ht="12.75" x14ac:dyDescent="0.2">
      <c r="A332" s="3"/>
    </row>
    <row r="333" spans="1:1" ht="12.75" x14ac:dyDescent="0.2">
      <c r="A333" s="3"/>
    </row>
    <row r="334" spans="1:1" ht="12.75" x14ac:dyDescent="0.2">
      <c r="A334" s="3"/>
    </row>
    <row r="335" spans="1:1" ht="12.75" x14ac:dyDescent="0.2">
      <c r="A335" s="3"/>
    </row>
    <row r="336" spans="1:1" ht="12.75" x14ac:dyDescent="0.2">
      <c r="A336" s="3"/>
    </row>
    <row r="337" spans="1:1" ht="12.75" x14ac:dyDescent="0.2">
      <c r="A337" s="3"/>
    </row>
    <row r="338" spans="1:1" ht="12.75" x14ac:dyDescent="0.2">
      <c r="A338" s="3"/>
    </row>
    <row r="339" spans="1:1" ht="12.75" x14ac:dyDescent="0.2">
      <c r="A339" s="3"/>
    </row>
    <row r="340" spans="1:1" ht="12.75" x14ac:dyDescent="0.2">
      <c r="A340" s="3"/>
    </row>
    <row r="341" spans="1:1" ht="12.75" x14ac:dyDescent="0.2">
      <c r="A341" s="3"/>
    </row>
    <row r="342" spans="1:1" ht="12.75" x14ac:dyDescent="0.2">
      <c r="A342" s="3"/>
    </row>
    <row r="343" spans="1:1" ht="12.75" x14ac:dyDescent="0.2">
      <c r="A343" s="3"/>
    </row>
    <row r="344" spans="1:1" ht="12.75" x14ac:dyDescent="0.2">
      <c r="A344" s="3"/>
    </row>
    <row r="345" spans="1:1" ht="12.75" x14ac:dyDescent="0.2">
      <c r="A345" s="3"/>
    </row>
    <row r="346" spans="1:1" ht="12.75" x14ac:dyDescent="0.2">
      <c r="A346" s="3"/>
    </row>
    <row r="347" spans="1:1" ht="12.75" x14ac:dyDescent="0.2">
      <c r="A347" s="3"/>
    </row>
    <row r="348" spans="1:1" ht="12.75" x14ac:dyDescent="0.2">
      <c r="A348" s="3"/>
    </row>
    <row r="349" spans="1:1" ht="12.75" x14ac:dyDescent="0.2">
      <c r="A349" s="3"/>
    </row>
    <row r="350" spans="1:1" ht="12.75" x14ac:dyDescent="0.2">
      <c r="A350" s="3"/>
    </row>
    <row r="351" spans="1:1" ht="12.75" x14ac:dyDescent="0.2">
      <c r="A351" s="3"/>
    </row>
    <row r="352" spans="1:1" ht="12.75" x14ac:dyDescent="0.2">
      <c r="A352" s="3"/>
    </row>
    <row r="353" spans="1:1" ht="12.75" x14ac:dyDescent="0.2">
      <c r="A353" s="3"/>
    </row>
    <row r="354" spans="1:1" ht="12.75" x14ac:dyDescent="0.2">
      <c r="A354" s="3"/>
    </row>
    <row r="355" spans="1:1" ht="12.75" x14ac:dyDescent="0.2">
      <c r="A355" s="3"/>
    </row>
    <row r="356" spans="1:1" ht="12.75" x14ac:dyDescent="0.2">
      <c r="A356" s="3"/>
    </row>
    <row r="357" spans="1:1" ht="12.75" x14ac:dyDescent="0.2">
      <c r="A357" s="3"/>
    </row>
    <row r="358" spans="1:1" ht="12.75" x14ac:dyDescent="0.2">
      <c r="A358" s="3"/>
    </row>
    <row r="359" spans="1:1" ht="12.75" x14ac:dyDescent="0.2">
      <c r="A359" s="3"/>
    </row>
    <row r="360" spans="1:1" ht="12.75" x14ac:dyDescent="0.2">
      <c r="A360" s="3"/>
    </row>
    <row r="361" spans="1:1" ht="12.75" x14ac:dyDescent="0.2">
      <c r="A361" s="3"/>
    </row>
    <row r="362" spans="1:1" ht="12.75" x14ac:dyDescent="0.2">
      <c r="A362" s="3"/>
    </row>
    <row r="363" spans="1:1" ht="12.75" x14ac:dyDescent="0.2">
      <c r="A363" s="3"/>
    </row>
    <row r="364" spans="1:1" ht="12.75" x14ac:dyDescent="0.2">
      <c r="A364" s="3"/>
    </row>
    <row r="365" spans="1:1" ht="12.75" x14ac:dyDescent="0.2">
      <c r="A365" s="3"/>
    </row>
    <row r="366" spans="1:1" ht="12.75" x14ac:dyDescent="0.2">
      <c r="A366" s="3"/>
    </row>
    <row r="367" spans="1:1" ht="12.75" x14ac:dyDescent="0.2">
      <c r="A367" s="3"/>
    </row>
    <row r="368" spans="1:1" ht="12.75" x14ac:dyDescent="0.2">
      <c r="A368" s="3"/>
    </row>
    <row r="369" spans="1:1" ht="12.75" x14ac:dyDescent="0.2">
      <c r="A369" s="3"/>
    </row>
    <row r="370" spans="1:1" ht="12.75" x14ac:dyDescent="0.2">
      <c r="A370" s="3"/>
    </row>
    <row r="371" spans="1:1" ht="12.75" x14ac:dyDescent="0.2">
      <c r="A371" s="3"/>
    </row>
    <row r="372" spans="1:1" ht="12.75" x14ac:dyDescent="0.2">
      <c r="A372" s="3"/>
    </row>
    <row r="373" spans="1:1" ht="12.75" x14ac:dyDescent="0.2">
      <c r="A373" s="3"/>
    </row>
    <row r="374" spans="1:1" ht="12.75" x14ac:dyDescent="0.2">
      <c r="A374" s="3"/>
    </row>
    <row r="375" spans="1:1" ht="12.75" x14ac:dyDescent="0.2">
      <c r="A375" s="3"/>
    </row>
    <row r="376" spans="1:1" ht="12.75" x14ac:dyDescent="0.2">
      <c r="A376" s="3"/>
    </row>
    <row r="377" spans="1:1" ht="12.75" x14ac:dyDescent="0.2">
      <c r="A377" s="3"/>
    </row>
    <row r="378" spans="1:1" ht="12.75" x14ac:dyDescent="0.2">
      <c r="A378" s="3"/>
    </row>
    <row r="379" spans="1:1" ht="12.75" x14ac:dyDescent="0.2">
      <c r="A379" s="3"/>
    </row>
    <row r="380" spans="1:1" ht="12.75" x14ac:dyDescent="0.2">
      <c r="A380" s="3"/>
    </row>
    <row r="381" spans="1:1" ht="12.75" x14ac:dyDescent="0.2">
      <c r="A381" s="3"/>
    </row>
    <row r="382" spans="1:1" ht="12.75" x14ac:dyDescent="0.2">
      <c r="A382" s="3"/>
    </row>
    <row r="383" spans="1:1" ht="12.75" x14ac:dyDescent="0.2">
      <c r="A383" s="3"/>
    </row>
    <row r="384" spans="1:1" ht="12.75" x14ac:dyDescent="0.2">
      <c r="A384" s="3"/>
    </row>
    <row r="385" spans="1:1" ht="12.75" x14ac:dyDescent="0.2">
      <c r="A385" s="3"/>
    </row>
    <row r="386" spans="1:1" ht="12.75" x14ac:dyDescent="0.2">
      <c r="A386" s="3"/>
    </row>
    <row r="387" spans="1:1" ht="12.75" x14ac:dyDescent="0.2">
      <c r="A387" s="3"/>
    </row>
    <row r="388" spans="1:1" ht="12.75" x14ac:dyDescent="0.2">
      <c r="A388" s="3"/>
    </row>
    <row r="389" spans="1:1" ht="12.75" x14ac:dyDescent="0.2">
      <c r="A389" s="3"/>
    </row>
    <row r="390" spans="1:1" ht="12.75" x14ac:dyDescent="0.2">
      <c r="A390" s="3"/>
    </row>
    <row r="391" spans="1:1" ht="12.75" x14ac:dyDescent="0.2">
      <c r="A391" s="3"/>
    </row>
    <row r="392" spans="1:1" ht="12.75" x14ac:dyDescent="0.2">
      <c r="A392" s="3"/>
    </row>
    <row r="393" spans="1:1" ht="12.75" x14ac:dyDescent="0.2">
      <c r="A393" s="3"/>
    </row>
    <row r="394" spans="1:1" ht="12.75" x14ac:dyDescent="0.2">
      <c r="A394" s="3"/>
    </row>
    <row r="395" spans="1:1" ht="12.75" x14ac:dyDescent="0.2">
      <c r="A395" s="3"/>
    </row>
    <row r="396" spans="1:1" ht="12.75" x14ac:dyDescent="0.2">
      <c r="A396" s="3"/>
    </row>
    <row r="397" spans="1:1" ht="12.75" x14ac:dyDescent="0.2">
      <c r="A397" s="3"/>
    </row>
    <row r="398" spans="1:1" ht="12.75" x14ac:dyDescent="0.2">
      <c r="A398" s="3"/>
    </row>
    <row r="399" spans="1:1" ht="12.75" x14ac:dyDescent="0.2">
      <c r="A399" s="3"/>
    </row>
    <row r="400" spans="1:1" ht="12.75" x14ac:dyDescent="0.2">
      <c r="A400" s="3"/>
    </row>
    <row r="401" spans="1:1" ht="12.75" x14ac:dyDescent="0.2">
      <c r="A401" s="3"/>
    </row>
    <row r="402" spans="1:1" ht="12.75" x14ac:dyDescent="0.2">
      <c r="A402" s="3"/>
    </row>
    <row r="403" spans="1:1" ht="12.75" x14ac:dyDescent="0.2">
      <c r="A403" s="3"/>
    </row>
    <row r="404" spans="1:1" ht="12.75" x14ac:dyDescent="0.2">
      <c r="A404" s="3"/>
    </row>
    <row r="405" spans="1:1" ht="12.75" x14ac:dyDescent="0.2">
      <c r="A405" s="3"/>
    </row>
    <row r="406" spans="1:1" ht="12.75" x14ac:dyDescent="0.2">
      <c r="A406" s="3"/>
    </row>
    <row r="407" spans="1:1" ht="12.75" x14ac:dyDescent="0.2">
      <c r="A407" s="3"/>
    </row>
    <row r="408" spans="1:1" ht="12.75" x14ac:dyDescent="0.2">
      <c r="A408" s="3"/>
    </row>
    <row r="409" spans="1:1" ht="12.75" x14ac:dyDescent="0.2">
      <c r="A409" s="3"/>
    </row>
    <row r="410" spans="1:1" ht="12.75" x14ac:dyDescent="0.2">
      <c r="A410" s="3"/>
    </row>
    <row r="411" spans="1:1" ht="12.75" x14ac:dyDescent="0.2">
      <c r="A411" s="3"/>
    </row>
    <row r="412" spans="1:1" ht="12.75" x14ac:dyDescent="0.2">
      <c r="A412" s="3"/>
    </row>
    <row r="413" spans="1:1" ht="12.75" x14ac:dyDescent="0.2">
      <c r="A413" s="3"/>
    </row>
    <row r="414" spans="1:1" ht="12.75" x14ac:dyDescent="0.2">
      <c r="A414" s="3"/>
    </row>
    <row r="415" spans="1:1" ht="12.75" x14ac:dyDescent="0.2">
      <c r="A415" s="3"/>
    </row>
    <row r="416" spans="1:1" ht="12.75" x14ac:dyDescent="0.2">
      <c r="A416" s="3"/>
    </row>
    <row r="417" spans="1:1" ht="12.75" x14ac:dyDescent="0.2">
      <c r="A417" s="3"/>
    </row>
    <row r="418" spans="1:1" ht="12.75" x14ac:dyDescent="0.2">
      <c r="A418" s="3"/>
    </row>
    <row r="419" spans="1:1" ht="12.75" x14ac:dyDescent="0.2">
      <c r="A419" s="3"/>
    </row>
    <row r="420" spans="1:1" ht="12.75" x14ac:dyDescent="0.2">
      <c r="A420" s="3"/>
    </row>
    <row r="421" spans="1:1" ht="12.75" x14ac:dyDescent="0.2">
      <c r="A421" s="3"/>
    </row>
    <row r="422" spans="1:1" ht="12.75" x14ac:dyDescent="0.2">
      <c r="A422" s="3"/>
    </row>
    <row r="423" spans="1:1" ht="12.75" x14ac:dyDescent="0.2">
      <c r="A423" s="3"/>
    </row>
    <row r="424" spans="1:1" ht="12.75" x14ac:dyDescent="0.2">
      <c r="A424" s="3"/>
    </row>
    <row r="425" spans="1:1" ht="12.75" x14ac:dyDescent="0.2">
      <c r="A425" s="3"/>
    </row>
    <row r="426" spans="1:1" ht="12.75" x14ac:dyDescent="0.2">
      <c r="A426" s="3"/>
    </row>
    <row r="427" spans="1:1" ht="12.75" x14ac:dyDescent="0.2">
      <c r="A427" s="3"/>
    </row>
    <row r="428" spans="1:1" ht="12.75" x14ac:dyDescent="0.2">
      <c r="A428" s="3"/>
    </row>
    <row r="429" spans="1:1" ht="12.75" x14ac:dyDescent="0.2">
      <c r="A429" s="3"/>
    </row>
    <row r="430" spans="1:1" ht="12.75" x14ac:dyDescent="0.2">
      <c r="A430" s="3"/>
    </row>
    <row r="431" spans="1:1" ht="12.75" x14ac:dyDescent="0.2">
      <c r="A431" s="3"/>
    </row>
    <row r="432" spans="1:1" ht="12.75" x14ac:dyDescent="0.2">
      <c r="A432" s="3"/>
    </row>
    <row r="433" spans="1:1" ht="12.75" x14ac:dyDescent="0.2">
      <c r="A433" s="3"/>
    </row>
    <row r="434" spans="1:1" ht="12.75" x14ac:dyDescent="0.2">
      <c r="A434" s="3"/>
    </row>
    <row r="435" spans="1:1" ht="12.75" x14ac:dyDescent="0.2">
      <c r="A435" s="3"/>
    </row>
    <row r="436" spans="1:1" ht="12.75" x14ac:dyDescent="0.2">
      <c r="A436" s="3"/>
    </row>
    <row r="437" spans="1:1" ht="12.75" x14ac:dyDescent="0.2">
      <c r="A437" s="3"/>
    </row>
    <row r="438" spans="1:1" ht="12.75" x14ac:dyDescent="0.2">
      <c r="A438" s="3"/>
    </row>
    <row r="439" spans="1:1" ht="12.75" x14ac:dyDescent="0.2">
      <c r="A439" s="3"/>
    </row>
    <row r="440" spans="1:1" ht="12.75" x14ac:dyDescent="0.2">
      <c r="A440" s="3"/>
    </row>
    <row r="441" spans="1:1" ht="12.75" x14ac:dyDescent="0.2">
      <c r="A441" s="3"/>
    </row>
    <row r="442" spans="1:1" ht="12.75" x14ac:dyDescent="0.2">
      <c r="A442" s="3"/>
    </row>
    <row r="443" spans="1:1" ht="12.75" x14ac:dyDescent="0.2">
      <c r="A443" s="3"/>
    </row>
    <row r="444" spans="1:1" ht="12.75" x14ac:dyDescent="0.2">
      <c r="A444" s="3"/>
    </row>
    <row r="445" spans="1:1" ht="12.75" x14ac:dyDescent="0.2">
      <c r="A445" s="3"/>
    </row>
    <row r="446" spans="1:1" ht="12.75" x14ac:dyDescent="0.2">
      <c r="A446" s="3"/>
    </row>
    <row r="447" spans="1:1" ht="12.75" x14ac:dyDescent="0.2">
      <c r="A447" s="3"/>
    </row>
    <row r="448" spans="1:1" ht="12.75" x14ac:dyDescent="0.2">
      <c r="A448" s="3"/>
    </row>
    <row r="449" spans="1:1" ht="12.75" x14ac:dyDescent="0.2">
      <c r="A449" s="3"/>
    </row>
    <row r="450" spans="1:1" ht="12.75" x14ac:dyDescent="0.2">
      <c r="A450" s="3"/>
    </row>
    <row r="451" spans="1:1" ht="12.75" x14ac:dyDescent="0.2">
      <c r="A451" s="3"/>
    </row>
    <row r="452" spans="1:1" ht="12.75" x14ac:dyDescent="0.2">
      <c r="A452" s="3"/>
    </row>
    <row r="453" spans="1:1" ht="12.75" x14ac:dyDescent="0.2">
      <c r="A453" s="3"/>
    </row>
    <row r="454" spans="1:1" ht="12.75" x14ac:dyDescent="0.2">
      <c r="A454" s="3"/>
    </row>
    <row r="455" spans="1:1" ht="12.75" x14ac:dyDescent="0.2">
      <c r="A455" s="3"/>
    </row>
    <row r="456" spans="1:1" ht="12.75" x14ac:dyDescent="0.2">
      <c r="A456" s="3"/>
    </row>
    <row r="457" spans="1:1" ht="12.75" x14ac:dyDescent="0.2">
      <c r="A457" s="3"/>
    </row>
    <row r="458" spans="1:1" ht="12.75" x14ac:dyDescent="0.2">
      <c r="A458" s="3"/>
    </row>
    <row r="459" spans="1:1" ht="12.75" x14ac:dyDescent="0.2">
      <c r="A459" s="3"/>
    </row>
    <row r="460" spans="1:1" ht="12.75" x14ac:dyDescent="0.2">
      <c r="A460" s="3"/>
    </row>
    <row r="461" spans="1:1" ht="12.75" x14ac:dyDescent="0.2">
      <c r="A461" s="3"/>
    </row>
    <row r="462" spans="1:1" ht="12.75" x14ac:dyDescent="0.2">
      <c r="A462" s="3"/>
    </row>
    <row r="463" spans="1:1" ht="12.75" x14ac:dyDescent="0.2">
      <c r="A463" s="3"/>
    </row>
    <row r="464" spans="1:1" ht="12.75" x14ac:dyDescent="0.2">
      <c r="A464" s="3"/>
    </row>
    <row r="465" spans="1:1" ht="12.75" x14ac:dyDescent="0.2">
      <c r="A465" s="3"/>
    </row>
    <row r="466" spans="1:1" ht="12.75" x14ac:dyDescent="0.2">
      <c r="A466" s="3"/>
    </row>
    <row r="467" spans="1:1" ht="12.75" x14ac:dyDescent="0.2">
      <c r="A467" s="3"/>
    </row>
    <row r="468" spans="1:1" ht="12.75" x14ac:dyDescent="0.2">
      <c r="A468" s="3"/>
    </row>
    <row r="469" spans="1:1" ht="12.75" x14ac:dyDescent="0.2">
      <c r="A469" s="3"/>
    </row>
    <row r="470" spans="1:1" ht="12.75" x14ac:dyDescent="0.2">
      <c r="A470" s="3"/>
    </row>
    <row r="471" spans="1:1" ht="12.75" x14ac:dyDescent="0.2">
      <c r="A471" s="3"/>
    </row>
    <row r="472" spans="1:1" ht="12.75" x14ac:dyDescent="0.2">
      <c r="A472" s="3"/>
    </row>
    <row r="473" spans="1:1" ht="12.75" x14ac:dyDescent="0.2">
      <c r="A473" s="3"/>
    </row>
    <row r="474" spans="1:1" ht="12.75" x14ac:dyDescent="0.2">
      <c r="A474" s="3"/>
    </row>
    <row r="475" spans="1:1" ht="12.75" x14ac:dyDescent="0.2">
      <c r="A475" s="3"/>
    </row>
    <row r="476" spans="1:1" ht="12.75" x14ac:dyDescent="0.2">
      <c r="A476" s="3"/>
    </row>
    <row r="477" spans="1:1" ht="12.75" x14ac:dyDescent="0.2">
      <c r="A477" s="3"/>
    </row>
    <row r="478" spans="1:1" ht="12.75" x14ac:dyDescent="0.2">
      <c r="A478" s="3"/>
    </row>
    <row r="479" spans="1:1" ht="12.75" x14ac:dyDescent="0.2">
      <c r="A479" s="3"/>
    </row>
    <row r="480" spans="1:1" ht="12.75" x14ac:dyDescent="0.2">
      <c r="A480" s="3"/>
    </row>
    <row r="481" spans="1:1" ht="12.75" x14ac:dyDescent="0.2">
      <c r="A481" s="3"/>
    </row>
    <row r="482" spans="1:1" ht="12.75" x14ac:dyDescent="0.2">
      <c r="A482" s="3"/>
    </row>
    <row r="483" spans="1:1" ht="12.75" x14ac:dyDescent="0.2">
      <c r="A483" s="3"/>
    </row>
    <row r="484" spans="1:1" ht="12.75" x14ac:dyDescent="0.2">
      <c r="A484" s="3"/>
    </row>
    <row r="485" spans="1:1" ht="12.75" x14ac:dyDescent="0.2">
      <c r="A485" s="3"/>
    </row>
    <row r="486" spans="1:1" ht="12.75" x14ac:dyDescent="0.2">
      <c r="A486" s="3"/>
    </row>
    <row r="487" spans="1:1" ht="12.75" x14ac:dyDescent="0.2">
      <c r="A487" s="3"/>
    </row>
    <row r="488" spans="1:1" ht="12.75" x14ac:dyDescent="0.2">
      <c r="A488" s="3"/>
    </row>
    <row r="489" spans="1:1" ht="12.75" x14ac:dyDescent="0.2">
      <c r="A489" s="3"/>
    </row>
    <row r="490" spans="1:1" ht="12.75" x14ac:dyDescent="0.2">
      <c r="A490" s="3"/>
    </row>
    <row r="491" spans="1:1" ht="12.75" x14ac:dyDescent="0.2">
      <c r="A491" s="3"/>
    </row>
    <row r="492" spans="1:1" ht="12.75" x14ac:dyDescent="0.2">
      <c r="A492" s="3"/>
    </row>
    <row r="493" spans="1:1" ht="12.75" x14ac:dyDescent="0.2">
      <c r="A493" s="3"/>
    </row>
    <row r="494" spans="1:1" ht="12.75" x14ac:dyDescent="0.2">
      <c r="A494" s="3"/>
    </row>
    <row r="495" spans="1:1" ht="12.75" x14ac:dyDescent="0.2">
      <c r="A495" s="3"/>
    </row>
    <row r="496" spans="1:1" ht="12.75" x14ac:dyDescent="0.2">
      <c r="A496" s="3"/>
    </row>
    <row r="497" spans="1:1" ht="12.75" x14ac:dyDescent="0.2">
      <c r="A497" s="3"/>
    </row>
    <row r="498" spans="1:1" ht="12.75" x14ac:dyDescent="0.2">
      <c r="A498" s="3"/>
    </row>
    <row r="499" spans="1:1" ht="12.75" x14ac:dyDescent="0.2">
      <c r="A499" s="3"/>
    </row>
    <row r="500" spans="1:1" ht="12.75" x14ac:dyDescent="0.2">
      <c r="A500" s="3"/>
    </row>
    <row r="501" spans="1:1" ht="12.75" x14ac:dyDescent="0.2">
      <c r="A501" s="3"/>
    </row>
    <row r="502" spans="1:1" ht="12.75" x14ac:dyDescent="0.2">
      <c r="A502" s="3"/>
    </row>
    <row r="503" spans="1:1" ht="12.75" x14ac:dyDescent="0.2">
      <c r="A503" s="3"/>
    </row>
    <row r="504" spans="1:1" ht="12.75" x14ac:dyDescent="0.2">
      <c r="A504" s="3"/>
    </row>
    <row r="505" spans="1:1" ht="12.75" x14ac:dyDescent="0.2">
      <c r="A505" s="3"/>
    </row>
    <row r="506" spans="1:1" ht="12.75" x14ac:dyDescent="0.2">
      <c r="A506" s="3"/>
    </row>
    <row r="507" spans="1:1" ht="12.75" x14ac:dyDescent="0.2">
      <c r="A507" s="3"/>
    </row>
    <row r="508" spans="1:1" ht="12.75" x14ac:dyDescent="0.2">
      <c r="A508" s="3"/>
    </row>
    <row r="509" spans="1:1" ht="12.75" x14ac:dyDescent="0.2">
      <c r="A509" s="3"/>
    </row>
    <row r="510" spans="1:1" ht="12.75" x14ac:dyDescent="0.2">
      <c r="A510" s="3"/>
    </row>
    <row r="511" spans="1:1" ht="12.75" x14ac:dyDescent="0.2">
      <c r="A511" s="3"/>
    </row>
    <row r="512" spans="1:1" ht="12.75" x14ac:dyDescent="0.2">
      <c r="A512" s="3"/>
    </row>
    <row r="513" spans="1:1" ht="12.75" x14ac:dyDescent="0.2">
      <c r="A513" s="3"/>
    </row>
    <row r="514" spans="1:1" ht="12.75" x14ac:dyDescent="0.2">
      <c r="A514" s="3"/>
    </row>
    <row r="515" spans="1:1" ht="12.75" x14ac:dyDescent="0.2">
      <c r="A515" s="3"/>
    </row>
    <row r="516" spans="1:1" ht="12.75" x14ac:dyDescent="0.2">
      <c r="A516" s="3"/>
    </row>
    <row r="517" spans="1:1" ht="12.75" x14ac:dyDescent="0.2">
      <c r="A517" s="3"/>
    </row>
    <row r="518" spans="1:1" ht="12.75" x14ac:dyDescent="0.2">
      <c r="A518" s="3"/>
    </row>
    <row r="519" spans="1:1" ht="12.75" x14ac:dyDescent="0.2">
      <c r="A519" s="3"/>
    </row>
    <row r="520" spans="1:1" ht="12.75" x14ac:dyDescent="0.2">
      <c r="A520" s="3"/>
    </row>
    <row r="521" spans="1:1" ht="12.75" x14ac:dyDescent="0.2">
      <c r="A521" s="3"/>
    </row>
    <row r="522" spans="1:1" ht="12.75" x14ac:dyDescent="0.2">
      <c r="A522" s="3"/>
    </row>
    <row r="523" spans="1:1" ht="12.75" x14ac:dyDescent="0.2">
      <c r="A523" s="3"/>
    </row>
    <row r="524" spans="1:1" ht="12.75" x14ac:dyDescent="0.2">
      <c r="A524" s="3"/>
    </row>
    <row r="525" spans="1:1" ht="12.75" x14ac:dyDescent="0.2">
      <c r="A525" s="3"/>
    </row>
    <row r="526" spans="1:1" ht="12.75" x14ac:dyDescent="0.2">
      <c r="A526" s="3"/>
    </row>
    <row r="527" spans="1:1" ht="12.75" x14ac:dyDescent="0.2">
      <c r="A527" s="3"/>
    </row>
    <row r="528" spans="1:1" ht="12.75" x14ac:dyDescent="0.2">
      <c r="A528" s="3"/>
    </row>
    <row r="529" spans="1:1" ht="12.75" x14ac:dyDescent="0.2">
      <c r="A529" s="3"/>
    </row>
    <row r="530" spans="1:1" ht="12.75" x14ac:dyDescent="0.2">
      <c r="A530" s="3"/>
    </row>
    <row r="531" spans="1:1" ht="12.75" x14ac:dyDescent="0.2">
      <c r="A531" s="3"/>
    </row>
    <row r="532" spans="1:1" ht="12.75" x14ac:dyDescent="0.2">
      <c r="A532" s="3"/>
    </row>
    <row r="533" spans="1:1" ht="12.75" x14ac:dyDescent="0.2">
      <c r="A533" s="3"/>
    </row>
    <row r="534" spans="1:1" ht="12.75" x14ac:dyDescent="0.2">
      <c r="A534" s="3"/>
    </row>
    <row r="535" spans="1:1" ht="12.75" x14ac:dyDescent="0.2">
      <c r="A535" s="3"/>
    </row>
    <row r="536" spans="1:1" ht="12.75" x14ac:dyDescent="0.2">
      <c r="A536" s="3"/>
    </row>
    <row r="537" spans="1:1" ht="12.75" x14ac:dyDescent="0.2">
      <c r="A537" s="3"/>
    </row>
    <row r="538" spans="1:1" ht="12.75" x14ac:dyDescent="0.2">
      <c r="A538" s="3"/>
    </row>
    <row r="539" spans="1:1" ht="12.75" x14ac:dyDescent="0.2">
      <c r="A539" s="3"/>
    </row>
    <row r="540" spans="1:1" ht="12.75" x14ac:dyDescent="0.2">
      <c r="A540" s="3"/>
    </row>
    <row r="541" spans="1:1" ht="12.75" x14ac:dyDescent="0.2">
      <c r="A541" s="3"/>
    </row>
    <row r="542" spans="1:1" ht="12.75" x14ac:dyDescent="0.2">
      <c r="A542" s="3"/>
    </row>
    <row r="543" spans="1:1" ht="12.75" x14ac:dyDescent="0.2">
      <c r="A543" s="3"/>
    </row>
    <row r="544" spans="1:1" ht="12.75" x14ac:dyDescent="0.2">
      <c r="A544" s="3"/>
    </row>
    <row r="545" spans="1:1" ht="12.75" x14ac:dyDescent="0.2">
      <c r="A545" s="3"/>
    </row>
    <row r="546" spans="1:1" ht="12.75" x14ac:dyDescent="0.2">
      <c r="A546" s="3"/>
    </row>
    <row r="547" spans="1:1" ht="12.75" x14ac:dyDescent="0.2">
      <c r="A547" s="3"/>
    </row>
    <row r="548" spans="1:1" ht="12.75" x14ac:dyDescent="0.2">
      <c r="A548" s="3"/>
    </row>
    <row r="549" spans="1:1" ht="12.75" x14ac:dyDescent="0.2">
      <c r="A549" s="3"/>
    </row>
    <row r="550" spans="1:1" ht="12.75" x14ac:dyDescent="0.2">
      <c r="A550" s="3"/>
    </row>
    <row r="551" spans="1:1" ht="12.75" x14ac:dyDescent="0.2">
      <c r="A551" s="3"/>
    </row>
    <row r="552" spans="1:1" ht="12.75" x14ac:dyDescent="0.2">
      <c r="A552" s="3"/>
    </row>
    <row r="553" spans="1:1" ht="12.75" x14ac:dyDescent="0.2">
      <c r="A553" s="3"/>
    </row>
    <row r="554" spans="1:1" ht="12.75" x14ac:dyDescent="0.2">
      <c r="A554" s="3"/>
    </row>
    <row r="555" spans="1:1" ht="12.75" x14ac:dyDescent="0.2">
      <c r="A555" s="3"/>
    </row>
    <row r="556" spans="1:1" ht="12.75" x14ac:dyDescent="0.2">
      <c r="A556" s="3"/>
    </row>
    <row r="557" spans="1:1" ht="12.75" x14ac:dyDescent="0.2">
      <c r="A557" s="3"/>
    </row>
    <row r="558" spans="1:1" ht="12.75" x14ac:dyDescent="0.2">
      <c r="A558" s="3"/>
    </row>
    <row r="559" spans="1:1" ht="12.75" x14ac:dyDescent="0.2">
      <c r="A559" s="3"/>
    </row>
    <row r="560" spans="1:1" ht="12.75" x14ac:dyDescent="0.2">
      <c r="A560" s="3"/>
    </row>
    <row r="561" spans="1:1" ht="12.75" x14ac:dyDescent="0.2">
      <c r="A561" s="3"/>
    </row>
    <row r="562" spans="1:1" ht="12.75" x14ac:dyDescent="0.2">
      <c r="A562" s="3"/>
    </row>
    <row r="563" spans="1:1" ht="12.75" x14ac:dyDescent="0.2">
      <c r="A563" s="3"/>
    </row>
    <row r="564" spans="1:1" ht="12.75" x14ac:dyDescent="0.2">
      <c r="A564" s="3"/>
    </row>
    <row r="565" spans="1:1" ht="12.75" x14ac:dyDescent="0.2">
      <c r="A565" s="3"/>
    </row>
    <row r="566" spans="1:1" ht="12.75" x14ac:dyDescent="0.2">
      <c r="A566" s="3"/>
    </row>
    <row r="567" spans="1:1" ht="12.75" x14ac:dyDescent="0.2">
      <c r="A567" s="3"/>
    </row>
    <row r="568" spans="1:1" ht="12.75" x14ac:dyDescent="0.2">
      <c r="A568" s="3"/>
    </row>
    <row r="569" spans="1:1" ht="12.75" x14ac:dyDescent="0.2">
      <c r="A569" s="3"/>
    </row>
    <row r="570" spans="1:1" ht="12.75" x14ac:dyDescent="0.2">
      <c r="A570" s="3"/>
    </row>
    <row r="571" spans="1:1" ht="12.75" x14ac:dyDescent="0.2">
      <c r="A571" s="3"/>
    </row>
    <row r="572" spans="1:1" ht="12.75" x14ac:dyDescent="0.2">
      <c r="A572" s="3"/>
    </row>
    <row r="573" spans="1:1" ht="12.75" x14ac:dyDescent="0.2">
      <c r="A573" s="3"/>
    </row>
    <row r="574" spans="1:1" ht="12.75" x14ac:dyDescent="0.2">
      <c r="A574" s="3"/>
    </row>
    <row r="575" spans="1:1" ht="12.75" x14ac:dyDescent="0.2">
      <c r="A575" s="3"/>
    </row>
    <row r="576" spans="1:1" ht="12.75" x14ac:dyDescent="0.2">
      <c r="A576" s="3"/>
    </row>
    <row r="577" spans="1:1" ht="12.75" x14ac:dyDescent="0.2">
      <c r="A577" s="3"/>
    </row>
    <row r="578" spans="1:1" ht="12.75" x14ac:dyDescent="0.2">
      <c r="A578" s="3"/>
    </row>
    <row r="579" spans="1:1" ht="12.75" x14ac:dyDescent="0.2">
      <c r="A579" s="3"/>
    </row>
    <row r="580" spans="1:1" ht="12.75" x14ac:dyDescent="0.2">
      <c r="A580" s="3"/>
    </row>
    <row r="581" spans="1:1" ht="12.75" x14ac:dyDescent="0.2">
      <c r="A581" s="3"/>
    </row>
    <row r="582" spans="1:1" ht="12.75" x14ac:dyDescent="0.2">
      <c r="A582" s="3"/>
    </row>
    <row r="583" spans="1:1" ht="12.75" x14ac:dyDescent="0.2">
      <c r="A583" s="3"/>
    </row>
    <row r="584" spans="1:1" ht="12.75" x14ac:dyDescent="0.2">
      <c r="A584" s="3"/>
    </row>
    <row r="585" spans="1:1" ht="12.75" x14ac:dyDescent="0.2">
      <c r="A585" s="3"/>
    </row>
    <row r="586" spans="1:1" ht="12.75" x14ac:dyDescent="0.2">
      <c r="A586" s="3"/>
    </row>
    <row r="587" spans="1:1" ht="12.75" x14ac:dyDescent="0.2">
      <c r="A587" s="3"/>
    </row>
    <row r="588" spans="1:1" ht="12.75" x14ac:dyDescent="0.2">
      <c r="A588" s="3"/>
    </row>
    <row r="589" spans="1:1" ht="12.75" x14ac:dyDescent="0.2">
      <c r="A589" s="3"/>
    </row>
    <row r="590" spans="1:1" ht="12.75" x14ac:dyDescent="0.2">
      <c r="A590" s="3"/>
    </row>
    <row r="591" spans="1:1" ht="12.75" x14ac:dyDescent="0.2">
      <c r="A591" s="3"/>
    </row>
    <row r="592" spans="1:1" ht="12.75" x14ac:dyDescent="0.2">
      <c r="A592" s="3"/>
    </row>
    <row r="593" spans="1:1" ht="12.75" x14ac:dyDescent="0.2">
      <c r="A593" s="3"/>
    </row>
    <row r="594" spans="1:1" ht="12.75" x14ac:dyDescent="0.2">
      <c r="A594" s="3"/>
    </row>
    <row r="595" spans="1:1" ht="12.75" x14ac:dyDescent="0.2">
      <c r="A595" s="3"/>
    </row>
    <row r="596" spans="1:1" ht="12.75" x14ac:dyDescent="0.2">
      <c r="A596" s="3"/>
    </row>
    <row r="597" spans="1:1" ht="12.75" x14ac:dyDescent="0.2">
      <c r="A597" s="3"/>
    </row>
    <row r="598" spans="1:1" ht="12.75" x14ac:dyDescent="0.2">
      <c r="A598" s="3"/>
    </row>
    <row r="599" spans="1:1" ht="12.75" x14ac:dyDescent="0.2">
      <c r="A599" s="3"/>
    </row>
    <row r="600" spans="1:1" ht="12.75" x14ac:dyDescent="0.2">
      <c r="A600" s="3"/>
    </row>
    <row r="601" spans="1:1" ht="12.75" x14ac:dyDescent="0.2">
      <c r="A601" s="3"/>
    </row>
    <row r="602" spans="1:1" ht="12.75" x14ac:dyDescent="0.2">
      <c r="A602" s="3"/>
    </row>
    <row r="603" spans="1:1" ht="12.75" x14ac:dyDescent="0.2">
      <c r="A603" s="3"/>
    </row>
    <row r="604" spans="1:1" ht="12.75" x14ac:dyDescent="0.2">
      <c r="A604" s="3"/>
    </row>
    <row r="605" spans="1:1" ht="12.75" x14ac:dyDescent="0.2">
      <c r="A605" s="3"/>
    </row>
    <row r="606" spans="1:1" ht="12.75" x14ac:dyDescent="0.2">
      <c r="A606" s="3"/>
    </row>
    <row r="607" spans="1:1" ht="12.75" x14ac:dyDescent="0.2">
      <c r="A607" s="3"/>
    </row>
    <row r="608" spans="1:1" ht="12.75" x14ac:dyDescent="0.2">
      <c r="A608" s="3"/>
    </row>
    <row r="609" spans="1:1" ht="12.75" x14ac:dyDescent="0.2">
      <c r="A609" s="3"/>
    </row>
    <row r="610" spans="1:1" ht="12.75" x14ac:dyDescent="0.2">
      <c r="A610" s="3"/>
    </row>
    <row r="611" spans="1:1" ht="12.75" x14ac:dyDescent="0.2">
      <c r="A611" s="3"/>
    </row>
    <row r="612" spans="1:1" ht="12.75" x14ac:dyDescent="0.2">
      <c r="A612" s="3"/>
    </row>
    <row r="613" spans="1:1" ht="12.75" x14ac:dyDescent="0.2">
      <c r="A613" s="3"/>
    </row>
    <row r="614" spans="1:1" ht="12.75" x14ac:dyDescent="0.2">
      <c r="A614" s="3"/>
    </row>
    <row r="615" spans="1:1" ht="12.75" x14ac:dyDescent="0.2">
      <c r="A615" s="3"/>
    </row>
    <row r="616" spans="1:1" ht="12.75" x14ac:dyDescent="0.2">
      <c r="A616" s="3"/>
    </row>
    <row r="617" spans="1:1" ht="12.75" x14ac:dyDescent="0.2">
      <c r="A617" s="3"/>
    </row>
    <row r="618" spans="1:1" ht="12.75" x14ac:dyDescent="0.2">
      <c r="A618" s="3"/>
    </row>
    <row r="619" spans="1:1" ht="12.75" x14ac:dyDescent="0.2">
      <c r="A619" s="3"/>
    </row>
    <row r="620" spans="1:1" ht="12.75" x14ac:dyDescent="0.2">
      <c r="A620" s="3"/>
    </row>
    <row r="621" spans="1:1" ht="12.75" x14ac:dyDescent="0.2">
      <c r="A621" s="3"/>
    </row>
    <row r="622" spans="1:1" ht="12.75" x14ac:dyDescent="0.2">
      <c r="A622" s="3"/>
    </row>
    <row r="623" spans="1:1" ht="12.75" x14ac:dyDescent="0.2">
      <c r="A623" s="3"/>
    </row>
    <row r="624" spans="1:1" ht="12.75" x14ac:dyDescent="0.2">
      <c r="A624" s="3"/>
    </row>
    <row r="625" spans="1:1" ht="12.75" x14ac:dyDescent="0.2">
      <c r="A625" s="3"/>
    </row>
    <row r="626" spans="1:1" ht="12.75" x14ac:dyDescent="0.2">
      <c r="A626" s="3"/>
    </row>
    <row r="627" spans="1:1" ht="12.75" x14ac:dyDescent="0.2">
      <c r="A627" s="3"/>
    </row>
    <row r="628" spans="1:1" ht="12.75" x14ac:dyDescent="0.2">
      <c r="A628" s="3"/>
    </row>
    <row r="629" spans="1:1" ht="12.75" x14ac:dyDescent="0.2">
      <c r="A629" s="3"/>
    </row>
    <row r="630" spans="1:1" ht="12.75" x14ac:dyDescent="0.2">
      <c r="A630" s="3"/>
    </row>
    <row r="631" spans="1:1" ht="12.75" x14ac:dyDescent="0.2">
      <c r="A631" s="3"/>
    </row>
    <row r="632" spans="1:1" ht="12.75" x14ac:dyDescent="0.2">
      <c r="A632" s="3"/>
    </row>
    <row r="633" spans="1:1" ht="12.75" x14ac:dyDescent="0.2">
      <c r="A633" s="3"/>
    </row>
    <row r="634" spans="1:1" ht="12.75" x14ac:dyDescent="0.2">
      <c r="A634" s="3"/>
    </row>
    <row r="635" spans="1:1" ht="12.75" x14ac:dyDescent="0.2">
      <c r="A635" s="3"/>
    </row>
    <row r="636" spans="1:1" ht="12.75" x14ac:dyDescent="0.2">
      <c r="A636" s="3"/>
    </row>
    <row r="637" spans="1:1" ht="12.75" x14ac:dyDescent="0.2">
      <c r="A637" s="3"/>
    </row>
    <row r="638" spans="1:1" ht="12.75" x14ac:dyDescent="0.2">
      <c r="A638" s="3"/>
    </row>
    <row r="639" spans="1:1" ht="12.75" x14ac:dyDescent="0.2">
      <c r="A639" s="3"/>
    </row>
    <row r="640" spans="1:1" ht="12.75" x14ac:dyDescent="0.2">
      <c r="A640" s="3"/>
    </row>
    <row r="641" spans="1:1" ht="12.75" x14ac:dyDescent="0.2">
      <c r="A641" s="3"/>
    </row>
    <row r="642" spans="1:1" ht="12.75" x14ac:dyDescent="0.2">
      <c r="A642" s="3"/>
    </row>
    <row r="643" spans="1:1" ht="12.75" x14ac:dyDescent="0.2">
      <c r="A643" s="3"/>
    </row>
    <row r="644" spans="1:1" ht="12.75" x14ac:dyDescent="0.2">
      <c r="A644" s="3"/>
    </row>
    <row r="645" spans="1:1" ht="12.75" x14ac:dyDescent="0.2">
      <c r="A645" s="3"/>
    </row>
    <row r="646" spans="1:1" ht="12.75" x14ac:dyDescent="0.2">
      <c r="A646" s="3"/>
    </row>
    <row r="647" spans="1:1" ht="12.75" x14ac:dyDescent="0.2">
      <c r="A647" s="3"/>
    </row>
    <row r="648" spans="1:1" ht="12.75" x14ac:dyDescent="0.2">
      <c r="A648" s="3"/>
    </row>
    <row r="649" spans="1:1" ht="12.75" x14ac:dyDescent="0.2">
      <c r="A649" s="3"/>
    </row>
    <row r="650" spans="1:1" ht="12.75" x14ac:dyDescent="0.2">
      <c r="A650" s="3"/>
    </row>
    <row r="651" spans="1:1" ht="12.75" x14ac:dyDescent="0.2">
      <c r="A651" s="3"/>
    </row>
    <row r="652" spans="1:1" ht="12.75" x14ac:dyDescent="0.2">
      <c r="A652" s="3"/>
    </row>
    <row r="653" spans="1:1" ht="12.75" x14ac:dyDescent="0.2">
      <c r="A653" s="3"/>
    </row>
    <row r="654" spans="1:1" ht="12.75" x14ac:dyDescent="0.2">
      <c r="A654" s="3"/>
    </row>
    <row r="655" spans="1:1" ht="12.75" x14ac:dyDescent="0.2">
      <c r="A655" s="3"/>
    </row>
    <row r="656" spans="1:1" ht="12.75" x14ac:dyDescent="0.2">
      <c r="A656" s="3"/>
    </row>
    <row r="657" spans="1:1" ht="12.75" x14ac:dyDescent="0.2">
      <c r="A657" s="3"/>
    </row>
    <row r="658" spans="1:1" ht="12.75" x14ac:dyDescent="0.2">
      <c r="A658" s="3"/>
    </row>
    <row r="659" spans="1:1" ht="12.75" x14ac:dyDescent="0.2">
      <c r="A659" s="3"/>
    </row>
    <row r="660" spans="1:1" ht="12.75" x14ac:dyDescent="0.2">
      <c r="A660" s="3"/>
    </row>
    <row r="661" spans="1:1" ht="12.75" x14ac:dyDescent="0.2">
      <c r="A661" s="3"/>
    </row>
    <row r="662" spans="1:1" ht="12.75" x14ac:dyDescent="0.2">
      <c r="A662" s="3"/>
    </row>
    <row r="663" spans="1:1" ht="12.75" x14ac:dyDescent="0.2">
      <c r="A663" s="3"/>
    </row>
    <row r="664" spans="1:1" ht="12.75" x14ac:dyDescent="0.2">
      <c r="A664" s="3"/>
    </row>
    <row r="665" spans="1:1" ht="12.75" x14ac:dyDescent="0.2">
      <c r="A665" s="3"/>
    </row>
    <row r="666" spans="1:1" ht="12.75" x14ac:dyDescent="0.2">
      <c r="A666" s="3"/>
    </row>
    <row r="667" spans="1:1" ht="12.75" x14ac:dyDescent="0.2">
      <c r="A667" s="3"/>
    </row>
    <row r="668" spans="1:1" ht="12.75" x14ac:dyDescent="0.2">
      <c r="A668" s="3"/>
    </row>
    <row r="669" spans="1:1" ht="12.75" x14ac:dyDescent="0.2">
      <c r="A669" s="3"/>
    </row>
    <row r="670" spans="1:1" ht="12.75" x14ac:dyDescent="0.2">
      <c r="A670" s="3"/>
    </row>
    <row r="671" spans="1:1" ht="12.75" x14ac:dyDescent="0.2">
      <c r="A671" s="3"/>
    </row>
    <row r="672" spans="1:1" ht="12.75" x14ac:dyDescent="0.2">
      <c r="A672" s="3"/>
    </row>
    <row r="673" spans="1:1" ht="12.75" x14ac:dyDescent="0.2">
      <c r="A673" s="3"/>
    </row>
    <row r="674" spans="1:1" ht="12.75" x14ac:dyDescent="0.2">
      <c r="A674" s="3"/>
    </row>
    <row r="675" spans="1:1" ht="12.75" x14ac:dyDescent="0.2">
      <c r="A675" s="3"/>
    </row>
    <row r="676" spans="1:1" ht="12.75" x14ac:dyDescent="0.2">
      <c r="A676" s="3"/>
    </row>
    <row r="677" spans="1:1" ht="12.75" x14ac:dyDescent="0.2">
      <c r="A677" s="3"/>
    </row>
    <row r="678" spans="1:1" ht="12.75" x14ac:dyDescent="0.2">
      <c r="A678" s="3"/>
    </row>
    <row r="679" spans="1:1" ht="12.75" x14ac:dyDescent="0.2">
      <c r="A679" s="3"/>
    </row>
    <row r="680" spans="1:1" ht="12.75" x14ac:dyDescent="0.2">
      <c r="A680" s="3"/>
    </row>
    <row r="681" spans="1:1" ht="12.75" x14ac:dyDescent="0.2">
      <c r="A681" s="3"/>
    </row>
    <row r="682" spans="1:1" ht="12.75" x14ac:dyDescent="0.2">
      <c r="A682" s="3"/>
    </row>
    <row r="683" spans="1:1" ht="12.75" x14ac:dyDescent="0.2">
      <c r="A683" s="3"/>
    </row>
    <row r="684" spans="1:1" ht="12.75" x14ac:dyDescent="0.2">
      <c r="A684" s="3"/>
    </row>
    <row r="685" spans="1:1" ht="12.75" x14ac:dyDescent="0.2">
      <c r="A685" s="3"/>
    </row>
    <row r="686" spans="1:1" ht="12.75" x14ac:dyDescent="0.2">
      <c r="A686" s="3"/>
    </row>
    <row r="687" spans="1:1" ht="12.75" x14ac:dyDescent="0.2">
      <c r="A687" s="3"/>
    </row>
    <row r="688" spans="1:1" ht="12.75" x14ac:dyDescent="0.2">
      <c r="A688" s="3"/>
    </row>
    <row r="689" spans="1:1" ht="12.75" x14ac:dyDescent="0.2">
      <c r="A689" s="3"/>
    </row>
    <row r="690" spans="1:1" ht="12.75" x14ac:dyDescent="0.2">
      <c r="A690" s="3"/>
    </row>
    <row r="691" spans="1:1" ht="12.75" x14ac:dyDescent="0.2">
      <c r="A691" s="3"/>
    </row>
    <row r="692" spans="1:1" ht="12.75" x14ac:dyDescent="0.2">
      <c r="A692" s="3"/>
    </row>
    <row r="693" spans="1:1" ht="12.75" x14ac:dyDescent="0.2">
      <c r="A693" s="3"/>
    </row>
    <row r="694" spans="1:1" ht="12.75" x14ac:dyDescent="0.2">
      <c r="A694" s="3"/>
    </row>
    <row r="695" spans="1:1" ht="12.75" x14ac:dyDescent="0.2">
      <c r="A695" s="3"/>
    </row>
    <row r="696" spans="1:1" ht="12.75" x14ac:dyDescent="0.2">
      <c r="A696" s="3"/>
    </row>
    <row r="697" spans="1:1" ht="12.75" x14ac:dyDescent="0.2">
      <c r="A697" s="3"/>
    </row>
    <row r="698" spans="1:1" ht="12.75" x14ac:dyDescent="0.2">
      <c r="A698" s="3"/>
    </row>
    <row r="699" spans="1:1" ht="12.75" x14ac:dyDescent="0.2">
      <c r="A699" s="3"/>
    </row>
    <row r="700" spans="1:1" ht="12.75" x14ac:dyDescent="0.2">
      <c r="A700" s="3"/>
    </row>
    <row r="701" spans="1:1" ht="12.75" x14ac:dyDescent="0.2">
      <c r="A701" s="3"/>
    </row>
    <row r="702" spans="1:1" ht="12.75" x14ac:dyDescent="0.2">
      <c r="A702" s="3"/>
    </row>
    <row r="703" spans="1:1" ht="12.75" x14ac:dyDescent="0.2">
      <c r="A703" s="3"/>
    </row>
    <row r="704" spans="1:1" ht="12.75" x14ac:dyDescent="0.2">
      <c r="A704" s="3"/>
    </row>
    <row r="705" spans="1:1" ht="12.75" x14ac:dyDescent="0.2">
      <c r="A705" s="3"/>
    </row>
    <row r="706" spans="1:1" ht="12.75" x14ac:dyDescent="0.2">
      <c r="A706" s="3"/>
    </row>
    <row r="707" spans="1:1" ht="12.75" x14ac:dyDescent="0.2">
      <c r="A707" s="3"/>
    </row>
    <row r="708" spans="1:1" ht="12.75" x14ac:dyDescent="0.2">
      <c r="A708" s="3"/>
    </row>
    <row r="709" spans="1:1" ht="12.75" x14ac:dyDescent="0.2">
      <c r="A709" s="3"/>
    </row>
    <row r="710" spans="1:1" ht="12.75" x14ac:dyDescent="0.2">
      <c r="A710" s="3"/>
    </row>
    <row r="711" spans="1:1" ht="12.75" x14ac:dyDescent="0.2">
      <c r="A711" s="3"/>
    </row>
    <row r="712" spans="1:1" ht="12.75" x14ac:dyDescent="0.2">
      <c r="A712" s="3"/>
    </row>
    <row r="713" spans="1:1" ht="12.75" x14ac:dyDescent="0.2">
      <c r="A713" s="3"/>
    </row>
    <row r="714" spans="1:1" ht="12.75" x14ac:dyDescent="0.2">
      <c r="A714" s="3"/>
    </row>
    <row r="715" spans="1:1" ht="12.75" x14ac:dyDescent="0.2">
      <c r="A715" s="3"/>
    </row>
    <row r="716" spans="1:1" ht="12.75" x14ac:dyDescent="0.2">
      <c r="A716" s="3"/>
    </row>
    <row r="717" spans="1:1" ht="12.75" x14ac:dyDescent="0.2">
      <c r="A717" s="3"/>
    </row>
    <row r="718" spans="1:1" ht="12.75" x14ac:dyDescent="0.2">
      <c r="A718" s="3"/>
    </row>
    <row r="719" spans="1:1" ht="12.75" x14ac:dyDescent="0.2">
      <c r="A719" s="3"/>
    </row>
    <row r="720" spans="1:1" ht="12.75" x14ac:dyDescent="0.2">
      <c r="A720" s="3"/>
    </row>
    <row r="721" spans="1:1" ht="12.75" x14ac:dyDescent="0.2">
      <c r="A721" s="3"/>
    </row>
    <row r="722" spans="1:1" ht="12.75" x14ac:dyDescent="0.2">
      <c r="A722" s="3"/>
    </row>
    <row r="723" spans="1:1" ht="12.75" x14ac:dyDescent="0.2">
      <c r="A723" s="3"/>
    </row>
    <row r="724" spans="1:1" ht="12.75" x14ac:dyDescent="0.2">
      <c r="A724" s="3"/>
    </row>
    <row r="725" spans="1:1" ht="12.75" x14ac:dyDescent="0.2">
      <c r="A725" s="3"/>
    </row>
    <row r="726" spans="1:1" ht="12.75" x14ac:dyDescent="0.2">
      <c r="A726" s="3"/>
    </row>
    <row r="727" spans="1:1" ht="12.75" x14ac:dyDescent="0.2">
      <c r="A727" s="3"/>
    </row>
    <row r="728" spans="1:1" ht="12.75" x14ac:dyDescent="0.2">
      <c r="A728" s="3"/>
    </row>
    <row r="729" spans="1:1" ht="12.75" x14ac:dyDescent="0.2">
      <c r="A729" s="3"/>
    </row>
    <row r="730" spans="1:1" ht="12.75" x14ac:dyDescent="0.2">
      <c r="A730" s="3"/>
    </row>
    <row r="731" spans="1:1" ht="12.75" x14ac:dyDescent="0.2">
      <c r="A731" s="3"/>
    </row>
    <row r="732" spans="1:1" ht="12.75" x14ac:dyDescent="0.2">
      <c r="A732" s="3"/>
    </row>
    <row r="733" spans="1:1" ht="12.75" x14ac:dyDescent="0.2">
      <c r="A733" s="3"/>
    </row>
    <row r="734" spans="1:1" ht="12.75" x14ac:dyDescent="0.2">
      <c r="A734" s="3"/>
    </row>
    <row r="735" spans="1:1" ht="12.75" x14ac:dyDescent="0.2">
      <c r="A735" s="3"/>
    </row>
    <row r="736" spans="1:1" ht="12.75" x14ac:dyDescent="0.2">
      <c r="A736" s="3"/>
    </row>
    <row r="737" spans="1:1" ht="12.75" x14ac:dyDescent="0.2">
      <c r="A737" s="3"/>
    </row>
    <row r="738" spans="1:1" ht="12.75" x14ac:dyDescent="0.2">
      <c r="A738" s="3"/>
    </row>
    <row r="739" spans="1:1" ht="12.75" x14ac:dyDescent="0.2">
      <c r="A739" s="3"/>
    </row>
    <row r="740" spans="1:1" ht="12.75" x14ac:dyDescent="0.2">
      <c r="A740" s="3"/>
    </row>
    <row r="741" spans="1:1" ht="12.75" x14ac:dyDescent="0.2">
      <c r="A741" s="3"/>
    </row>
    <row r="742" spans="1:1" ht="12.75" x14ac:dyDescent="0.2">
      <c r="A742" s="3"/>
    </row>
    <row r="743" spans="1:1" ht="12.75" x14ac:dyDescent="0.2">
      <c r="A743" s="3"/>
    </row>
    <row r="744" spans="1:1" ht="12.75" x14ac:dyDescent="0.2">
      <c r="A744" s="3"/>
    </row>
    <row r="745" spans="1:1" ht="12.75" x14ac:dyDescent="0.2">
      <c r="A745" s="3"/>
    </row>
    <row r="746" spans="1:1" ht="12.75" x14ac:dyDescent="0.2">
      <c r="A746" s="3"/>
    </row>
    <row r="747" spans="1:1" ht="12.75" x14ac:dyDescent="0.2">
      <c r="A747" s="3"/>
    </row>
    <row r="748" spans="1:1" ht="12.75" x14ac:dyDescent="0.2">
      <c r="A748" s="3"/>
    </row>
    <row r="749" spans="1:1" ht="12.75" x14ac:dyDescent="0.2">
      <c r="A749" s="3"/>
    </row>
    <row r="750" spans="1:1" ht="12.75" x14ac:dyDescent="0.2">
      <c r="A750" s="3"/>
    </row>
    <row r="751" spans="1:1" ht="12.75" x14ac:dyDescent="0.2">
      <c r="A751" s="3"/>
    </row>
    <row r="752" spans="1:1" ht="12.75" x14ac:dyDescent="0.2">
      <c r="A752" s="3"/>
    </row>
    <row r="753" spans="1:1" ht="12.75" x14ac:dyDescent="0.2">
      <c r="A753" s="3"/>
    </row>
    <row r="754" spans="1:1" ht="12.75" x14ac:dyDescent="0.2">
      <c r="A754" s="3"/>
    </row>
    <row r="755" spans="1:1" ht="12.75" x14ac:dyDescent="0.2">
      <c r="A755" s="3"/>
    </row>
    <row r="756" spans="1:1" ht="12.75" x14ac:dyDescent="0.2">
      <c r="A756" s="3"/>
    </row>
    <row r="757" spans="1:1" ht="12.75" x14ac:dyDescent="0.2">
      <c r="A757" s="3"/>
    </row>
    <row r="758" spans="1:1" ht="12.75" x14ac:dyDescent="0.2">
      <c r="A758" s="3"/>
    </row>
    <row r="759" spans="1:1" ht="12.75" x14ac:dyDescent="0.2">
      <c r="A759" s="3"/>
    </row>
    <row r="760" spans="1:1" ht="12.75" x14ac:dyDescent="0.2">
      <c r="A760" s="3"/>
    </row>
    <row r="761" spans="1:1" ht="12.75" x14ac:dyDescent="0.2">
      <c r="A761" s="3"/>
    </row>
    <row r="762" spans="1:1" ht="12.75" x14ac:dyDescent="0.2">
      <c r="A762" s="3"/>
    </row>
    <row r="763" spans="1:1" ht="12.75" x14ac:dyDescent="0.2">
      <c r="A763" s="3"/>
    </row>
    <row r="764" spans="1:1" ht="12.75" x14ac:dyDescent="0.2">
      <c r="A764" s="3"/>
    </row>
    <row r="765" spans="1:1" ht="12.75" x14ac:dyDescent="0.2">
      <c r="A765" s="3"/>
    </row>
    <row r="766" spans="1:1" ht="12.75" x14ac:dyDescent="0.2">
      <c r="A766" s="3"/>
    </row>
    <row r="767" spans="1:1" ht="12.75" x14ac:dyDescent="0.2">
      <c r="A767" s="3"/>
    </row>
    <row r="768" spans="1:1" ht="12.75" x14ac:dyDescent="0.2">
      <c r="A768" s="3"/>
    </row>
    <row r="769" spans="1:1" ht="12.75" x14ac:dyDescent="0.2">
      <c r="A769" s="3"/>
    </row>
    <row r="770" spans="1:1" ht="12.75" x14ac:dyDescent="0.2">
      <c r="A770" s="3"/>
    </row>
    <row r="771" spans="1:1" ht="12.75" x14ac:dyDescent="0.2">
      <c r="A771" s="3"/>
    </row>
    <row r="772" spans="1:1" ht="12.75" x14ac:dyDescent="0.2">
      <c r="A772" s="3"/>
    </row>
    <row r="773" spans="1:1" ht="12.75" x14ac:dyDescent="0.2">
      <c r="A773" s="3"/>
    </row>
    <row r="774" spans="1:1" ht="12.75" x14ac:dyDescent="0.2">
      <c r="A774" s="3"/>
    </row>
    <row r="775" spans="1:1" ht="12.75" x14ac:dyDescent="0.2">
      <c r="A775" s="3"/>
    </row>
    <row r="776" spans="1:1" ht="12.75" x14ac:dyDescent="0.2">
      <c r="A776" s="3"/>
    </row>
    <row r="777" spans="1:1" ht="12.75" x14ac:dyDescent="0.2">
      <c r="A777" s="3"/>
    </row>
    <row r="778" spans="1:1" ht="12.75" x14ac:dyDescent="0.2">
      <c r="A778" s="3"/>
    </row>
    <row r="779" spans="1:1" ht="12.75" x14ac:dyDescent="0.2">
      <c r="A779" s="3"/>
    </row>
    <row r="780" spans="1:1" ht="12.75" x14ac:dyDescent="0.2">
      <c r="A780" s="3"/>
    </row>
    <row r="781" spans="1:1" ht="12.75" x14ac:dyDescent="0.2">
      <c r="A781" s="3"/>
    </row>
    <row r="782" spans="1:1" ht="12.75" x14ac:dyDescent="0.2">
      <c r="A782" s="3"/>
    </row>
    <row r="783" spans="1:1" ht="12.75" x14ac:dyDescent="0.2">
      <c r="A783" s="3"/>
    </row>
    <row r="784" spans="1:1" ht="12.75" x14ac:dyDescent="0.2">
      <c r="A784" s="3"/>
    </row>
    <row r="785" spans="1:1" ht="12.75" x14ac:dyDescent="0.2">
      <c r="A785" s="3"/>
    </row>
    <row r="786" spans="1:1" ht="12.75" x14ac:dyDescent="0.2">
      <c r="A786" s="3"/>
    </row>
    <row r="787" spans="1:1" ht="12.75" x14ac:dyDescent="0.2">
      <c r="A787" s="3"/>
    </row>
    <row r="788" spans="1:1" ht="12.75" x14ac:dyDescent="0.2">
      <c r="A788" s="3"/>
    </row>
    <row r="789" spans="1:1" ht="12.75" x14ac:dyDescent="0.2">
      <c r="A789" s="3"/>
    </row>
    <row r="790" spans="1:1" ht="12.75" x14ac:dyDescent="0.2">
      <c r="A790" s="3"/>
    </row>
    <row r="791" spans="1:1" ht="12.75" x14ac:dyDescent="0.2">
      <c r="A791" s="3"/>
    </row>
    <row r="792" spans="1:1" ht="12.75" x14ac:dyDescent="0.2">
      <c r="A792" s="3"/>
    </row>
    <row r="793" spans="1:1" ht="12.75" x14ac:dyDescent="0.2">
      <c r="A793" s="3"/>
    </row>
    <row r="794" spans="1:1" ht="12.75" x14ac:dyDescent="0.2">
      <c r="A794" s="3"/>
    </row>
    <row r="795" spans="1:1" ht="12.75" x14ac:dyDescent="0.2">
      <c r="A795" s="3"/>
    </row>
    <row r="796" spans="1:1" ht="12.75" x14ac:dyDescent="0.2">
      <c r="A796" s="3"/>
    </row>
    <row r="797" spans="1:1" ht="12.75" x14ac:dyDescent="0.2">
      <c r="A797" s="3"/>
    </row>
    <row r="798" spans="1:1" ht="12.75" x14ac:dyDescent="0.2">
      <c r="A798" s="3"/>
    </row>
    <row r="799" spans="1:1" ht="12.75" x14ac:dyDescent="0.2">
      <c r="A799" s="3"/>
    </row>
    <row r="800" spans="1:1" ht="12.75" x14ac:dyDescent="0.2">
      <c r="A800" s="3"/>
    </row>
    <row r="801" spans="1:1" ht="12.75" x14ac:dyDescent="0.2">
      <c r="A801" s="3"/>
    </row>
    <row r="802" spans="1:1" ht="12.75" x14ac:dyDescent="0.2">
      <c r="A802" s="3"/>
    </row>
    <row r="803" spans="1:1" ht="12.75" x14ac:dyDescent="0.2">
      <c r="A803" s="3"/>
    </row>
    <row r="804" spans="1:1" ht="12.75" x14ac:dyDescent="0.2">
      <c r="A804" s="3"/>
    </row>
    <row r="805" spans="1:1" ht="12.75" x14ac:dyDescent="0.2">
      <c r="A805" s="3"/>
    </row>
    <row r="806" spans="1:1" ht="12.75" x14ac:dyDescent="0.2">
      <c r="A806" s="3"/>
    </row>
    <row r="807" spans="1:1" ht="12.75" x14ac:dyDescent="0.2">
      <c r="A807" s="3"/>
    </row>
    <row r="808" spans="1:1" ht="12.75" x14ac:dyDescent="0.2">
      <c r="A808" s="3"/>
    </row>
    <row r="809" spans="1:1" ht="12.75" x14ac:dyDescent="0.2">
      <c r="A809" s="3"/>
    </row>
    <row r="810" spans="1:1" ht="12.75" x14ac:dyDescent="0.2">
      <c r="A810" s="3"/>
    </row>
    <row r="811" spans="1:1" ht="12.75" x14ac:dyDescent="0.2">
      <c r="A811" s="3"/>
    </row>
    <row r="812" spans="1:1" ht="12.75" x14ac:dyDescent="0.2">
      <c r="A812" s="3"/>
    </row>
    <row r="813" spans="1:1" ht="12.75" x14ac:dyDescent="0.2">
      <c r="A813" s="3"/>
    </row>
    <row r="814" spans="1:1" ht="12.75" x14ac:dyDescent="0.2">
      <c r="A814" s="3"/>
    </row>
    <row r="815" spans="1:1" ht="12.75" x14ac:dyDescent="0.2">
      <c r="A815" s="3"/>
    </row>
    <row r="816" spans="1:1" ht="12.75" x14ac:dyDescent="0.2">
      <c r="A816" s="3"/>
    </row>
    <row r="817" spans="1:1" ht="12.75" x14ac:dyDescent="0.2">
      <c r="A817" s="3"/>
    </row>
    <row r="818" spans="1:1" ht="12.75" x14ac:dyDescent="0.2">
      <c r="A818" s="3"/>
    </row>
    <row r="819" spans="1:1" ht="12.75" x14ac:dyDescent="0.2">
      <c r="A819" s="3"/>
    </row>
    <row r="820" spans="1:1" ht="12.75" x14ac:dyDescent="0.2">
      <c r="A820" s="3"/>
    </row>
    <row r="821" spans="1:1" ht="12.75" x14ac:dyDescent="0.2">
      <c r="A821" s="3"/>
    </row>
    <row r="822" spans="1:1" ht="12.75" x14ac:dyDescent="0.2">
      <c r="A822" s="3"/>
    </row>
    <row r="823" spans="1:1" ht="12.75" x14ac:dyDescent="0.2">
      <c r="A823" s="3"/>
    </row>
    <row r="824" spans="1:1" ht="12.75" x14ac:dyDescent="0.2">
      <c r="A824" s="3"/>
    </row>
    <row r="825" spans="1:1" ht="12.75" x14ac:dyDescent="0.2">
      <c r="A825" s="3"/>
    </row>
    <row r="826" spans="1:1" ht="12.75" x14ac:dyDescent="0.2">
      <c r="A826" s="3"/>
    </row>
    <row r="827" spans="1:1" ht="12.75" x14ac:dyDescent="0.2">
      <c r="A827" s="3"/>
    </row>
    <row r="828" spans="1:1" ht="12.75" x14ac:dyDescent="0.2">
      <c r="A828" s="3"/>
    </row>
    <row r="829" spans="1:1" ht="12.75" x14ac:dyDescent="0.2">
      <c r="A829" s="3"/>
    </row>
    <row r="830" spans="1:1" ht="12.75" x14ac:dyDescent="0.2">
      <c r="A830" s="3"/>
    </row>
    <row r="831" spans="1:1" ht="12.75" x14ac:dyDescent="0.2">
      <c r="A831" s="3"/>
    </row>
    <row r="832" spans="1:1" ht="12.75" x14ac:dyDescent="0.2">
      <c r="A832" s="3"/>
    </row>
    <row r="833" spans="1:1" ht="12.75" x14ac:dyDescent="0.2">
      <c r="A833" s="3"/>
    </row>
    <row r="834" spans="1:1" ht="12.75" x14ac:dyDescent="0.2">
      <c r="A834" s="3"/>
    </row>
    <row r="835" spans="1:1" ht="12.75" x14ac:dyDescent="0.2">
      <c r="A835" s="3"/>
    </row>
    <row r="836" spans="1:1" ht="12.75" x14ac:dyDescent="0.2">
      <c r="A836" s="3"/>
    </row>
    <row r="837" spans="1:1" ht="12.75" x14ac:dyDescent="0.2">
      <c r="A837" s="3"/>
    </row>
    <row r="838" spans="1:1" ht="12.75" x14ac:dyDescent="0.2">
      <c r="A838" s="3"/>
    </row>
    <row r="839" spans="1:1" ht="12.75" x14ac:dyDescent="0.2">
      <c r="A839" s="3"/>
    </row>
    <row r="840" spans="1:1" ht="12.75" x14ac:dyDescent="0.2">
      <c r="A840" s="3"/>
    </row>
    <row r="841" spans="1:1" ht="12.75" x14ac:dyDescent="0.2">
      <c r="A841" s="3"/>
    </row>
    <row r="842" spans="1:1" ht="12.75" x14ac:dyDescent="0.2">
      <c r="A842" s="3"/>
    </row>
    <row r="843" spans="1:1" ht="12.75" x14ac:dyDescent="0.2">
      <c r="A843" s="3"/>
    </row>
    <row r="844" spans="1:1" ht="12.75" x14ac:dyDescent="0.2">
      <c r="A844" s="3"/>
    </row>
    <row r="845" spans="1:1" ht="12.75" x14ac:dyDescent="0.2">
      <c r="A845" s="3"/>
    </row>
    <row r="846" spans="1:1" ht="12.75" x14ac:dyDescent="0.2">
      <c r="A846" s="3"/>
    </row>
    <row r="847" spans="1:1" ht="12.75" x14ac:dyDescent="0.2">
      <c r="A847" s="3"/>
    </row>
    <row r="848" spans="1:1" ht="12.75" x14ac:dyDescent="0.2">
      <c r="A848" s="3"/>
    </row>
    <row r="849" spans="1:1" ht="12.75" x14ac:dyDescent="0.2">
      <c r="A849" s="3"/>
    </row>
    <row r="850" spans="1:1" ht="12.75" x14ac:dyDescent="0.2">
      <c r="A850" s="3"/>
    </row>
    <row r="851" spans="1:1" ht="12.75" x14ac:dyDescent="0.2">
      <c r="A851" s="3"/>
    </row>
    <row r="852" spans="1:1" ht="12.75" x14ac:dyDescent="0.2">
      <c r="A852" s="3"/>
    </row>
    <row r="853" spans="1:1" ht="12.75" x14ac:dyDescent="0.2">
      <c r="A853" s="3"/>
    </row>
    <row r="854" spans="1:1" ht="12.75" x14ac:dyDescent="0.2">
      <c r="A854" s="3"/>
    </row>
    <row r="855" spans="1:1" ht="12.75" x14ac:dyDescent="0.2">
      <c r="A855" s="3"/>
    </row>
    <row r="856" spans="1:1" ht="12.75" x14ac:dyDescent="0.2">
      <c r="A856" s="3"/>
    </row>
    <row r="857" spans="1:1" ht="12.75" x14ac:dyDescent="0.2">
      <c r="A857" s="3"/>
    </row>
    <row r="858" spans="1:1" ht="12.75" x14ac:dyDescent="0.2">
      <c r="A858" s="3"/>
    </row>
    <row r="859" spans="1:1" ht="12.75" x14ac:dyDescent="0.2">
      <c r="A859" s="3"/>
    </row>
    <row r="860" spans="1:1" ht="12.75" x14ac:dyDescent="0.2">
      <c r="A860" s="3"/>
    </row>
    <row r="861" spans="1:1" ht="12.75" x14ac:dyDescent="0.2">
      <c r="A861" s="3"/>
    </row>
    <row r="862" spans="1:1" ht="12.75" x14ac:dyDescent="0.2">
      <c r="A862" s="3"/>
    </row>
    <row r="863" spans="1:1" ht="12.75" x14ac:dyDescent="0.2">
      <c r="A863" s="3"/>
    </row>
    <row r="864" spans="1:1" ht="12.75" x14ac:dyDescent="0.2">
      <c r="A864" s="3"/>
    </row>
    <row r="865" spans="1:1" ht="12.75" x14ac:dyDescent="0.2">
      <c r="A865" s="3"/>
    </row>
    <row r="866" spans="1:1" ht="12.75" x14ac:dyDescent="0.2">
      <c r="A866" s="3"/>
    </row>
    <row r="867" spans="1:1" ht="12.75" x14ac:dyDescent="0.2">
      <c r="A867" s="3"/>
    </row>
    <row r="868" spans="1:1" ht="12.75" x14ac:dyDescent="0.2">
      <c r="A868" s="3"/>
    </row>
    <row r="869" spans="1:1" ht="12.75" x14ac:dyDescent="0.2">
      <c r="A869" s="3"/>
    </row>
    <row r="870" spans="1:1" ht="12.75" x14ac:dyDescent="0.2">
      <c r="A870" s="3"/>
    </row>
    <row r="871" spans="1:1" ht="12.75" x14ac:dyDescent="0.2">
      <c r="A871" s="3"/>
    </row>
    <row r="872" spans="1:1" ht="12.75" x14ac:dyDescent="0.2">
      <c r="A872" s="3"/>
    </row>
    <row r="873" spans="1:1" ht="12.75" x14ac:dyDescent="0.2">
      <c r="A873" s="3"/>
    </row>
    <row r="874" spans="1:1" ht="12.75" x14ac:dyDescent="0.2">
      <c r="A874" s="3"/>
    </row>
    <row r="875" spans="1:1" ht="12.75" x14ac:dyDescent="0.2">
      <c r="A875" s="3"/>
    </row>
    <row r="876" spans="1:1" ht="12.75" x14ac:dyDescent="0.2">
      <c r="A876" s="3"/>
    </row>
    <row r="877" spans="1:1" ht="12.75" x14ac:dyDescent="0.2">
      <c r="A877" s="3"/>
    </row>
    <row r="878" spans="1:1" ht="12.75" x14ac:dyDescent="0.2">
      <c r="A878" s="3"/>
    </row>
    <row r="879" spans="1:1" ht="12.75" x14ac:dyDescent="0.2">
      <c r="A879" s="3"/>
    </row>
    <row r="880" spans="1:1" ht="12.75" x14ac:dyDescent="0.2">
      <c r="A880" s="3"/>
    </row>
    <row r="881" spans="1:1" ht="12.75" x14ac:dyDescent="0.2">
      <c r="A881" s="3"/>
    </row>
    <row r="882" spans="1:1" ht="12.75" x14ac:dyDescent="0.2">
      <c r="A882" s="3"/>
    </row>
    <row r="883" spans="1:1" ht="12.75" x14ac:dyDescent="0.2">
      <c r="A883" s="3"/>
    </row>
    <row r="884" spans="1:1" ht="12.75" x14ac:dyDescent="0.2">
      <c r="A884" s="3"/>
    </row>
    <row r="885" spans="1:1" ht="12.75" x14ac:dyDescent="0.2">
      <c r="A885" s="3"/>
    </row>
    <row r="886" spans="1:1" ht="12.75" x14ac:dyDescent="0.2">
      <c r="A886" s="3"/>
    </row>
    <row r="887" spans="1:1" ht="12.75" x14ac:dyDescent="0.2">
      <c r="A887" s="3"/>
    </row>
    <row r="888" spans="1:1" ht="12.75" x14ac:dyDescent="0.2">
      <c r="A888" s="3"/>
    </row>
    <row r="889" spans="1:1" ht="12.75" x14ac:dyDescent="0.2">
      <c r="A889" s="3"/>
    </row>
    <row r="890" spans="1:1" ht="12.75" x14ac:dyDescent="0.2">
      <c r="A890" s="3"/>
    </row>
    <row r="891" spans="1:1" ht="12.75" x14ac:dyDescent="0.2">
      <c r="A891" s="3"/>
    </row>
    <row r="892" spans="1:1" ht="12.75" x14ac:dyDescent="0.2">
      <c r="A892" s="3"/>
    </row>
    <row r="893" spans="1:1" ht="12.75" x14ac:dyDescent="0.2">
      <c r="A893" s="3"/>
    </row>
    <row r="894" spans="1:1" ht="12.75" x14ac:dyDescent="0.2">
      <c r="A894" s="3"/>
    </row>
    <row r="895" spans="1:1" ht="12.75" x14ac:dyDescent="0.2">
      <c r="A895" s="3"/>
    </row>
    <row r="896" spans="1:1" ht="12.75" x14ac:dyDescent="0.2">
      <c r="A896" s="3"/>
    </row>
    <row r="897" spans="1:1" ht="12.75" x14ac:dyDescent="0.2">
      <c r="A897" s="3"/>
    </row>
    <row r="898" spans="1:1" ht="12.75" x14ac:dyDescent="0.2">
      <c r="A898" s="3"/>
    </row>
    <row r="899" spans="1:1" ht="12.75" x14ac:dyDescent="0.2">
      <c r="A899" s="3"/>
    </row>
    <row r="900" spans="1:1" ht="12.75" x14ac:dyDescent="0.2">
      <c r="A900" s="3"/>
    </row>
    <row r="901" spans="1:1" ht="12.75" x14ac:dyDescent="0.2">
      <c r="A901" s="3"/>
    </row>
    <row r="902" spans="1:1" ht="12.75" x14ac:dyDescent="0.2">
      <c r="A902" s="3"/>
    </row>
    <row r="903" spans="1:1" ht="12.75" x14ac:dyDescent="0.2">
      <c r="A903" s="3"/>
    </row>
    <row r="904" spans="1:1" ht="12.75" x14ac:dyDescent="0.2">
      <c r="A904" s="3"/>
    </row>
    <row r="905" spans="1:1" ht="12.75" x14ac:dyDescent="0.2">
      <c r="A905" s="3"/>
    </row>
    <row r="906" spans="1:1" ht="12.75" x14ac:dyDescent="0.2">
      <c r="A906" s="3"/>
    </row>
    <row r="907" spans="1:1" ht="12.75" x14ac:dyDescent="0.2">
      <c r="A907" s="3"/>
    </row>
    <row r="908" spans="1:1" ht="12.75" x14ac:dyDescent="0.2">
      <c r="A908" s="3"/>
    </row>
    <row r="909" spans="1:1" ht="12.75" x14ac:dyDescent="0.2">
      <c r="A909" s="3"/>
    </row>
    <row r="910" spans="1:1" ht="12.75" x14ac:dyDescent="0.2">
      <c r="A910" s="3"/>
    </row>
    <row r="911" spans="1:1" ht="12.75" x14ac:dyDescent="0.2">
      <c r="A911" s="3"/>
    </row>
    <row r="912" spans="1:1" ht="12.75" x14ac:dyDescent="0.2">
      <c r="A912" s="3"/>
    </row>
    <row r="913" spans="1:1" ht="12.75" x14ac:dyDescent="0.2">
      <c r="A913" s="3"/>
    </row>
    <row r="914" spans="1:1" ht="12.75" x14ac:dyDescent="0.2">
      <c r="A914" s="3"/>
    </row>
    <row r="915" spans="1:1" ht="12.75" x14ac:dyDescent="0.2">
      <c r="A915" s="3"/>
    </row>
    <row r="916" spans="1:1" ht="12.75" x14ac:dyDescent="0.2">
      <c r="A916" s="3"/>
    </row>
    <row r="917" spans="1:1" ht="12.75" x14ac:dyDescent="0.2">
      <c r="A917" s="3"/>
    </row>
    <row r="918" spans="1:1" ht="12.75" x14ac:dyDescent="0.2">
      <c r="A918" s="3"/>
    </row>
    <row r="919" spans="1:1" ht="12.75" x14ac:dyDescent="0.2">
      <c r="A919" s="3"/>
    </row>
    <row r="920" spans="1:1" ht="12.75" x14ac:dyDescent="0.2">
      <c r="A920" s="3"/>
    </row>
    <row r="921" spans="1:1" ht="12.75" x14ac:dyDescent="0.2">
      <c r="A921" s="3"/>
    </row>
    <row r="922" spans="1:1" ht="12.75" x14ac:dyDescent="0.2">
      <c r="A922" s="3"/>
    </row>
    <row r="923" spans="1:1" ht="12.75" x14ac:dyDescent="0.2">
      <c r="A923" s="3"/>
    </row>
    <row r="924" spans="1:1" ht="12.75" x14ac:dyDescent="0.2">
      <c r="A924" s="3"/>
    </row>
    <row r="925" spans="1:1" ht="12.75" x14ac:dyDescent="0.2">
      <c r="A925" s="3"/>
    </row>
    <row r="926" spans="1:1" ht="12.75" x14ac:dyDescent="0.2">
      <c r="A926" s="3"/>
    </row>
    <row r="927" spans="1:1" ht="12.75" x14ac:dyDescent="0.2">
      <c r="A927" s="3"/>
    </row>
    <row r="928" spans="1:1" ht="12.75" x14ac:dyDescent="0.2">
      <c r="A928" s="3"/>
    </row>
    <row r="929" spans="1:1" ht="12.75" x14ac:dyDescent="0.2">
      <c r="A929" s="3"/>
    </row>
    <row r="930" spans="1:1" ht="12.75" x14ac:dyDescent="0.2">
      <c r="A930" s="3"/>
    </row>
    <row r="931" spans="1:1" ht="12.75" x14ac:dyDescent="0.2">
      <c r="A931" s="3"/>
    </row>
    <row r="932" spans="1:1" ht="12.75" x14ac:dyDescent="0.2">
      <c r="A932" s="3"/>
    </row>
    <row r="933" spans="1:1" ht="12.75" x14ac:dyDescent="0.2">
      <c r="A933" s="3"/>
    </row>
    <row r="934" spans="1:1" ht="12.75" x14ac:dyDescent="0.2">
      <c r="A934" s="3"/>
    </row>
    <row r="935" spans="1:1" ht="12.75" x14ac:dyDescent="0.2">
      <c r="A935" s="3"/>
    </row>
    <row r="936" spans="1:1" ht="12.75" x14ac:dyDescent="0.2">
      <c r="A936" s="3"/>
    </row>
    <row r="937" spans="1:1" ht="12.75" x14ac:dyDescent="0.2">
      <c r="A937" s="3"/>
    </row>
    <row r="938" spans="1:1" ht="12.75" x14ac:dyDescent="0.2">
      <c r="A938" s="3"/>
    </row>
    <row r="939" spans="1:1" ht="12.75" x14ac:dyDescent="0.2">
      <c r="A939" s="3"/>
    </row>
    <row r="940" spans="1:1" ht="12.75" x14ac:dyDescent="0.2">
      <c r="A940" s="3"/>
    </row>
    <row r="941" spans="1:1" ht="12.75" x14ac:dyDescent="0.2">
      <c r="A941" s="3"/>
    </row>
    <row r="942" spans="1:1" ht="12.75" x14ac:dyDescent="0.2">
      <c r="A942" s="3"/>
    </row>
    <row r="943" spans="1:1" ht="12.75" x14ac:dyDescent="0.2">
      <c r="A943" s="3"/>
    </row>
    <row r="944" spans="1:1" ht="12.75" x14ac:dyDescent="0.2">
      <c r="A944" s="3"/>
    </row>
    <row r="945" spans="1:1" ht="12.75" x14ac:dyDescent="0.2">
      <c r="A945" s="3"/>
    </row>
    <row r="946" spans="1:1" ht="12.75" x14ac:dyDescent="0.2">
      <c r="A946" s="3"/>
    </row>
    <row r="947" spans="1:1" ht="12.75" x14ac:dyDescent="0.2">
      <c r="A947" s="3"/>
    </row>
    <row r="948" spans="1:1" ht="12.75" x14ac:dyDescent="0.2">
      <c r="A948" s="3"/>
    </row>
    <row r="949" spans="1:1" ht="12.75" x14ac:dyDescent="0.2">
      <c r="A949" s="3"/>
    </row>
    <row r="950" spans="1:1" ht="12.75" x14ac:dyDescent="0.2">
      <c r="A950" s="3"/>
    </row>
    <row r="951" spans="1:1" ht="12.75" x14ac:dyDescent="0.2">
      <c r="A951" s="3"/>
    </row>
    <row r="952" spans="1:1" ht="12.75" x14ac:dyDescent="0.2">
      <c r="A952" s="3"/>
    </row>
    <row r="953" spans="1:1" ht="12.75" x14ac:dyDescent="0.2">
      <c r="A953" s="3"/>
    </row>
    <row r="954" spans="1:1" ht="12.75" x14ac:dyDescent="0.2">
      <c r="A954" s="3"/>
    </row>
    <row r="955" spans="1:1" ht="12.75" x14ac:dyDescent="0.2">
      <c r="A955" s="3"/>
    </row>
    <row r="956" spans="1:1" ht="12.75" x14ac:dyDescent="0.2">
      <c r="A956" s="3"/>
    </row>
    <row r="957" spans="1:1" ht="12.75" x14ac:dyDescent="0.2">
      <c r="A957" s="3"/>
    </row>
    <row r="958" spans="1:1" ht="12.75" x14ac:dyDescent="0.2">
      <c r="A958" s="3"/>
    </row>
    <row r="959" spans="1:1" ht="12.75" x14ac:dyDescent="0.2">
      <c r="A959" s="3"/>
    </row>
    <row r="960" spans="1:1" ht="12.75" x14ac:dyDescent="0.2">
      <c r="A960" s="3"/>
    </row>
    <row r="961" spans="1:1" ht="12.75" x14ac:dyDescent="0.2">
      <c r="A961" s="3"/>
    </row>
    <row r="962" spans="1:1" ht="12.75" x14ac:dyDescent="0.2">
      <c r="A962" s="3"/>
    </row>
    <row r="963" spans="1:1" ht="12.75" x14ac:dyDescent="0.2">
      <c r="A963" s="3"/>
    </row>
    <row r="964" spans="1:1" ht="12.75" x14ac:dyDescent="0.2">
      <c r="A964" s="3"/>
    </row>
    <row r="965" spans="1:1" ht="12.75" x14ac:dyDescent="0.2">
      <c r="A965" s="3"/>
    </row>
    <row r="966" spans="1:1" ht="12.75" x14ac:dyDescent="0.2">
      <c r="A966" s="3"/>
    </row>
    <row r="967" spans="1:1" ht="12.75" x14ac:dyDescent="0.2">
      <c r="A967" s="3"/>
    </row>
    <row r="968" spans="1:1" ht="12.75" x14ac:dyDescent="0.2">
      <c r="A968" s="3"/>
    </row>
    <row r="969" spans="1:1" ht="12.75" x14ac:dyDescent="0.2">
      <c r="A969" s="3"/>
    </row>
    <row r="970" spans="1:1" ht="12.75" x14ac:dyDescent="0.2">
      <c r="A970" s="3"/>
    </row>
    <row r="971" spans="1:1" ht="12.75" x14ac:dyDescent="0.2">
      <c r="A971" s="3"/>
    </row>
    <row r="972" spans="1:1" ht="12.75" x14ac:dyDescent="0.2">
      <c r="A972" s="3"/>
    </row>
    <row r="973" spans="1:1" ht="12.75" x14ac:dyDescent="0.2">
      <c r="A973" s="3"/>
    </row>
    <row r="974" spans="1:1" ht="12.75" x14ac:dyDescent="0.2">
      <c r="A974" s="3"/>
    </row>
    <row r="975" spans="1:1" ht="12.75" x14ac:dyDescent="0.2">
      <c r="A975" s="3"/>
    </row>
    <row r="976" spans="1:1" ht="12.75" x14ac:dyDescent="0.2">
      <c r="A976" s="3"/>
    </row>
    <row r="977" spans="1:1" ht="12.75" x14ac:dyDescent="0.2">
      <c r="A977" s="3"/>
    </row>
    <row r="978" spans="1:1" ht="12.75" x14ac:dyDescent="0.2">
      <c r="A978" s="3"/>
    </row>
    <row r="979" spans="1:1" ht="12.75" x14ac:dyDescent="0.2">
      <c r="A979" s="3"/>
    </row>
    <row r="980" spans="1:1" ht="12.75" x14ac:dyDescent="0.2">
      <c r="A980" s="3"/>
    </row>
    <row r="981" spans="1:1" ht="12.75" x14ac:dyDescent="0.2">
      <c r="A981" s="3"/>
    </row>
    <row r="982" spans="1:1" ht="12.75" x14ac:dyDescent="0.2">
      <c r="A982" s="3"/>
    </row>
    <row r="983" spans="1:1" ht="12.75" x14ac:dyDescent="0.2">
      <c r="A983" s="3"/>
    </row>
    <row r="984" spans="1:1" ht="12.75" x14ac:dyDescent="0.2">
      <c r="A984" s="3"/>
    </row>
    <row r="985" spans="1:1" ht="12.75" x14ac:dyDescent="0.2">
      <c r="A985" s="3"/>
    </row>
    <row r="986" spans="1:1" ht="12.75" x14ac:dyDescent="0.2">
      <c r="A986" s="3"/>
    </row>
    <row r="987" spans="1:1" ht="12.75" x14ac:dyDescent="0.2">
      <c r="A987" s="3"/>
    </row>
    <row r="988" spans="1:1" ht="12.75" x14ac:dyDescent="0.2">
      <c r="A988" s="3"/>
    </row>
    <row r="989" spans="1:1" ht="12.75" x14ac:dyDescent="0.2">
      <c r="A989" s="3"/>
    </row>
    <row r="990" spans="1:1" ht="12.75" x14ac:dyDescent="0.2">
      <c r="A990" s="3"/>
    </row>
    <row r="991" spans="1:1" ht="12.75" x14ac:dyDescent="0.2">
      <c r="A991" s="3"/>
    </row>
    <row r="992" spans="1:1" ht="12.75" x14ac:dyDescent="0.2">
      <c r="A992" s="3"/>
    </row>
    <row r="993" spans="1:1" ht="12.75" x14ac:dyDescent="0.2">
      <c r="A993" s="3"/>
    </row>
    <row r="994" spans="1:1" ht="12.75" x14ac:dyDescent="0.2">
      <c r="A994" s="3"/>
    </row>
    <row r="995" spans="1:1" ht="12.75" x14ac:dyDescent="0.2">
      <c r="A995" s="3"/>
    </row>
    <row r="996" spans="1:1" ht="12.75" x14ac:dyDescent="0.2">
      <c r="A996" s="3"/>
    </row>
    <row r="997" spans="1:1" ht="12.75" x14ac:dyDescent="0.2">
      <c r="A997" s="3"/>
    </row>
    <row r="998" spans="1:1" ht="12.75" x14ac:dyDescent="0.2">
      <c r="A998" s="3"/>
    </row>
    <row r="999" spans="1:1" ht="12.75" x14ac:dyDescent="0.2">
      <c r="A999" s="3"/>
    </row>
    <row r="1000" spans="1:1" ht="12.75" x14ac:dyDescent="0.2">
      <c r="A1000" s="3"/>
    </row>
  </sheetData>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M1005"/>
  <sheetViews>
    <sheetView workbookViewId="0">
      <pane ySplit="1" topLeftCell="A2" activePane="bottomLeft" state="frozen"/>
      <selection pane="bottomLeft" activeCell="F7" sqref="F7"/>
    </sheetView>
  </sheetViews>
  <sheetFormatPr defaultColWidth="12.5703125" defaultRowHeight="15.75" customHeight="1" x14ac:dyDescent="0.2"/>
  <cols>
    <col min="1" max="1" width="12" customWidth="1"/>
    <col min="2" max="2" width="16.85546875" customWidth="1"/>
    <col min="3" max="3" width="16.42578125" customWidth="1"/>
    <col min="4" max="4" width="19.7109375" customWidth="1"/>
    <col min="5" max="5" width="14.140625" customWidth="1"/>
    <col min="6" max="6" width="18.7109375" customWidth="1"/>
    <col min="7" max="8" width="17.28515625" customWidth="1"/>
    <col min="12" max="12" width="15.7109375" customWidth="1"/>
  </cols>
  <sheetData>
    <row r="1" spans="1:13" x14ac:dyDescent="0.2">
      <c r="A1" s="1" t="s">
        <v>52</v>
      </c>
      <c r="B1" s="1" t="s">
        <v>53</v>
      </c>
      <c r="C1" s="1" t="s">
        <v>54</v>
      </c>
      <c r="D1" s="1" t="s">
        <v>55</v>
      </c>
      <c r="E1" s="5" t="s">
        <v>56</v>
      </c>
      <c r="F1" s="1" t="s">
        <v>57</v>
      </c>
      <c r="G1" s="1" t="s">
        <v>58</v>
      </c>
      <c r="H1" s="1" t="s">
        <v>59</v>
      </c>
    </row>
    <row r="2" spans="1:13" x14ac:dyDescent="0.2">
      <c r="A2" s="3">
        <v>1</v>
      </c>
      <c r="B2" s="3">
        <v>1</v>
      </c>
      <c r="C2" s="3" t="s">
        <v>60</v>
      </c>
      <c r="D2" s="3" t="s">
        <v>61</v>
      </c>
      <c r="E2" s="6">
        <v>44313</v>
      </c>
      <c r="F2" s="7">
        <v>0.41736111111111113</v>
      </c>
      <c r="G2" s="7">
        <v>0.59236111111111112</v>
      </c>
      <c r="H2" s="7">
        <f t="shared" ref="H2:H11" si="0">G2-F2</f>
        <v>0.17499999999999999</v>
      </c>
    </row>
    <row r="3" spans="1:13" x14ac:dyDescent="0.2">
      <c r="A3" s="3">
        <v>2</v>
      </c>
      <c r="B3" s="3">
        <v>2</v>
      </c>
      <c r="C3" s="3" t="s">
        <v>60</v>
      </c>
      <c r="D3" s="3" t="s">
        <v>61</v>
      </c>
      <c r="E3" s="6">
        <v>44315</v>
      </c>
      <c r="F3" s="7">
        <v>0.39374999999999999</v>
      </c>
      <c r="G3" s="7">
        <v>0.48680555555555555</v>
      </c>
      <c r="H3" s="7">
        <f t="shared" si="0"/>
        <v>9.3055555555555558E-2</v>
      </c>
    </row>
    <row r="4" spans="1:13" x14ac:dyDescent="0.2">
      <c r="A4" s="3">
        <v>3</v>
      </c>
      <c r="B4" s="3">
        <v>3</v>
      </c>
      <c r="C4" s="3" t="s">
        <v>60</v>
      </c>
      <c r="D4" s="3" t="s">
        <v>61</v>
      </c>
      <c r="E4" s="6">
        <v>44320</v>
      </c>
      <c r="F4" s="7">
        <v>0.43125000000000002</v>
      </c>
      <c r="G4" s="7">
        <v>0.7680555555555556</v>
      </c>
      <c r="H4" s="7">
        <f t="shared" si="0"/>
        <v>0.33680555555555558</v>
      </c>
      <c r="L4" s="4" t="s">
        <v>62</v>
      </c>
      <c r="M4" s="8">
        <f>MIN(H:H)</f>
        <v>4.1666666666666519E-3</v>
      </c>
    </row>
    <row r="5" spans="1:13" x14ac:dyDescent="0.2">
      <c r="A5" s="3">
        <v>4</v>
      </c>
      <c r="B5" s="3">
        <v>4</v>
      </c>
      <c r="C5" s="3" t="s">
        <v>60</v>
      </c>
      <c r="D5" s="3" t="s">
        <v>61</v>
      </c>
      <c r="E5" s="6">
        <v>44321</v>
      </c>
      <c r="F5" s="7">
        <v>0.43125000000000002</v>
      </c>
      <c r="G5" s="7">
        <v>0.69305555555555554</v>
      </c>
      <c r="H5" s="7">
        <f t="shared" si="0"/>
        <v>0.26180555555555551</v>
      </c>
      <c r="L5" s="4" t="s">
        <v>63</v>
      </c>
      <c r="M5" s="8">
        <f>MAX(H:H)</f>
        <v>0.43194444444444441</v>
      </c>
    </row>
    <row r="6" spans="1:13" x14ac:dyDescent="0.2">
      <c r="A6" s="3">
        <v>5</v>
      </c>
      <c r="B6" s="3">
        <v>5</v>
      </c>
      <c r="C6" s="3" t="s">
        <v>60</v>
      </c>
      <c r="D6" s="3" t="s">
        <v>64</v>
      </c>
      <c r="E6" s="6">
        <v>44322</v>
      </c>
      <c r="F6" s="7">
        <v>0.4236111111111111</v>
      </c>
      <c r="G6" s="7">
        <v>0.85555555555555551</v>
      </c>
      <c r="H6" s="7">
        <f t="shared" si="0"/>
        <v>0.43194444444444441</v>
      </c>
      <c r="L6" s="4" t="s">
        <v>65</v>
      </c>
      <c r="M6" s="8">
        <f>MEDIAN(H:H)</f>
        <v>0.27534722222222219</v>
      </c>
    </row>
    <row r="7" spans="1:13" x14ac:dyDescent="0.2">
      <c r="A7" s="3">
        <v>6</v>
      </c>
      <c r="B7" s="3">
        <v>6</v>
      </c>
      <c r="C7" s="3" t="s">
        <v>60</v>
      </c>
      <c r="D7" s="3" t="s">
        <v>61</v>
      </c>
      <c r="E7" s="6">
        <v>44327</v>
      </c>
      <c r="F7" s="7">
        <v>0.43125000000000002</v>
      </c>
      <c r="G7" s="7">
        <v>0.61041666666666672</v>
      </c>
      <c r="H7" s="7">
        <f t="shared" si="0"/>
        <v>0.1791666666666667</v>
      </c>
    </row>
    <row r="8" spans="1:13" x14ac:dyDescent="0.2">
      <c r="A8" s="3">
        <v>7</v>
      </c>
      <c r="B8" s="3">
        <v>7</v>
      </c>
      <c r="C8" s="3" t="s">
        <v>60</v>
      </c>
      <c r="D8" s="3" t="s">
        <v>61</v>
      </c>
      <c r="E8" s="6">
        <v>44328</v>
      </c>
      <c r="F8" s="7">
        <v>0.39166666666666666</v>
      </c>
      <c r="G8" s="7">
        <v>0.82361111111111107</v>
      </c>
      <c r="H8" s="7">
        <f t="shared" si="0"/>
        <v>0.43194444444444441</v>
      </c>
    </row>
    <row r="9" spans="1:13" x14ac:dyDescent="0.2">
      <c r="A9" s="3">
        <v>8</v>
      </c>
      <c r="B9" s="3">
        <v>8</v>
      </c>
      <c r="C9" s="3" t="s">
        <v>60</v>
      </c>
      <c r="D9" s="3" t="s">
        <v>61</v>
      </c>
      <c r="E9" s="6">
        <v>44329</v>
      </c>
      <c r="F9" s="7">
        <v>0.40416666666666667</v>
      </c>
      <c r="G9" s="7">
        <v>0.66805555555555551</v>
      </c>
      <c r="H9" s="7">
        <f t="shared" si="0"/>
        <v>0.26388888888888884</v>
      </c>
    </row>
    <row r="10" spans="1:13" x14ac:dyDescent="0.2">
      <c r="A10" s="3">
        <v>9</v>
      </c>
      <c r="B10" s="3">
        <v>9</v>
      </c>
      <c r="C10" s="3" t="s">
        <v>60</v>
      </c>
      <c r="D10" s="3" t="s">
        <v>61</v>
      </c>
      <c r="E10" s="6">
        <v>44334</v>
      </c>
      <c r="F10" s="7">
        <v>0.39027777777777778</v>
      </c>
      <c r="G10" s="7">
        <v>0.70138888888888884</v>
      </c>
      <c r="H10" s="7">
        <f t="shared" si="0"/>
        <v>0.31111111111111106</v>
      </c>
    </row>
    <row r="11" spans="1:13" x14ac:dyDescent="0.2">
      <c r="A11" s="3">
        <v>10</v>
      </c>
      <c r="B11" s="3">
        <v>10</v>
      </c>
      <c r="C11" s="3" t="s">
        <v>60</v>
      </c>
      <c r="D11" s="3" t="s">
        <v>61</v>
      </c>
      <c r="E11" s="6">
        <v>44335</v>
      </c>
      <c r="F11" s="7">
        <v>0.3840277777777778</v>
      </c>
      <c r="G11" s="7">
        <v>0.71666666666666667</v>
      </c>
      <c r="H11" s="7">
        <f t="shared" si="0"/>
        <v>0.33263888888888887</v>
      </c>
    </row>
    <row r="12" spans="1:13" x14ac:dyDescent="0.2">
      <c r="A12" s="3">
        <v>11</v>
      </c>
      <c r="B12" s="3">
        <v>11</v>
      </c>
      <c r="C12" s="3" t="s">
        <v>66</v>
      </c>
      <c r="D12" s="3" t="s">
        <v>61</v>
      </c>
      <c r="E12" s="6">
        <v>44336</v>
      </c>
      <c r="F12" s="3" t="s">
        <v>67</v>
      </c>
      <c r="G12" s="3" t="s">
        <v>67</v>
      </c>
      <c r="H12" s="3" t="s">
        <v>67</v>
      </c>
    </row>
    <row r="13" spans="1:13" x14ac:dyDescent="0.2">
      <c r="A13" s="3">
        <v>12</v>
      </c>
      <c r="B13" s="3">
        <v>10</v>
      </c>
      <c r="C13" s="3" t="s">
        <v>60</v>
      </c>
      <c r="D13" s="3" t="s">
        <v>61</v>
      </c>
      <c r="E13" s="6">
        <v>44336</v>
      </c>
      <c r="F13" s="7">
        <v>0.40694444444444444</v>
      </c>
      <c r="G13" s="7">
        <v>0.71250000000000002</v>
      </c>
      <c r="H13" s="7">
        <f t="shared" ref="H13:H17" si="1">G13-F13</f>
        <v>0.30555555555555558</v>
      </c>
    </row>
    <row r="14" spans="1:13" x14ac:dyDescent="0.2">
      <c r="A14" s="3">
        <v>13</v>
      </c>
      <c r="B14" s="3">
        <v>11</v>
      </c>
      <c r="C14" s="3" t="s">
        <v>60</v>
      </c>
      <c r="D14" s="3" t="s">
        <v>61</v>
      </c>
      <c r="E14" s="6">
        <v>44341</v>
      </c>
      <c r="F14" s="7">
        <v>0.40486111111111112</v>
      </c>
      <c r="G14" s="7">
        <v>0.62430555555555556</v>
      </c>
      <c r="H14" s="7">
        <f t="shared" si="1"/>
        <v>0.21944444444444444</v>
      </c>
    </row>
    <row r="15" spans="1:13" x14ac:dyDescent="0.2">
      <c r="A15" s="3">
        <v>14</v>
      </c>
      <c r="B15" s="3">
        <v>12</v>
      </c>
      <c r="C15" s="3" t="s">
        <v>60</v>
      </c>
      <c r="D15" s="3" t="s">
        <v>61</v>
      </c>
      <c r="E15" s="6">
        <v>44342</v>
      </c>
      <c r="F15" s="7">
        <v>0.42569444444444443</v>
      </c>
      <c r="G15" s="7">
        <v>0.53125</v>
      </c>
      <c r="H15" s="7">
        <f t="shared" si="1"/>
        <v>0.10555555555555557</v>
      </c>
    </row>
    <row r="16" spans="1:13" x14ac:dyDescent="0.2">
      <c r="A16" s="3">
        <v>15</v>
      </c>
      <c r="B16" s="3">
        <v>13</v>
      </c>
      <c r="C16" s="3" t="s">
        <v>60</v>
      </c>
      <c r="D16" s="3" t="s">
        <v>61</v>
      </c>
      <c r="E16" s="6">
        <v>44343</v>
      </c>
      <c r="F16" s="7">
        <v>0.41111111111111109</v>
      </c>
      <c r="G16" s="7">
        <v>0.69652777777777775</v>
      </c>
      <c r="H16" s="7">
        <f t="shared" si="1"/>
        <v>0.28541666666666665</v>
      </c>
    </row>
    <row r="17" spans="1:8" x14ac:dyDescent="0.2">
      <c r="A17" s="3">
        <v>16</v>
      </c>
      <c r="B17" s="3">
        <v>14</v>
      </c>
      <c r="C17" s="3" t="s">
        <v>60</v>
      </c>
      <c r="D17" s="3" t="s">
        <v>61</v>
      </c>
      <c r="E17" s="6">
        <v>44348</v>
      </c>
      <c r="F17" s="7">
        <v>0.40277777777777779</v>
      </c>
      <c r="G17" s="7">
        <v>0.72430555555555554</v>
      </c>
      <c r="H17" s="7">
        <f t="shared" si="1"/>
        <v>0.32152777777777775</v>
      </c>
    </row>
    <row r="18" spans="1:8" x14ac:dyDescent="0.2">
      <c r="A18" s="3">
        <v>17</v>
      </c>
      <c r="B18" s="3">
        <v>15</v>
      </c>
      <c r="C18" s="3" t="s">
        <v>66</v>
      </c>
      <c r="D18" s="3" t="s">
        <v>64</v>
      </c>
      <c r="E18" s="6">
        <v>44349</v>
      </c>
      <c r="F18" s="3" t="s">
        <v>67</v>
      </c>
      <c r="G18" s="3" t="s">
        <v>67</v>
      </c>
      <c r="H18" s="3" t="s">
        <v>67</v>
      </c>
    </row>
    <row r="19" spans="1:8" x14ac:dyDescent="0.2">
      <c r="A19" s="3">
        <v>18</v>
      </c>
      <c r="B19" s="3">
        <v>15</v>
      </c>
      <c r="C19" s="3" t="s">
        <v>60</v>
      </c>
      <c r="D19" s="3" t="s">
        <v>61</v>
      </c>
      <c r="E19" s="6">
        <v>44349</v>
      </c>
      <c r="F19" s="7">
        <v>0.40277777777777779</v>
      </c>
      <c r="G19" s="7">
        <v>0.70972222222222225</v>
      </c>
      <c r="H19" s="7">
        <f t="shared" ref="H19:H34" si="2">G19-F19</f>
        <v>0.30694444444444446</v>
      </c>
    </row>
    <row r="20" spans="1:8" x14ac:dyDescent="0.2">
      <c r="A20" s="3">
        <v>19</v>
      </c>
      <c r="B20" s="3">
        <v>16</v>
      </c>
      <c r="C20" s="3" t="s">
        <v>60</v>
      </c>
      <c r="D20" s="3" t="s">
        <v>61</v>
      </c>
      <c r="E20" s="6">
        <v>44355</v>
      </c>
      <c r="F20" s="7">
        <v>0.39513888888888887</v>
      </c>
      <c r="G20" s="7">
        <v>0.75069444444444444</v>
      </c>
      <c r="H20" s="7">
        <f t="shared" si="2"/>
        <v>0.35555555555555557</v>
      </c>
    </row>
    <row r="21" spans="1:8" x14ac:dyDescent="0.2">
      <c r="A21" s="3">
        <v>20</v>
      </c>
      <c r="B21" s="3">
        <v>17</v>
      </c>
      <c r="C21" s="3" t="s">
        <v>60</v>
      </c>
      <c r="D21" s="3" t="s">
        <v>61</v>
      </c>
      <c r="E21" s="6">
        <v>44356</v>
      </c>
      <c r="F21" s="7">
        <v>0.40277777777777779</v>
      </c>
      <c r="G21" s="7">
        <v>0.78819444444444442</v>
      </c>
      <c r="H21" s="7">
        <f t="shared" si="2"/>
        <v>0.38541666666666663</v>
      </c>
    </row>
    <row r="22" spans="1:8" x14ac:dyDescent="0.2">
      <c r="A22" s="3">
        <v>21</v>
      </c>
      <c r="B22" s="3">
        <v>18</v>
      </c>
      <c r="C22" s="3" t="s">
        <v>60</v>
      </c>
      <c r="D22" s="3" t="s">
        <v>61</v>
      </c>
      <c r="E22" s="6">
        <v>44357</v>
      </c>
      <c r="F22" s="7">
        <v>0.42430555555555555</v>
      </c>
      <c r="G22" s="7">
        <v>0.47916666666666669</v>
      </c>
      <c r="H22" s="7">
        <f t="shared" si="2"/>
        <v>5.4861111111111138E-2</v>
      </c>
    </row>
    <row r="23" spans="1:8" x14ac:dyDescent="0.2">
      <c r="A23" s="3">
        <v>22</v>
      </c>
      <c r="B23" s="3">
        <v>19</v>
      </c>
      <c r="C23" s="3" t="s">
        <v>60</v>
      </c>
      <c r="D23" s="3" t="s">
        <v>61</v>
      </c>
      <c r="E23" s="6">
        <v>44358</v>
      </c>
      <c r="F23" s="7">
        <v>0.40555555555555556</v>
      </c>
      <c r="G23" s="7">
        <v>0.74375000000000002</v>
      </c>
      <c r="H23" s="7">
        <f t="shared" si="2"/>
        <v>0.33819444444444446</v>
      </c>
    </row>
    <row r="24" spans="1:8" x14ac:dyDescent="0.2">
      <c r="A24" s="3">
        <v>23</v>
      </c>
      <c r="B24" s="3">
        <v>20</v>
      </c>
      <c r="C24" s="3" t="s">
        <v>60</v>
      </c>
      <c r="D24" s="3" t="s">
        <v>61</v>
      </c>
      <c r="E24" s="6">
        <v>44362</v>
      </c>
      <c r="F24" s="7">
        <v>0.40833333333333333</v>
      </c>
      <c r="G24" s="7">
        <v>0.72916666666666663</v>
      </c>
      <c r="H24" s="7">
        <f t="shared" si="2"/>
        <v>0.3208333333333333</v>
      </c>
    </row>
    <row r="25" spans="1:8" x14ac:dyDescent="0.2">
      <c r="A25" s="3">
        <v>24</v>
      </c>
      <c r="B25" s="3">
        <v>21</v>
      </c>
      <c r="C25" s="3" t="s">
        <v>60</v>
      </c>
      <c r="D25" s="3" t="s">
        <v>61</v>
      </c>
      <c r="E25" s="6">
        <v>44363</v>
      </c>
      <c r="F25" s="7">
        <v>0.40347222222222223</v>
      </c>
      <c r="G25" s="7">
        <v>0.59097222222222223</v>
      </c>
      <c r="H25" s="7">
        <f t="shared" si="2"/>
        <v>0.1875</v>
      </c>
    </row>
    <row r="26" spans="1:8" x14ac:dyDescent="0.2">
      <c r="A26" s="3">
        <v>25</v>
      </c>
      <c r="B26" s="3">
        <v>22</v>
      </c>
      <c r="C26" s="3" t="s">
        <v>60</v>
      </c>
      <c r="D26" s="3" t="s">
        <v>61</v>
      </c>
      <c r="E26" s="6">
        <v>44364</v>
      </c>
      <c r="F26" s="7">
        <v>0.40902777777777777</v>
      </c>
      <c r="G26" s="7">
        <v>0.41666666666666669</v>
      </c>
      <c r="H26" s="7">
        <f t="shared" si="2"/>
        <v>7.6388888888889173E-3</v>
      </c>
    </row>
    <row r="27" spans="1:8" x14ac:dyDescent="0.2">
      <c r="A27" s="3">
        <v>26</v>
      </c>
      <c r="B27" s="3">
        <v>23</v>
      </c>
      <c r="C27" s="3" t="s">
        <v>60</v>
      </c>
      <c r="D27" s="3" t="s">
        <v>61</v>
      </c>
      <c r="E27" s="6">
        <v>44365</v>
      </c>
      <c r="F27" s="7">
        <v>0.39305555555555555</v>
      </c>
      <c r="G27" s="7">
        <v>0.72986111111111107</v>
      </c>
      <c r="H27" s="7">
        <f t="shared" si="2"/>
        <v>0.33680555555555552</v>
      </c>
    </row>
    <row r="28" spans="1:8" x14ac:dyDescent="0.2">
      <c r="A28" s="3">
        <v>27</v>
      </c>
      <c r="B28" s="3">
        <v>24</v>
      </c>
      <c r="C28" s="3" t="s">
        <v>60</v>
      </c>
      <c r="D28" s="3" t="s">
        <v>61</v>
      </c>
      <c r="E28" s="6">
        <v>44369</v>
      </c>
      <c r="F28" s="7">
        <v>0.39791666666666664</v>
      </c>
      <c r="G28" s="7">
        <v>0.77847222222222223</v>
      </c>
      <c r="H28" s="7">
        <f t="shared" si="2"/>
        <v>0.38055555555555559</v>
      </c>
    </row>
    <row r="29" spans="1:8" x14ac:dyDescent="0.2">
      <c r="A29" s="3">
        <v>28</v>
      </c>
      <c r="B29" s="3">
        <v>25</v>
      </c>
      <c r="C29" s="3" t="s">
        <v>60</v>
      </c>
      <c r="D29" s="3" t="s">
        <v>61</v>
      </c>
      <c r="E29" s="6">
        <v>44370</v>
      </c>
      <c r="F29" s="7">
        <v>0.41875000000000001</v>
      </c>
      <c r="G29" s="7">
        <v>0.46458333333333335</v>
      </c>
      <c r="H29" s="7">
        <f t="shared" si="2"/>
        <v>4.5833333333333337E-2</v>
      </c>
    </row>
    <row r="30" spans="1:8" x14ac:dyDescent="0.2">
      <c r="A30" s="3">
        <v>29</v>
      </c>
      <c r="B30" s="3">
        <v>26</v>
      </c>
      <c r="C30" s="3" t="s">
        <v>60</v>
      </c>
      <c r="D30" s="3" t="s">
        <v>61</v>
      </c>
      <c r="E30" s="6">
        <v>44371</v>
      </c>
      <c r="F30" s="7">
        <v>0.41597222222222224</v>
      </c>
      <c r="G30" s="7">
        <v>0.73541666666666672</v>
      </c>
      <c r="H30" s="7">
        <f t="shared" si="2"/>
        <v>0.31944444444444448</v>
      </c>
    </row>
    <row r="31" spans="1:8" x14ac:dyDescent="0.2">
      <c r="A31" s="3">
        <v>30</v>
      </c>
      <c r="B31" s="3">
        <v>27</v>
      </c>
      <c r="C31" s="3" t="s">
        <v>60</v>
      </c>
      <c r="D31" s="3" t="s">
        <v>61</v>
      </c>
      <c r="E31" s="6">
        <v>44372</v>
      </c>
      <c r="F31" s="7">
        <v>0.59513888888888888</v>
      </c>
      <c r="G31" s="7">
        <v>0.95277777777777772</v>
      </c>
      <c r="H31" s="7">
        <f t="shared" si="2"/>
        <v>0.35763888888888884</v>
      </c>
    </row>
    <row r="32" spans="1:8" x14ac:dyDescent="0.2">
      <c r="A32" s="3">
        <v>31</v>
      </c>
      <c r="B32" s="3">
        <v>28</v>
      </c>
      <c r="C32" s="3" t="s">
        <v>60</v>
      </c>
      <c r="D32" s="3" t="s">
        <v>61</v>
      </c>
      <c r="E32" s="6">
        <v>44376</v>
      </c>
      <c r="F32" s="7">
        <v>0.40555555555555556</v>
      </c>
      <c r="G32" s="7">
        <v>0.65555555555555556</v>
      </c>
      <c r="H32" s="7">
        <f t="shared" si="2"/>
        <v>0.25</v>
      </c>
    </row>
    <row r="33" spans="1:8" x14ac:dyDescent="0.2">
      <c r="A33" s="3">
        <v>32</v>
      </c>
      <c r="B33" s="3">
        <v>29</v>
      </c>
      <c r="C33" s="3" t="s">
        <v>60</v>
      </c>
      <c r="D33" s="3" t="s">
        <v>61</v>
      </c>
      <c r="E33" s="6">
        <v>44377</v>
      </c>
      <c r="F33" s="7">
        <v>0.41249999999999998</v>
      </c>
      <c r="G33" s="7">
        <v>0.68402777777777779</v>
      </c>
      <c r="H33" s="7">
        <f t="shared" si="2"/>
        <v>0.27152777777777781</v>
      </c>
    </row>
    <row r="34" spans="1:8" x14ac:dyDescent="0.2">
      <c r="A34" s="3">
        <v>33</v>
      </c>
      <c r="B34" s="3">
        <v>30</v>
      </c>
      <c r="C34" s="3" t="s">
        <v>60</v>
      </c>
      <c r="D34" s="3" t="s">
        <v>61</v>
      </c>
      <c r="E34" s="6">
        <v>44378</v>
      </c>
      <c r="F34" s="7">
        <v>0.4236111111111111</v>
      </c>
      <c r="G34" s="7">
        <v>0.71736111111111112</v>
      </c>
      <c r="H34" s="7">
        <f t="shared" si="2"/>
        <v>0.29375000000000001</v>
      </c>
    </row>
    <row r="35" spans="1:8" x14ac:dyDescent="0.2">
      <c r="A35" s="3">
        <v>34</v>
      </c>
      <c r="B35" s="3">
        <v>31</v>
      </c>
      <c r="C35" s="3" t="s">
        <v>68</v>
      </c>
      <c r="D35" s="3" t="s">
        <v>61</v>
      </c>
      <c r="E35" s="6">
        <v>44379</v>
      </c>
      <c r="F35" s="3" t="s">
        <v>67</v>
      </c>
      <c r="G35" s="3" t="s">
        <v>67</v>
      </c>
      <c r="H35" s="3" t="s">
        <v>67</v>
      </c>
    </row>
    <row r="36" spans="1:8" x14ac:dyDescent="0.2">
      <c r="A36" s="3">
        <v>35</v>
      </c>
      <c r="B36" s="3">
        <v>31</v>
      </c>
      <c r="C36" s="3" t="s">
        <v>60</v>
      </c>
      <c r="D36" s="3" t="s">
        <v>61</v>
      </c>
      <c r="E36" s="6">
        <v>44383</v>
      </c>
      <c r="F36" s="7">
        <v>0.41249999999999998</v>
      </c>
      <c r="G36" s="7">
        <v>0.71388888888888891</v>
      </c>
      <c r="H36" s="7">
        <f t="shared" ref="H36:H57" si="3">G36-F36</f>
        <v>0.30138888888888893</v>
      </c>
    </row>
    <row r="37" spans="1:8" x14ac:dyDescent="0.2">
      <c r="A37" s="3">
        <v>36</v>
      </c>
      <c r="B37" s="3">
        <v>32</v>
      </c>
      <c r="C37" s="3" t="s">
        <v>60</v>
      </c>
      <c r="D37" s="3" t="s">
        <v>61</v>
      </c>
      <c r="E37" s="6">
        <v>44384</v>
      </c>
      <c r="F37" s="7">
        <v>0.40694444444444444</v>
      </c>
      <c r="G37" s="7">
        <v>0.74375000000000002</v>
      </c>
      <c r="H37" s="7">
        <f t="shared" si="3"/>
        <v>0.33680555555555558</v>
      </c>
    </row>
    <row r="38" spans="1:8" x14ac:dyDescent="0.2">
      <c r="A38" s="3">
        <v>37</v>
      </c>
      <c r="B38" s="3">
        <v>33</v>
      </c>
      <c r="C38" s="3" t="s">
        <v>60</v>
      </c>
      <c r="D38" s="3" t="s">
        <v>61</v>
      </c>
      <c r="E38" s="6">
        <v>44385</v>
      </c>
      <c r="F38" s="7">
        <v>0.42499999999999999</v>
      </c>
      <c r="G38" s="7">
        <v>0.68472222222222223</v>
      </c>
      <c r="H38" s="7">
        <f t="shared" si="3"/>
        <v>0.25972222222222224</v>
      </c>
    </row>
    <row r="39" spans="1:8" x14ac:dyDescent="0.2">
      <c r="A39" s="3">
        <v>38</v>
      </c>
      <c r="B39" s="3">
        <v>34</v>
      </c>
      <c r="C39" s="3" t="s">
        <v>60</v>
      </c>
      <c r="D39" s="3" t="s">
        <v>61</v>
      </c>
      <c r="E39" s="6">
        <v>44386</v>
      </c>
      <c r="F39" s="7">
        <v>0.43055555555555558</v>
      </c>
      <c r="G39" s="7">
        <v>0.63194444444444442</v>
      </c>
      <c r="H39" s="7">
        <f t="shared" si="3"/>
        <v>0.20138888888888884</v>
      </c>
    </row>
    <row r="40" spans="1:8" x14ac:dyDescent="0.2">
      <c r="A40" s="3">
        <v>39</v>
      </c>
      <c r="B40" s="3">
        <v>35</v>
      </c>
      <c r="C40" s="3" t="s">
        <v>60</v>
      </c>
      <c r="D40" s="3" t="s">
        <v>61</v>
      </c>
      <c r="E40" s="6">
        <v>44390</v>
      </c>
      <c r="F40" s="7">
        <v>0.43333333333333335</v>
      </c>
      <c r="G40" s="7">
        <v>0.83680555555555558</v>
      </c>
      <c r="H40" s="7">
        <f t="shared" si="3"/>
        <v>0.40347222222222223</v>
      </c>
    </row>
    <row r="41" spans="1:8" x14ac:dyDescent="0.2">
      <c r="A41" s="3">
        <v>40</v>
      </c>
      <c r="B41" s="3">
        <v>36</v>
      </c>
      <c r="C41" s="3" t="s">
        <v>60</v>
      </c>
      <c r="D41" s="3" t="s">
        <v>61</v>
      </c>
      <c r="E41" s="6">
        <v>44391</v>
      </c>
      <c r="F41" s="7">
        <v>0.41875000000000001</v>
      </c>
      <c r="G41" s="7">
        <v>0.69861111111111107</v>
      </c>
      <c r="H41" s="7">
        <f t="shared" si="3"/>
        <v>0.27986111111111106</v>
      </c>
    </row>
    <row r="42" spans="1:8" x14ac:dyDescent="0.2">
      <c r="A42" s="3">
        <v>41</v>
      </c>
      <c r="B42" s="3">
        <v>37</v>
      </c>
      <c r="C42" s="3" t="s">
        <v>60</v>
      </c>
      <c r="D42" s="3" t="s">
        <v>61</v>
      </c>
      <c r="E42" s="6">
        <v>44392</v>
      </c>
      <c r="F42" s="7">
        <v>0.41944444444444445</v>
      </c>
      <c r="G42" s="7">
        <v>0.69861111111111107</v>
      </c>
      <c r="H42" s="7">
        <f t="shared" si="3"/>
        <v>0.27916666666666662</v>
      </c>
    </row>
    <row r="43" spans="1:8" x14ac:dyDescent="0.2">
      <c r="A43" s="3">
        <v>42</v>
      </c>
      <c r="B43" s="3">
        <v>38</v>
      </c>
      <c r="C43" s="3" t="s">
        <v>60</v>
      </c>
      <c r="D43" s="3" t="s">
        <v>61</v>
      </c>
      <c r="E43" s="6">
        <v>44411</v>
      </c>
      <c r="F43" s="7">
        <v>0.40833333333333333</v>
      </c>
      <c r="G43" s="7">
        <v>0.78055555555555556</v>
      </c>
      <c r="H43" s="7">
        <f t="shared" si="3"/>
        <v>0.37222222222222223</v>
      </c>
    </row>
    <row r="44" spans="1:8" x14ac:dyDescent="0.2">
      <c r="A44" s="3">
        <v>43</v>
      </c>
      <c r="B44" s="3">
        <v>39</v>
      </c>
      <c r="C44" s="3" t="s">
        <v>60</v>
      </c>
      <c r="D44" s="3" t="s">
        <v>61</v>
      </c>
      <c r="E44" s="6">
        <v>44412</v>
      </c>
      <c r="F44" s="7">
        <v>0.4284722222222222</v>
      </c>
      <c r="G44" s="7">
        <v>0.74513888888888891</v>
      </c>
      <c r="H44" s="7">
        <f t="shared" si="3"/>
        <v>0.31666666666666671</v>
      </c>
    </row>
    <row r="45" spans="1:8" x14ac:dyDescent="0.2">
      <c r="A45" s="3">
        <v>44</v>
      </c>
      <c r="B45" s="3">
        <v>40</v>
      </c>
      <c r="C45" s="3" t="s">
        <v>60</v>
      </c>
      <c r="D45" s="3" t="s">
        <v>61</v>
      </c>
      <c r="E45" s="6">
        <v>44413</v>
      </c>
      <c r="F45" s="7">
        <v>0.43541666666666667</v>
      </c>
      <c r="G45" s="7">
        <v>0.69722222222222219</v>
      </c>
      <c r="H45" s="7">
        <f t="shared" si="3"/>
        <v>0.26180555555555551</v>
      </c>
    </row>
    <row r="46" spans="1:8" x14ac:dyDescent="0.2">
      <c r="A46" s="3">
        <v>45</v>
      </c>
      <c r="B46" s="3">
        <v>41</v>
      </c>
      <c r="C46" s="3" t="s">
        <v>60</v>
      </c>
      <c r="D46" s="3" t="s">
        <v>61</v>
      </c>
      <c r="E46" s="6">
        <v>44418</v>
      </c>
      <c r="F46" s="7">
        <v>0.41319444444444442</v>
      </c>
      <c r="G46" s="7">
        <v>0.7006944444444444</v>
      </c>
      <c r="H46" s="7">
        <f t="shared" si="3"/>
        <v>0.28749999999999998</v>
      </c>
    </row>
    <row r="47" spans="1:8" x14ac:dyDescent="0.2">
      <c r="A47" s="3">
        <v>46</v>
      </c>
      <c r="B47" s="3">
        <v>42</v>
      </c>
      <c r="C47" s="3" t="s">
        <v>60</v>
      </c>
      <c r="D47" s="3" t="s">
        <v>61</v>
      </c>
      <c r="E47" s="6">
        <v>44419</v>
      </c>
      <c r="F47" s="7">
        <v>0.42777777777777776</v>
      </c>
      <c r="G47" s="7">
        <v>0.66597222222222219</v>
      </c>
      <c r="H47" s="7">
        <f t="shared" si="3"/>
        <v>0.23819444444444443</v>
      </c>
    </row>
    <row r="48" spans="1:8" x14ac:dyDescent="0.2">
      <c r="A48" s="3">
        <v>47</v>
      </c>
      <c r="B48" s="3">
        <v>43</v>
      </c>
      <c r="C48" s="3" t="s">
        <v>60</v>
      </c>
      <c r="D48" s="3" t="s">
        <v>61</v>
      </c>
      <c r="E48" s="6">
        <v>44420</v>
      </c>
      <c r="F48" s="7">
        <v>0.43611111111111112</v>
      </c>
      <c r="G48" s="7">
        <v>0.63611111111111107</v>
      </c>
      <c r="H48" s="7">
        <f t="shared" si="3"/>
        <v>0.19999999999999996</v>
      </c>
    </row>
    <row r="49" spans="1:8" x14ac:dyDescent="0.2">
      <c r="A49" s="3">
        <v>48</v>
      </c>
      <c r="B49" s="3">
        <v>44</v>
      </c>
      <c r="C49" s="3" t="s">
        <v>60</v>
      </c>
      <c r="D49" s="3" t="s">
        <v>61</v>
      </c>
      <c r="E49" s="6">
        <v>44425</v>
      </c>
      <c r="F49" s="7">
        <v>0.42152777777777778</v>
      </c>
      <c r="G49" s="7">
        <v>0.62569444444444444</v>
      </c>
      <c r="H49" s="7">
        <f t="shared" si="3"/>
        <v>0.20416666666666666</v>
      </c>
    </row>
    <row r="50" spans="1:8" x14ac:dyDescent="0.2">
      <c r="A50" s="3">
        <v>49</v>
      </c>
      <c r="B50" s="3">
        <v>45</v>
      </c>
      <c r="C50" s="3" t="s">
        <v>60</v>
      </c>
      <c r="D50" s="3" t="s">
        <v>61</v>
      </c>
      <c r="E50" s="6">
        <v>44426</v>
      </c>
      <c r="F50" s="7">
        <v>0.43472222222222223</v>
      </c>
      <c r="G50" s="7">
        <v>0.67500000000000004</v>
      </c>
      <c r="H50" s="7">
        <f t="shared" si="3"/>
        <v>0.24027777777777781</v>
      </c>
    </row>
    <row r="51" spans="1:8" x14ac:dyDescent="0.2">
      <c r="A51" s="3">
        <v>50</v>
      </c>
      <c r="B51" s="3">
        <v>46</v>
      </c>
      <c r="C51" s="3" t="s">
        <v>60</v>
      </c>
      <c r="D51" s="3" t="s">
        <v>61</v>
      </c>
      <c r="E51" s="6">
        <v>44427</v>
      </c>
      <c r="F51" s="7">
        <v>0.45277777777777778</v>
      </c>
      <c r="G51" s="7">
        <v>0.7104166666666667</v>
      </c>
      <c r="H51" s="7">
        <f t="shared" si="3"/>
        <v>0.25763888888888892</v>
      </c>
    </row>
    <row r="52" spans="1:8" x14ac:dyDescent="0.2">
      <c r="A52" s="3">
        <v>51</v>
      </c>
      <c r="B52" s="3">
        <v>47</v>
      </c>
      <c r="C52" s="3" t="s">
        <v>60</v>
      </c>
      <c r="D52" s="3" t="s">
        <v>61</v>
      </c>
      <c r="E52" s="6">
        <v>44432</v>
      </c>
      <c r="F52" s="7">
        <v>0.43472222222222223</v>
      </c>
      <c r="G52" s="7">
        <v>0.68541666666666667</v>
      </c>
      <c r="H52" s="7">
        <f t="shared" si="3"/>
        <v>0.25069444444444444</v>
      </c>
    </row>
    <row r="53" spans="1:8" x14ac:dyDescent="0.2">
      <c r="A53" s="3">
        <v>52</v>
      </c>
      <c r="B53" s="3">
        <v>48</v>
      </c>
      <c r="C53" s="3" t="s">
        <v>60</v>
      </c>
      <c r="D53" s="3" t="s">
        <v>61</v>
      </c>
      <c r="E53" s="6">
        <v>44433</v>
      </c>
      <c r="F53" s="7">
        <v>0.43888888888888888</v>
      </c>
      <c r="G53" s="7">
        <v>0.70833333333333337</v>
      </c>
      <c r="H53" s="7">
        <f t="shared" si="3"/>
        <v>0.26944444444444449</v>
      </c>
    </row>
    <row r="54" spans="1:8" x14ac:dyDescent="0.2">
      <c r="A54" s="3">
        <v>53</v>
      </c>
      <c r="B54" s="3">
        <v>49</v>
      </c>
      <c r="C54" s="3" t="s">
        <v>60</v>
      </c>
      <c r="D54" s="3" t="s">
        <v>61</v>
      </c>
      <c r="E54" s="6">
        <v>44434</v>
      </c>
      <c r="F54" s="7">
        <v>0.43055555555555558</v>
      </c>
      <c r="G54" s="7">
        <v>0.69791666666666663</v>
      </c>
      <c r="H54" s="7">
        <f t="shared" si="3"/>
        <v>0.26736111111111105</v>
      </c>
    </row>
    <row r="55" spans="1:8" x14ac:dyDescent="0.2">
      <c r="A55" s="3">
        <v>54</v>
      </c>
      <c r="B55" s="3">
        <v>50</v>
      </c>
      <c r="C55" s="3" t="s">
        <v>60</v>
      </c>
      <c r="D55" s="3" t="s">
        <v>61</v>
      </c>
      <c r="E55" s="6">
        <v>44439</v>
      </c>
      <c r="F55" s="7">
        <v>0.45694444444444443</v>
      </c>
      <c r="G55" s="7">
        <v>0.53680555555555554</v>
      </c>
      <c r="H55" s="7">
        <f t="shared" si="3"/>
        <v>7.9861111111111105E-2</v>
      </c>
    </row>
    <row r="56" spans="1:8" x14ac:dyDescent="0.2">
      <c r="A56" s="3">
        <v>55</v>
      </c>
      <c r="B56" s="3">
        <v>51</v>
      </c>
      <c r="C56" s="3" t="s">
        <v>60</v>
      </c>
      <c r="D56" s="3" t="s">
        <v>61</v>
      </c>
      <c r="E56" s="6">
        <v>44440</v>
      </c>
      <c r="F56" s="7">
        <v>0.44930555555555557</v>
      </c>
      <c r="G56" s="7">
        <v>0.72916666666666663</v>
      </c>
      <c r="H56" s="7">
        <f t="shared" si="3"/>
        <v>0.27986111111111106</v>
      </c>
    </row>
    <row r="57" spans="1:8" x14ac:dyDescent="0.2">
      <c r="A57" s="3">
        <v>56</v>
      </c>
      <c r="B57" s="3">
        <v>52</v>
      </c>
      <c r="C57" s="3" t="s">
        <v>60</v>
      </c>
      <c r="D57" s="3" t="s">
        <v>61</v>
      </c>
      <c r="E57" s="6">
        <v>44441</v>
      </c>
      <c r="F57" s="7">
        <v>0.44930555555555557</v>
      </c>
      <c r="G57" s="7">
        <v>0.69930555555555551</v>
      </c>
      <c r="H57" s="7">
        <f t="shared" si="3"/>
        <v>0.24999999999999994</v>
      </c>
    </row>
    <row r="58" spans="1:8" x14ac:dyDescent="0.2">
      <c r="A58" s="3">
        <v>57</v>
      </c>
      <c r="B58" s="3">
        <v>53</v>
      </c>
      <c r="C58" s="3" t="s">
        <v>69</v>
      </c>
      <c r="D58" s="3" t="s">
        <v>61</v>
      </c>
      <c r="E58" s="6">
        <v>44442</v>
      </c>
      <c r="F58" s="3" t="s">
        <v>67</v>
      </c>
      <c r="G58" s="3" t="s">
        <v>67</v>
      </c>
      <c r="H58" s="3" t="s">
        <v>67</v>
      </c>
    </row>
    <row r="59" spans="1:8" x14ac:dyDescent="0.2">
      <c r="A59" s="3">
        <v>58</v>
      </c>
      <c r="B59" s="3">
        <v>53</v>
      </c>
      <c r="C59" s="3" t="s">
        <v>60</v>
      </c>
      <c r="D59" s="3" t="s">
        <v>61</v>
      </c>
      <c r="E59" s="6">
        <v>44453</v>
      </c>
      <c r="F59" s="7">
        <v>0.44236111111111109</v>
      </c>
      <c r="G59" s="7">
        <v>0.72152777777777777</v>
      </c>
      <c r="H59" s="7">
        <f t="shared" ref="H59:H71" si="4">G59-F59</f>
        <v>0.27916666666666667</v>
      </c>
    </row>
    <row r="60" spans="1:8" x14ac:dyDescent="0.2">
      <c r="A60" s="3">
        <v>59</v>
      </c>
      <c r="B60" s="3">
        <v>54</v>
      </c>
      <c r="C60" s="3" t="s">
        <v>60</v>
      </c>
      <c r="D60" s="3" t="s">
        <v>61</v>
      </c>
      <c r="E60" s="6">
        <v>44454</v>
      </c>
      <c r="F60" s="7">
        <v>0.43194444444444446</v>
      </c>
      <c r="G60" s="7">
        <v>0.6958333333333333</v>
      </c>
      <c r="H60" s="7">
        <f t="shared" si="4"/>
        <v>0.26388888888888884</v>
      </c>
    </row>
    <row r="61" spans="1:8" x14ac:dyDescent="0.2">
      <c r="A61" s="3">
        <v>60</v>
      </c>
      <c r="B61" s="3">
        <v>55</v>
      </c>
      <c r="C61" s="3" t="s">
        <v>60</v>
      </c>
      <c r="D61" s="3" t="s">
        <v>64</v>
      </c>
      <c r="E61" s="6">
        <v>44455</v>
      </c>
      <c r="F61" s="7">
        <v>0.43541666666666667</v>
      </c>
      <c r="G61" s="7">
        <v>0.47430555555555554</v>
      </c>
      <c r="H61" s="7">
        <f t="shared" si="4"/>
        <v>3.8888888888888862E-2</v>
      </c>
    </row>
    <row r="62" spans="1:8" x14ac:dyDescent="0.2">
      <c r="A62" s="3">
        <v>61</v>
      </c>
      <c r="B62" s="3">
        <v>56</v>
      </c>
      <c r="C62" s="3" t="s">
        <v>60</v>
      </c>
      <c r="D62" s="3" t="s">
        <v>61</v>
      </c>
      <c r="E62" s="6">
        <v>44460</v>
      </c>
      <c r="F62" s="7">
        <v>0.46180555555555558</v>
      </c>
      <c r="G62" s="7">
        <v>0.69166666666666665</v>
      </c>
      <c r="H62" s="7">
        <f t="shared" si="4"/>
        <v>0.22986111111111107</v>
      </c>
    </row>
    <row r="63" spans="1:8" x14ac:dyDescent="0.2">
      <c r="A63" s="3">
        <v>62</v>
      </c>
      <c r="B63" s="3">
        <v>57</v>
      </c>
      <c r="C63" s="3" t="s">
        <v>60</v>
      </c>
      <c r="D63" s="3" t="s">
        <v>61</v>
      </c>
      <c r="E63" s="6">
        <v>44461</v>
      </c>
      <c r="F63" s="7">
        <v>0.42499999999999999</v>
      </c>
      <c r="G63" s="7">
        <v>0.73611111111111116</v>
      </c>
      <c r="H63" s="7">
        <f t="shared" si="4"/>
        <v>0.31111111111111117</v>
      </c>
    </row>
    <row r="64" spans="1:8" x14ac:dyDescent="0.2">
      <c r="A64" s="3">
        <v>63</v>
      </c>
      <c r="B64" s="3">
        <v>58</v>
      </c>
      <c r="C64" s="3" t="s">
        <v>60</v>
      </c>
      <c r="D64" s="3" t="s">
        <v>61</v>
      </c>
      <c r="E64" s="6">
        <v>44462</v>
      </c>
      <c r="F64" s="7">
        <v>0.42708333333333331</v>
      </c>
      <c r="G64" s="7">
        <v>0.68819444444444444</v>
      </c>
      <c r="H64" s="7">
        <f t="shared" si="4"/>
        <v>0.26111111111111113</v>
      </c>
    </row>
    <row r="65" spans="1:8" x14ac:dyDescent="0.2">
      <c r="A65" s="3">
        <v>64</v>
      </c>
      <c r="B65" s="3">
        <v>59</v>
      </c>
      <c r="C65" s="3" t="s">
        <v>60</v>
      </c>
      <c r="D65" s="3" t="s">
        <v>61</v>
      </c>
      <c r="E65" s="6">
        <v>44467</v>
      </c>
      <c r="F65" s="7">
        <v>0.43263888888888891</v>
      </c>
      <c r="G65" s="7">
        <v>0.75902777777777775</v>
      </c>
      <c r="H65" s="7">
        <f t="shared" si="4"/>
        <v>0.32638888888888884</v>
      </c>
    </row>
    <row r="66" spans="1:8" x14ac:dyDescent="0.2">
      <c r="A66" s="3">
        <v>65</v>
      </c>
      <c r="B66" s="3">
        <v>60</v>
      </c>
      <c r="C66" s="3" t="s">
        <v>60</v>
      </c>
      <c r="D66" s="3" t="s">
        <v>61</v>
      </c>
      <c r="E66" s="6">
        <v>44468</v>
      </c>
      <c r="F66" s="7">
        <v>0.43819444444444444</v>
      </c>
      <c r="G66" s="7">
        <v>0.71944444444444444</v>
      </c>
      <c r="H66" s="7">
        <f t="shared" si="4"/>
        <v>0.28125</v>
      </c>
    </row>
    <row r="67" spans="1:8" x14ac:dyDescent="0.2">
      <c r="A67" s="3">
        <v>66</v>
      </c>
      <c r="B67" s="3">
        <v>61</v>
      </c>
      <c r="C67" s="3" t="s">
        <v>60</v>
      </c>
      <c r="D67" s="3" t="s">
        <v>61</v>
      </c>
      <c r="E67" s="6">
        <v>44469</v>
      </c>
      <c r="F67" s="7">
        <v>0.43888888888888888</v>
      </c>
      <c r="G67" s="7">
        <v>0.72291666666666665</v>
      </c>
      <c r="H67" s="7">
        <f t="shared" si="4"/>
        <v>0.28402777777777777</v>
      </c>
    </row>
    <row r="68" spans="1:8" x14ac:dyDescent="0.2">
      <c r="A68" s="3">
        <v>67</v>
      </c>
      <c r="B68" s="3">
        <v>62</v>
      </c>
      <c r="C68" s="3" t="s">
        <v>60</v>
      </c>
      <c r="D68" s="3" t="s">
        <v>61</v>
      </c>
      <c r="E68" s="6">
        <v>44474</v>
      </c>
      <c r="F68" s="7">
        <v>0.43333333333333335</v>
      </c>
      <c r="G68" s="7">
        <v>0.7270833333333333</v>
      </c>
      <c r="H68" s="7">
        <f t="shared" si="4"/>
        <v>0.29374999999999996</v>
      </c>
    </row>
    <row r="69" spans="1:8" x14ac:dyDescent="0.2">
      <c r="A69" s="3">
        <v>68</v>
      </c>
      <c r="B69" s="3">
        <v>63</v>
      </c>
      <c r="C69" s="3" t="s">
        <v>60</v>
      </c>
      <c r="D69" s="3" t="s">
        <v>61</v>
      </c>
      <c r="E69" s="6">
        <v>44475</v>
      </c>
      <c r="F69" s="7">
        <v>0.44513888888888886</v>
      </c>
      <c r="G69" s="7">
        <v>0.7055555555555556</v>
      </c>
      <c r="H69" s="7">
        <f t="shared" si="4"/>
        <v>0.26041666666666674</v>
      </c>
    </row>
    <row r="70" spans="1:8" x14ac:dyDescent="0.2">
      <c r="A70" s="3">
        <v>69</v>
      </c>
      <c r="B70" s="3">
        <v>64</v>
      </c>
      <c r="C70" s="3" t="s">
        <v>60</v>
      </c>
      <c r="D70" s="3" t="s">
        <v>61</v>
      </c>
      <c r="E70" s="6">
        <v>44476</v>
      </c>
      <c r="F70" s="7">
        <v>0.44513888888888886</v>
      </c>
      <c r="G70" s="7">
        <v>0.76111111111111107</v>
      </c>
      <c r="H70" s="7">
        <f t="shared" si="4"/>
        <v>0.31597222222222221</v>
      </c>
    </row>
    <row r="71" spans="1:8" x14ac:dyDescent="0.2">
      <c r="A71" s="3">
        <v>70</v>
      </c>
      <c r="B71" s="3">
        <v>65</v>
      </c>
      <c r="C71" s="3" t="s">
        <v>60</v>
      </c>
      <c r="D71" s="3" t="s">
        <v>70</v>
      </c>
      <c r="E71" s="6">
        <v>44484</v>
      </c>
      <c r="F71" s="7">
        <v>0.41736111111111113</v>
      </c>
      <c r="G71" s="7">
        <v>0.42152777777777778</v>
      </c>
      <c r="H71" s="7">
        <f t="shared" si="4"/>
        <v>4.1666666666666519E-3</v>
      </c>
    </row>
    <row r="72" spans="1:8" x14ac:dyDescent="0.2">
      <c r="A72" s="3">
        <v>71</v>
      </c>
      <c r="B72" s="3">
        <v>66</v>
      </c>
      <c r="C72" s="3" t="s">
        <v>68</v>
      </c>
      <c r="D72" s="3" t="s">
        <v>61</v>
      </c>
      <c r="E72" s="6">
        <v>44487</v>
      </c>
      <c r="F72" s="3" t="s">
        <v>67</v>
      </c>
      <c r="G72" s="3" t="s">
        <v>67</v>
      </c>
      <c r="H72" s="3" t="s">
        <v>67</v>
      </c>
    </row>
    <row r="73" spans="1:8" x14ac:dyDescent="0.2">
      <c r="A73" s="3">
        <v>72</v>
      </c>
      <c r="B73" s="3">
        <v>66</v>
      </c>
      <c r="C73" s="3" t="s">
        <v>60</v>
      </c>
      <c r="D73" s="3" t="s">
        <v>61</v>
      </c>
      <c r="E73" s="6">
        <v>44487</v>
      </c>
      <c r="F73" s="7">
        <v>0.46944444444444444</v>
      </c>
      <c r="G73" s="7">
        <v>0.62361111111111112</v>
      </c>
      <c r="H73" s="7">
        <f>G73-F73</f>
        <v>0.15416666666666667</v>
      </c>
    </row>
    <row r="74" spans="1:8" x14ac:dyDescent="0.2">
      <c r="A74" s="3">
        <v>73</v>
      </c>
      <c r="B74" s="3">
        <v>68</v>
      </c>
      <c r="C74" s="3" t="s">
        <v>66</v>
      </c>
      <c r="D74" s="3" t="s">
        <v>61</v>
      </c>
      <c r="E74" s="6">
        <v>44488</v>
      </c>
      <c r="F74" s="3" t="s">
        <v>67</v>
      </c>
      <c r="G74" s="3" t="s">
        <v>67</v>
      </c>
      <c r="H74" s="3" t="s">
        <v>67</v>
      </c>
    </row>
    <row r="75" spans="1:8" x14ac:dyDescent="0.2">
      <c r="A75" s="3">
        <v>74</v>
      </c>
      <c r="B75" s="3">
        <v>67</v>
      </c>
      <c r="C75" s="3" t="s">
        <v>60</v>
      </c>
      <c r="D75" s="3" t="s">
        <v>64</v>
      </c>
      <c r="E75" s="6">
        <v>44488</v>
      </c>
      <c r="F75" s="7">
        <v>0.47638888888888886</v>
      </c>
      <c r="G75" s="7">
        <v>0.60069444444444442</v>
      </c>
      <c r="H75" s="7">
        <f t="shared" ref="H75:H77" si="5">G75-F75</f>
        <v>0.12430555555555556</v>
      </c>
    </row>
    <row r="76" spans="1:8" x14ac:dyDescent="0.2">
      <c r="A76" s="3">
        <v>75</v>
      </c>
      <c r="B76" s="3">
        <v>68</v>
      </c>
      <c r="C76" s="3" t="s">
        <v>60</v>
      </c>
      <c r="D76" s="3" t="s">
        <v>64</v>
      </c>
      <c r="E76" s="6">
        <v>44489</v>
      </c>
      <c r="F76" s="7">
        <v>0.46250000000000002</v>
      </c>
      <c r="G76" s="7">
        <v>0.57430555555555551</v>
      </c>
      <c r="H76" s="7">
        <f t="shared" si="5"/>
        <v>0.11180555555555549</v>
      </c>
    </row>
    <row r="77" spans="1:8" x14ac:dyDescent="0.2">
      <c r="A77" s="3">
        <v>76</v>
      </c>
      <c r="B77" s="3">
        <v>69</v>
      </c>
      <c r="C77" s="3" t="s">
        <v>60</v>
      </c>
      <c r="D77" s="3" t="s">
        <v>61</v>
      </c>
      <c r="E77" s="6">
        <v>44495</v>
      </c>
      <c r="F77" s="7">
        <v>0.43472222222222223</v>
      </c>
      <c r="G77" s="7">
        <v>0.85555555555555551</v>
      </c>
      <c r="H77" s="7">
        <f t="shared" si="5"/>
        <v>0.42083333333333328</v>
      </c>
    </row>
    <row r="78" spans="1:8" x14ac:dyDescent="0.2">
      <c r="A78" s="3"/>
      <c r="B78" s="3"/>
      <c r="C78" s="3"/>
      <c r="D78" s="3"/>
      <c r="E78" s="6"/>
      <c r="F78" s="3"/>
      <c r="G78" s="3"/>
      <c r="H78" s="3"/>
    </row>
    <row r="79" spans="1:8" x14ac:dyDescent="0.2">
      <c r="A79" s="3"/>
      <c r="B79" s="3"/>
      <c r="C79" s="3"/>
      <c r="D79" s="3"/>
      <c r="E79" s="6"/>
      <c r="F79" s="3"/>
      <c r="G79" s="3"/>
      <c r="H79" s="3"/>
    </row>
    <row r="80" spans="1:8" x14ac:dyDescent="0.2">
      <c r="A80" s="3"/>
      <c r="B80" s="3"/>
      <c r="C80" s="3"/>
      <c r="D80" s="3"/>
      <c r="E80" s="6"/>
      <c r="F80" s="3"/>
      <c r="G80" s="3"/>
      <c r="H80" s="3"/>
    </row>
    <row r="81" spans="1:8" x14ac:dyDescent="0.2">
      <c r="A81" s="3"/>
      <c r="B81" s="3"/>
      <c r="C81" s="3"/>
      <c r="D81" s="3"/>
      <c r="E81" s="6"/>
      <c r="F81" s="3"/>
      <c r="G81" s="3"/>
      <c r="H81" s="3"/>
    </row>
    <row r="82" spans="1:8" x14ac:dyDescent="0.2">
      <c r="A82" s="3"/>
      <c r="B82" s="3"/>
      <c r="C82" s="3"/>
      <c r="D82" s="3"/>
      <c r="E82" s="6"/>
      <c r="F82" s="3"/>
      <c r="G82" s="3"/>
      <c r="H82" s="3"/>
    </row>
    <row r="83" spans="1:8" x14ac:dyDescent="0.2">
      <c r="A83" s="3"/>
      <c r="B83" s="3"/>
      <c r="C83" s="3"/>
      <c r="D83" s="3"/>
      <c r="E83" s="6"/>
      <c r="F83" s="3"/>
      <c r="G83" s="3"/>
      <c r="H83" s="3"/>
    </row>
    <row r="84" spans="1:8" x14ac:dyDescent="0.2">
      <c r="A84" s="3"/>
      <c r="B84" s="3"/>
      <c r="C84" s="3"/>
      <c r="D84" s="3"/>
      <c r="E84" s="6"/>
      <c r="F84" s="3"/>
      <c r="G84" s="3"/>
      <c r="H84" s="3"/>
    </row>
    <row r="85" spans="1:8" x14ac:dyDescent="0.2">
      <c r="A85" s="3"/>
      <c r="B85" s="3"/>
      <c r="C85" s="3"/>
      <c r="D85" s="3"/>
      <c r="E85" s="6"/>
      <c r="F85" s="3"/>
      <c r="G85" s="3"/>
      <c r="H85" s="3"/>
    </row>
    <row r="86" spans="1:8" x14ac:dyDescent="0.2">
      <c r="A86" s="3"/>
      <c r="B86" s="3"/>
      <c r="C86" s="3"/>
      <c r="D86" s="3"/>
      <c r="E86" s="6"/>
      <c r="F86" s="3"/>
      <c r="G86" s="3"/>
      <c r="H86" s="3"/>
    </row>
    <row r="87" spans="1:8" x14ac:dyDescent="0.2">
      <c r="A87" s="3"/>
      <c r="B87" s="3"/>
      <c r="C87" s="3"/>
      <c r="D87" s="3"/>
      <c r="E87" s="6"/>
      <c r="F87" s="3"/>
      <c r="G87" s="3"/>
      <c r="H87" s="3"/>
    </row>
    <row r="88" spans="1:8" x14ac:dyDescent="0.2">
      <c r="A88" s="3"/>
      <c r="B88" s="3"/>
      <c r="C88" s="3"/>
      <c r="D88" s="3"/>
      <c r="E88" s="6"/>
      <c r="F88" s="3"/>
      <c r="G88" s="3"/>
      <c r="H88" s="3"/>
    </row>
    <row r="89" spans="1:8" x14ac:dyDescent="0.2">
      <c r="A89" s="3"/>
      <c r="B89" s="3"/>
      <c r="C89" s="3"/>
      <c r="D89" s="3"/>
      <c r="E89" s="6"/>
      <c r="F89" s="3"/>
      <c r="G89" s="3"/>
      <c r="H89" s="3"/>
    </row>
    <row r="90" spans="1:8" x14ac:dyDescent="0.2">
      <c r="A90" s="3"/>
      <c r="B90" s="3"/>
      <c r="C90" s="3"/>
      <c r="D90" s="3"/>
      <c r="E90" s="6"/>
      <c r="F90" s="3"/>
      <c r="G90" s="3"/>
      <c r="H90" s="3"/>
    </row>
    <row r="91" spans="1:8" x14ac:dyDescent="0.2">
      <c r="A91" s="3"/>
      <c r="B91" s="3"/>
      <c r="C91" s="3"/>
      <c r="D91" s="3"/>
      <c r="E91" s="6"/>
      <c r="F91" s="3"/>
      <c r="G91" s="3"/>
      <c r="H91" s="3"/>
    </row>
    <row r="92" spans="1:8" x14ac:dyDescent="0.2">
      <c r="A92" s="3"/>
      <c r="B92" s="3"/>
      <c r="C92" s="3"/>
      <c r="D92" s="3"/>
      <c r="E92" s="6"/>
      <c r="F92" s="3"/>
      <c r="G92" s="3"/>
      <c r="H92" s="3"/>
    </row>
    <row r="93" spans="1:8" x14ac:dyDescent="0.2">
      <c r="A93" s="3"/>
      <c r="B93" s="3"/>
      <c r="C93" s="3"/>
      <c r="D93" s="3"/>
      <c r="E93" s="6"/>
      <c r="F93" s="3"/>
      <c r="G93" s="3"/>
      <c r="H93" s="3"/>
    </row>
    <row r="94" spans="1:8" x14ac:dyDescent="0.2">
      <c r="A94" s="3"/>
      <c r="B94" s="3"/>
      <c r="C94" s="3"/>
      <c r="D94" s="3"/>
      <c r="E94" s="6"/>
      <c r="F94" s="3"/>
      <c r="G94" s="3"/>
      <c r="H94" s="3"/>
    </row>
    <row r="95" spans="1:8" x14ac:dyDescent="0.2">
      <c r="A95" s="3"/>
      <c r="B95" s="3"/>
      <c r="C95" s="3"/>
      <c r="D95" s="3"/>
      <c r="E95" s="6"/>
      <c r="F95" s="3"/>
      <c r="G95" s="3"/>
      <c r="H95" s="3"/>
    </row>
    <row r="96" spans="1:8" x14ac:dyDescent="0.2">
      <c r="A96" s="3"/>
      <c r="B96" s="3"/>
      <c r="C96" s="3"/>
      <c r="D96" s="3"/>
      <c r="E96" s="6"/>
      <c r="F96" s="3"/>
      <c r="G96" s="3"/>
      <c r="H96" s="3"/>
    </row>
    <row r="97" spans="1:8" x14ac:dyDescent="0.2">
      <c r="A97" s="3"/>
      <c r="B97" s="3"/>
      <c r="C97" s="3"/>
      <c r="D97" s="3"/>
      <c r="E97" s="6"/>
      <c r="F97" s="3"/>
      <c r="G97" s="3"/>
      <c r="H97" s="3"/>
    </row>
    <row r="98" spans="1:8" x14ac:dyDescent="0.2">
      <c r="A98" s="3"/>
      <c r="B98" s="3"/>
      <c r="C98" s="3"/>
      <c r="D98" s="3"/>
      <c r="E98" s="6"/>
      <c r="F98" s="3"/>
      <c r="G98" s="3"/>
      <c r="H98" s="3"/>
    </row>
    <row r="99" spans="1:8" x14ac:dyDescent="0.2">
      <c r="A99" s="3"/>
      <c r="B99" s="3"/>
      <c r="C99" s="3"/>
      <c r="D99" s="3"/>
      <c r="E99" s="6"/>
      <c r="F99" s="3"/>
      <c r="G99" s="3"/>
      <c r="H99" s="3"/>
    </row>
    <row r="100" spans="1:8" x14ac:dyDescent="0.2">
      <c r="A100" s="3"/>
      <c r="B100" s="3"/>
      <c r="C100" s="3"/>
      <c r="D100" s="3"/>
      <c r="E100" s="6"/>
      <c r="F100" s="3"/>
      <c r="G100" s="3"/>
      <c r="H100" s="3"/>
    </row>
    <row r="101" spans="1:8" x14ac:dyDescent="0.2">
      <c r="A101" s="3"/>
      <c r="B101" s="3"/>
      <c r="C101" s="3"/>
      <c r="D101" s="3"/>
      <c r="E101" s="6"/>
      <c r="F101" s="3"/>
      <c r="G101" s="3"/>
      <c r="H101" s="3"/>
    </row>
    <row r="102" spans="1:8" x14ac:dyDescent="0.2">
      <c r="A102" s="3"/>
      <c r="B102" s="3"/>
      <c r="C102" s="3"/>
      <c r="D102" s="3"/>
      <c r="E102" s="6"/>
      <c r="F102" s="3"/>
      <c r="G102" s="3"/>
      <c r="H102" s="3"/>
    </row>
    <row r="103" spans="1:8" x14ac:dyDescent="0.2">
      <c r="A103" s="3"/>
      <c r="B103" s="3"/>
      <c r="C103" s="3"/>
      <c r="D103" s="3"/>
      <c r="E103" s="6"/>
      <c r="F103" s="3"/>
      <c r="G103" s="3"/>
      <c r="H103" s="3"/>
    </row>
    <row r="104" spans="1:8" x14ac:dyDescent="0.2">
      <c r="A104" s="3"/>
      <c r="B104" s="3"/>
      <c r="C104" s="3"/>
      <c r="D104" s="3"/>
      <c r="E104" s="6"/>
      <c r="F104" s="3"/>
      <c r="G104" s="3"/>
      <c r="H104" s="3"/>
    </row>
    <row r="105" spans="1:8" x14ac:dyDescent="0.2">
      <c r="A105" s="3"/>
      <c r="B105" s="3"/>
      <c r="C105" s="3"/>
      <c r="D105" s="3"/>
      <c r="E105" s="6"/>
      <c r="F105" s="3"/>
      <c r="G105" s="3"/>
      <c r="H105" s="3"/>
    </row>
    <row r="106" spans="1:8" x14ac:dyDescent="0.2">
      <c r="A106" s="3"/>
      <c r="B106" s="3"/>
      <c r="C106" s="3"/>
      <c r="D106" s="3"/>
      <c r="E106" s="6"/>
      <c r="F106" s="3"/>
      <c r="G106" s="3"/>
      <c r="H106" s="3"/>
    </row>
    <row r="107" spans="1:8" x14ac:dyDescent="0.2">
      <c r="A107" s="3"/>
      <c r="B107" s="3"/>
      <c r="C107" s="3"/>
      <c r="D107" s="3"/>
      <c r="E107" s="6"/>
      <c r="F107" s="3"/>
      <c r="G107" s="3"/>
      <c r="H107" s="3"/>
    </row>
    <row r="108" spans="1:8" x14ac:dyDescent="0.2">
      <c r="A108" s="3"/>
      <c r="B108" s="3"/>
      <c r="C108" s="3"/>
      <c r="D108" s="3"/>
      <c r="E108" s="6"/>
      <c r="F108" s="3"/>
      <c r="G108" s="3"/>
      <c r="H108" s="3"/>
    </row>
    <row r="109" spans="1:8" x14ac:dyDescent="0.2">
      <c r="A109" s="3"/>
      <c r="B109" s="3"/>
      <c r="C109" s="3"/>
      <c r="D109" s="3"/>
      <c r="E109" s="6"/>
      <c r="F109" s="3"/>
      <c r="G109" s="3"/>
      <c r="H109" s="3"/>
    </row>
    <row r="110" spans="1:8" x14ac:dyDescent="0.2">
      <c r="A110" s="3"/>
      <c r="B110" s="3"/>
      <c r="C110" s="3"/>
      <c r="D110" s="3"/>
      <c r="E110" s="6"/>
      <c r="F110" s="3"/>
      <c r="G110" s="3"/>
      <c r="H110" s="3"/>
    </row>
    <row r="111" spans="1:8" x14ac:dyDescent="0.2">
      <c r="A111" s="3"/>
      <c r="B111" s="3"/>
      <c r="C111" s="3"/>
      <c r="D111" s="3"/>
      <c r="E111" s="6"/>
      <c r="F111" s="3"/>
      <c r="G111" s="3"/>
      <c r="H111" s="3"/>
    </row>
    <row r="112" spans="1:8" x14ac:dyDescent="0.2">
      <c r="A112" s="3"/>
      <c r="B112" s="3"/>
      <c r="C112" s="3"/>
      <c r="D112" s="3"/>
      <c r="E112" s="6"/>
      <c r="F112" s="3"/>
      <c r="G112" s="3"/>
      <c r="H112" s="3"/>
    </row>
    <row r="113" spans="1:8" x14ac:dyDescent="0.2">
      <c r="A113" s="3"/>
      <c r="B113" s="3"/>
      <c r="C113" s="3"/>
      <c r="D113" s="3"/>
      <c r="E113" s="6"/>
      <c r="F113" s="3"/>
      <c r="G113" s="3"/>
      <c r="H113" s="3"/>
    </row>
    <row r="114" spans="1:8" x14ac:dyDescent="0.2">
      <c r="A114" s="3"/>
      <c r="B114" s="3"/>
      <c r="C114" s="3"/>
      <c r="D114" s="3"/>
      <c r="E114" s="6"/>
      <c r="F114" s="3"/>
      <c r="G114" s="3"/>
      <c r="H114" s="3"/>
    </row>
    <row r="115" spans="1:8" x14ac:dyDescent="0.2">
      <c r="A115" s="3"/>
      <c r="B115" s="3"/>
      <c r="C115" s="3"/>
      <c r="D115" s="3"/>
      <c r="E115" s="6"/>
      <c r="F115" s="3"/>
      <c r="G115" s="3"/>
      <c r="H115" s="3"/>
    </row>
    <row r="116" spans="1:8" x14ac:dyDescent="0.2">
      <c r="A116" s="3"/>
      <c r="B116" s="3"/>
      <c r="C116" s="3"/>
      <c r="D116" s="3"/>
      <c r="E116" s="6"/>
      <c r="F116" s="3"/>
      <c r="G116" s="3"/>
      <c r="H116" s="3"/>
    </row>
    <row r="117" spans="1:8" x14ac:dyDescent="0.2">
      <c r="A117" s="3"/>
      <c r="B117" s="3"/>
      <c r="C117" s="3"/>
      <c r="D117" s="3"/>
      <c r="E117" s="6"/>
      <c r="F117" s="3"/>
      <c r="G117" s="3"/>
      <c r="H117" s="3"/>
    </row>
    <row r="118" spans="1:8" x14ac:dyDescent="0.2">
      <c r="A118" s="3"/>
      <c r="B118" s="3"/>
      <c r="C118" s="3"/>
      <c r="D118" s="3"/>
      <c r="E118" s="6"/>
      <c r="F118" s="3"/>
      <c r="G118" s="3"/>
      <c r="H118" s="3"/>
    </row>
    <row r="119" spans="1:8" x14ac:dyDescent="0.2">
      <c r="A119" s="3"/>
      <c r="B119" s="3"/>
      <c r="C119" s="3"/>
      <c r="D119" s="3"/>
      <c r="E119" s="6"/>
      <c r="F119" s="3"/>
      <c r="G119" s="3"/>
      <c r="H119" s="3"/>
    </row>
    <row r="120" spans="1:8" x14ac:dyDescent="0.2">
      <c r="A120" s="3"/>
      <c r="B120" s="3"/>
      <c r="C120" s="3"/>
      <c r="D120" s="3"/>
      <c r="E120" s="6"/>
      <c r="F120" s="3"/>
      <c r="G120" s="3"/>
      <c r="H120" s="3"/>
    </row>
    <row r="121" spans="1:8" x14ac:dyDescent="0.2">
      <c r="A121" s="3"/>
      <c r="B121" s="3"/>
      <c r="C121" s="3"/>
      <c r="D121" s="3"/>
      <c r="E121" s="6"/>
      <c r="F121" s="3"/>
      <c r="G121" s="3"/>
      <c r="H121" s="3"/>
    </row>
    <row r="122" spans="1:8" x14ac:dyDescent="0.2">
      <c r="A122" s="3"/>
      <c r="B122" s="3"/>
      <c r="C122" s="3"/>
      <c r="D122" s="3"/>
      <c r="E122" s="6"/>
      <c r="F122" s="3"/>
      <c r="G122" s="3"/>
      <c r="H122" s="3"/>
    </row>
    <row r="123" spans="1:8" x14ac:dyDescent="0.2">
      <c r="A123" s="3"/>
      <c r="B123" s="3"/>
      <c r="C123" s="3"/>
      <c r="D123" s="3"/>
      <c r="E123" s="6"/>
      <c r="F123" s="3"/>
      <c r="G123" s="3"/>
      <c r="H123" s="3"/>
    </row>
    <row r="124" spans="1:8" x14ac:dyDescent="0.2">
      <c r="A124" s="3"/>
      <c r="B124" s="3"/>
      <c r="C124" s="3"/>
      <c r="D124" s="3"/>
      <c r="E124" s="6"/>
      <c r="F124" s="3"/>
      <c r="G124" s="3"/>
      <c r="H124" s="3"/>
    </row>
    <row r="125" spans="1:8" x14ac:dyDescent="0.2">
      <c r="A125" s="3"/>
      <c r="B125" s="3"/>
      <c r="C125" s="3"/>
      <c r="D125" s="3"/>
      <c r="E125" s="6"/>
      <c r="F125" s="3"/>
      <c r="G125" s="3"/>
      <c r="H125" s="3"/>
    </row>
    <row r="126" spans="1:8" x14ac:dyDescent="0.2">
      <c r="A126" s="3"/>
      <c r="B126" s="3"/>
      <c r="C126" s="3"/>
      <c r="D126" s="3"/>
      <c r="E126" s="6"/>
      <c r="F126" s="3"/>
      <c r="G126" s="3"/>
      <c r="H126" s="3"/>
    </row>
    <row r="127" spans="1:8" x14ac:dyDescent="0.2">
      <c r="A127" s="3"/>
      <c r="B127" s="3"/>
      <c r="C127" s="3"/>
      <c r="D127" s="3"/>
      <c r="E127" s="6"/>
      <c r="F127" s="3"/>
      <c r="G127" s="3"/>
      <c r="H127" s="3"/>
    </row>
    <row r="128" spans="1:8" x14ac:dyDescent="0.2">
      <c r="A128" s="3"/>
      <c r="B128" s="3"/>
      <c r="C128" s="3"/>
      <c r="D128" s="3"/>
      <c r="E128" s="6"/>
      <c r="F128" s="3"/>
      <c r="G128" s="3"/>
      <c r="H128" s="3"/>
    </row>
    <row r="129" spans="1:8" x14ac:dyDescent="0.2">
      <c r="A129" s="3"/>
      <c r="B129" s="3"/>
      <c r="C129" s="3"/>
      <c r="D129" s="3"/>
      <c r="E129" s="6"/>
      <c r="F129" s="3"/>
      <c r="G129" s="3"/>
      <c r="H129" s="3"/>
    </row>
    <row r="130" spans="1:8" x14ac:dyDescent="0.2">
      <c r="A130" s="3"/>
      <c r="B130" s="3"/>
      <c r="C130" s="3"/>
      <c r="D130" s="3"/>
      <c r="E130" s="6"/>
      <c r="F130" s="3"/>
      <c r="G130" s="3"/>
      <c r="H130" s="3"/>
    </row>
    <row r="131" spans="1:8" x14ac:dyDescent="0.2">
      <c r="A131" s="3"/>
      <c r="B131" s="3"/>
      <c r="C131" s="3"/>
      <c r="D131" s="3"/>
      <c r="E131" s="6"/>
      <c r="F131" s="3"/>
      <c r="G131" s="3"/>
      <c r="H131" s="3"/>
    </row>
    <row r="132" spans="1:8" x14ac:dyDescent="0.2">
      <c r="A132" s="3"/>
      <c r="B132" s="3"/>
      <c r="C132" s="3"/>
      <c r="D132" s="3"/>
      <c r="E132" s="6"/>
      <c r="F132" s="3"/>
      <c r="G132" s="3"/>
      <c r="H132" s="3"/>
    </row>
    <row r="133" spans="1:8" x14ac:dyDescent="0.2">
      <c r="A133" s="3"/>
      <c r="B133" s="3"/>
      <c r="C133" s="3"/>
      <c r="D133" s="3"/>
      <c r="E133" s="6"/>
      <c r="F133" s="3"/>
      <c r="G133" s="3"/>
      <c r="H133" s="3"/>
    </row>
    <row r="134" spans="1:8" x14ac:dyDescent="0.2">
      <c r="A134" s="3"/>
      <c r="B134" s="3"/>
      <c r="C134" s="3"/>
      <c r="D134" s="3"/>
      <c r="E134" s="6"/>
      <c r="F134" s="3"/>
      <c r="G134" s="3"/>
      <c r="H134" s="3"/>
    </row>
    <row r="135" spans="1:8" x14ac:dyDescent="0.2">
      <c r="A135" s="3"/>
      <c r="B135" s="3"/>
      <c r="C135" s="3"/>
      <c r="D135" s="3"/>
      <c r="E135" s="6"/>
      <c r="F135" s="3"/>
      <c r="G135" s="3"/>
      <c r="H135" s="3"/>
    </row>
    <row r="136" spans="1:8" x14ac:dyDescent="0.2">
      <c r="A136" s="3"/>
      <c r="B136" s="3"/>
      <c r="C136" s="3"/>
      <c r="D136" s="3"/>
      <c r="E136" s="6"/>
      <c r="F136" s="3"/>
      <c r="G136" s="3"/>
      <c r="H136" s="3"/>
    </row>
    <row r="137" spans="1:8" x14ac:dyDescent="0.2">
      <c r="A137" s="3"/>
      <c r="B137" s="3"/>
      <c r="C137" s="3"/>
      <c r="D137" s="3"/>
      <c r="E137" s="6"/>
      <c r="F137" s="3"/>
      <c r="G137" s="3"/>
      <c r="H137" s="3"/>
    </row>
    <row r="138" spans="1:8" x14ac:dyDescent="0.2">
      <c r="A138" s="3"/>
      <c r="B138" s="3"/>
      <c r="C138" s="3"/>
      <c r="D138" s="3"/>
      <c r="E138" s="6"/>
      <c r="F138" s="3"/>
      <c r="G138" s="3"/>
      <c r="H138" s="3"/>
    </row>
    <row r="139" spans="1:8" x14ac:dyDescent="0.2">
      <c r="A139" s="3"/>
      <c r="B139" s="3"/>
      <c r="C139" s="3"/>
      <c r="D139" s="3"/>
      <c r="E139" s="6"/>
      <c r="F139" s="3"/>
      <c r="G139" s="3"/>
      <c r="H139" s="3"/>
    </row>
    <row r="140" spans="1:8" x14ac:dyDescent="0.2">
      <c r="A140" s="3"/>
      <c r="B140" s="3"/>
      <c r="C140" s="3"/>
      <c r="D140" s="3"/>
      <c r="E140" s="6"/>
      <c r="F140" s="3"/>
      <c r="G140" s="3"/>
      <c r="H140" s="3"/>
    </row>
    <row r="141" spans="1:8" x14ac:dyDescent="0.2">
      <c r="A141" s="3"/>
      <c r="B141" s="3"/>
      <c r="C141" s="3"/>
      <c r="D141" s="3"/>
      <c r="E141" s="6"/>
      <c r="F141" s="3"/>
      <c r="G141" s="3"/>
      <c r="H141" s="3"/>
    </row>
    <row r="142" spans="1:8" x14ac:dyDescent="0.2">
      <c r="A142" s="3"/>
      <c r="B142" s="3"/>
      <c r="C142" s="3"/>
      <c r="D142" s="3"/>
      <c r="E142" s="6"/>
      <c r="F142" s="3"/>
      <c r="G142" s="3"/>
      <c r="H142" s="3"/>
    </row>
    <row r="143" spans="1:8" x14ac:dyDescent="0.2">
      <c r="A143" s="3"/>
      <c r="B143" s="3"/>
      <c r="C143" s="3"/>
      <c r="D143" s="3"/>
      <c r="E143" s="6"/>
      <c r="F143" s="3"/>
      <c r="G143" s="3"/>
      <c r="H143" s="3"/>
    </row>
    <row r="144" spans="1:8" x14ac:dyDescent="0.2">
      <c r="A144" s="3"/>
      <c r="B144" s="3"/>
      <c r="C144" s="3"/>
      <c r="D144" s="3"/>
      <c r="E144" s="6"/>
      <c r="F144" s="3"/>
      <c r="G144" s="3"/>
      <c r="H144" s="3"/>
    </row>
    <row r="145" spans="1:8" x14ac:dyDescent="0.2">
      <c r="A145" s="3"/>
      <c r="B145" s="3"/>
      <c r="C145" s="3"/>
      <c r="D145" s="3"/>
      <c r="E145" s="6"/>
      <c r="F145" s="3"/>
      <c r="G145" s="3"/>
      <c r="H145" s="3"/>
    </row>
    <row r="146" spans="1:8" x14ac:dyDescent="0.2">
      <c r="A146" s="3"/>
      <c r="B146" s="3"/>
      <c r="C146" s="3"/>
      <c r="D146" s="3"/>
      <c r="E146" s="6"/>
      <c r="F146" s="3"/>
      <c r="G146" s="3"/>
      <c r="H146" s="3"/>
    </row>
    <row r="147" spans="1:8" x14ac:dyDescent="0.2">
      <c r="A147" s="3"/>
      <c r="B147" s="3"/>
      <c r="C147" s="3"/>
      <c r="D147" s="3"/>
      <c r="E147" s="6"/>
      <c r="F147" s="3"/>
      <c r="G147" s="3"/>
      <c r="H147" s="3"/>
    </row>
    <row r="148" spans="1:8" x14ac:dyDescent="0.2">
      <c r="A148" s="3"/>
      <c r="B148" s="3"/>
      <c r="C148" s="3"/>
      <c r="D148" s="3"/>
      <c r="E148" s="6"/>
      <c r="F148" s="3"/>
      <c r="G148" s="3"/>
      <c r="H148" s="3"/>
    </row>
    <row r="149" spans="1:8" x14ac:dyDescent="0.2">
      <c r="A149" s="3"/>
      <c r="B149" s="3"/>
      <c r="C149" s="3"/>
      <c r="D149" s="3"/>
      <c r="E149" s="6"/>
      <c r="F149" s="3"/>
      <c r="G149" s="3"/>
      <c r="H149" s="3"/>
    </row>
    <row r="150" spans="1:8" x14ac:dyDescent="0.2">
      <c r="A150" s="3"/>
      <c r="B150" s="3"/>
      <c r="C150" s="3"/>
      <c r="D150" s="3"/>
      <c r="E150" s="6"/>
      <c r="F150" s="3"/>
      <c r="G150" s="3"/>
      <c r="H150" s="3"/>
    </row>
    <row r="151" spans="1:8" x14ac:dyDescent="0.2">
      <c r="A151" s="3"/>
      <c r="B151" s="3"/>
      <c r="C151" s="3"/>
      <c r="D151" s="3"/>
      <c r="E151" s="6"/>
      <c r="F151" s="3"/>
      <c r="G151" s="3"/>
      <c r="H151" s="3"/>
    </row>
    <row r="152" spans="1:8" x14ac:dyDescent="0.2">
      <c r="A152" s="3"/>
      <c r="B152" s="3"/>
      <c r="C152" s="3"/>
      <c r="D152" s="3"/>
      <c r="E152" s="6"/>
      <c r="F152" s="3"/>
      <c r="G152" s="3"/>
      <c r="H152" s="3"/>
    </row>
    <row r="153" spans="1:8" x14ac:dyDescent="0.2">
      <c r="A153" s="3"/>
      <c r="B153" s="3"/>
      <c r="C153" s="3"/>
      <c r="D153" s="3"/>
      <c r="E153" s="6"/>
      <c r="F153" s="3"/>
      <c r="G153" s="3"/>
      <c r="H153" s="3"/>
    </row>
    <row r="154" spans="1:8" x14ac:dyDescent="0.2">
      <c r="A154" s="3"/>
      <c r="B154" s="3"/>
      <c r="C154" s="3"/>
      <c r="D154" s="3"/>
      <c r="E154" s="6"/>
      <c r="F154" s="3"/>
      <c r="G154" s="3"/>
      <c r="H154" s="3"/>
    </row>
    <row r="155" spans="1:8" x14ac:dyDescent="0.2">
      <c r="A155" s="3"/>
      <c r="B155" s="3"/>
      <c r="C155" s="3"/>
      <c r="D155" s="3"/>
      <c r="E155" s="6"/>
      <c r="F155" s="3"/>
      <c r="G155" s="3"/>
      <c r="H155" s="3"/>
    </row>
    <row r="156" spans="1:8" x14ac:dyDescent="0.2">
      <c r="A156" s="3"/>
      <c r="B156" s="3"/>
      <c r="C156" s="3"/>
      <c r="D156" s="3"/>
      <c r="E156" s="6"/>
      <c r="F156" s="3"/>
      <c r="G156" s="3"/>
      <c r="H156" s="3"/>
    </row>
    <row r="157" spans="1:8" x14ac:dyDescent="0.2">
      <c r="A157" s="3"/>
      <c r="B157" s="3"/>
      <c r="C157" s="3"/>
      <c r="D157" s="3"/>
      <c r="E157" s="6"/>
      <c r="F157" s="3"/>
      <c r="G157" s="3"/>
      <c r="H157" s="3"/>
    </row>
    <row r="158" spans="1:8" x14ac:dyDescent="0.2">
      <c r="A158" s="3"/>
      <c r="B158" s="3"/>
      <c r="C158" s="3"/>
      <c r="D158" s="3"/>
      <c r="E158" s="6"/>
      <c r="F158" s="3"/>
      <c r="G158" s="3"/>
      <c r="H158" s="3"/>
    </row>
    <row r="159" spans="1:8" x14ac:dyDescent="0.2">
      <c r="A159" s="3"/>
      <c r="B159" s="3"/>
      <c r="C159" s="3"/>
      <c r="D159" s="3"/>
      <c r="E159" s="6"/>
      <c r="F159" s="3"/>
      <c r="G159" s="3"/>
      <c r="H159" s="3"/>
    </row>
    <row r="160" spans="1:8" x14ac:dyDescent="0.2">
      <c r="A160" s="3"/>
      <c r="B160" s="3"/>
      <c r="C160" s="3"/>
      <c r="D160" s="3"/>
      <c r="E160" s="6"/>
      <c r="F160" s="3"/>
      <c r="G160" s="3"/>
      <c r="H160" s="3"/>
    </row>
    <row r="161" spans="1:8" x14ac:dyDescent="0.2">
      <c r="A161" s="3"/>
      <c r="B161" s="3"/>
      <c r="C161" s="3"/>
      <c r="D161" s="3"/>
      <c r="E161" s="6"/>
      <c r="F161" s="3"/>
      <c r="G161" s="3"/>
      <c r="H161" s="3"/>
    </row>
    <row r="162" spans="1:8" x14ac:dyDescent="0.2">
      <c r="A162" s="3"/>
      <c r="B162" s="3"/>
      <c r="C162" s="3"/>
      <c r="D162" s="3"/>
      <c r="E162" s="6"/>
      <c r="F162" s="3"/>
      <c r="G162" s="3"/>
      <c r="H162" s="3"/>
    </row>
    <row r="163" spans="1:8" x14ac:dyDescent="0.2">
      <c r="A163" s="3"/>
      <c r="B163" s="3"/>
      <c r="C163" s="3"/>
      <c r="D163" s="3"/>
      <c r="E163" s="6"/>
      <c r="F163" s="3"/>
      <c r="G163" s="3"/>
      <c r="H163" s="3"/>
    </row>
    <row r="164" spans="1:8" x14ac:dyDescent="0.2">
      <c r="A164" s="3"/>
      <c r="B164" s="3"/>
      <c r="C164" s="3"/>
      <c r="D164" s="3"/>
      <c r="E164" s="6"/>
      <c r="F164" s="3"/>
      <c r="G164" s="3"/>
      <c r="H164" s="3"/>
    </row>
    <row r="165" spans="1:8" x14ac:dyDescent="0.2">
      <c r="A165" s="3"/>
      <c r="B165" s="3"/>
      <c r="C165" s="3"/>
      <c r="D165" s="3"/>
      <c r="E165" s="6"/>
      <c r="F165" s="3"/>
      <c r="G165" s="3"/>
      <c r="H165" s="3"/>
    </row>
    <row r="166" spans="1:8" x14ac:dyDescent="0.2">
      <c r="A166" s="3"/>
      <c r="B166" s="3"/>
      <c r="C166" s="3"/>
      <c r="D166" s="3"/>
      <c r="E166" s="6"/>
      <c r="F166" s="3"/>
      <c r="G166" s="3"/>
      <c r="H166" s="3"/>
    </row>
    <row r="167" spans="1:8" x14ac:dyDescent="0.2">
      <c r="A167" s="3"/>
      <c r="B167" s="3"/>
      <c r="C167" s="3"/>
      <c r="D167" s="3"/>
      <c r="E167" s="6"/>
      <c r="F167" s="3"/>
      <c r="G167" s="3"/>
      <c r="H167" s="3"/>
    </row>
    <row r="168" spans="1:8" x14ac:dyDescent="0.2">
      <c r="A168" s="3"/>
      <c r="B168" s="3"/>
      <c r="C168" s="3"/>
      <c r="D168" s="3"/>
      <c r="E168" s="6"/>
      <c r="F168" s="3"/>
      <c r="G168" s="3"/>
      <c r="H168" s="3"/>
    </row>
    <row r="169" spans="1:8" x14ac:dyDescent="0.2">
      <c r="A169" s="3"/>
      <c r="B169" s="3"/>
      <c r="C169" s="3"/>
      <c r="D169" s="3"/>
      <c r="E169" s="6"/>
      <c r="F169" s="3"/>
      <c r="G169" s="3"/>
      <c r="H169" s="3"/>
    </row>
    <row r="170" spans="1:8" x14ac:dyDescent="0.2">
      <c r="A170" s="3"/>
      <c r="B170" s="3"/>
      <c r="C170" s="3"/>
      <c r="D170" s="3"/>
      <c r="E170" s="6"/>
      <c r="F170" s="3"/>
      <c r="G170" s="3"/>
      <c r="H170" s="3"/>
    </row>
    <row r="171" spans="1:8" x14ac:dyDescent="0.2">
      <c r="A171" s="3"/>
      <c r="B171" s="3"/>
      <c r="C171" s="3"/>
      <c r="D171" s="3"/>
      <c r="E171" s="6"/>
      <c r="F171" s="3"/>
      <c r="G171" s="3"/>
      <c r="H171" s="3"/>
    </row>
    <row r="172" spans="1:8" x14ac:dyDescent="0.2">
      <c r="A172" s="3"/>
      <c r="B172" s="3"/>
      <c r="C172" s="3"/>
      <c r="D172" s="3"/>
      <c r="E172" s="6"/>
      <c r="F172" s="3"/>
      <c r="G172" s="3"/>
      <c r="H172" s="3"/>
    </row>
    <row r="173" spans="1:8" x14ac:dyDescent="0.2">
      <c r="A173" s="3"/>
      <c r="B173" s="3"/>
      <c r="C173" s="3"/>
      <c r="D173" s="3"/>
      <c r="E173" s="6"/>
      <c r="F173" s="3"/>
      <c r="G173" s="3"/>
      <c r="H173" s="3"/>
    </row>
    <row r="174" spans="1:8" x14ac:dyDescent="0.2">
      <c r="A174" s="3"/>
      <c r="B174" s="3"/>
      <c r="C174" s="3"/>
      <c r="D174" s="3"/>
      <c r="E174" s="6"/>
      <c r="F174" s="3"/>
      <c r="G174" s="3"/>
      <c r="H174" s="3"/>
    </row>
    <row r="175" spans="1:8" x14ac:dyDescent="0.2">
      <c r="A175" s="3"/>
      <c r="B175" s="3"/>
      <c r="C175" s="3"/>
      <c r="D175" s="3"/>
      <c r="E175" s="6"/>
      <c r="F175" s="3"/>
      <c r="G175" s="3"/>
      <c r="H175" s="3"/>
    </row>
    <row r="176" spans="1:8" x14ac:dyDescent="0.2">
      <c r="A176" s="3"/>
      <c r="B176" s="3"/>
      <c r="C176" s="3"/>
      <c r="D176" s="3"/>
      <c r="E176" s="6"/>
      <c r="F176" s="3"/>
      <c r="G176" s="3"/>
      <c r="H176" s="3"/>
    </row>
    <row r="177" spans="1:8" x14ac:dyDescent="0.2">
      <c r="A177" s="3"/>
      <c r="B177" s="3"/>
      <c r="C177" s="3"/>
      <c r="D177" s="3"/>
      <c r="E177" s="6"/>
      <c r="F177" s="3"/>
      <c r="G177" s="3"/>
      <c r="H177" s="3"/>
    </row>
    <row r="178" spans="1:8" x14ac:dyDescent="0.2">
      <c r="A178" s="3"/>
      <c r="B178" s="3"/>
      <c r="C178" s="3"/>
      <c r="D178" s="3"/>
      <c r="E178" s="6"/>
      <c r="F178" s="3"/>
      <c r="G178" s="3"/>
      <c r="H178" s="3"/>
    </row>
    <row r="179" spans="1:8" x14ac:dyDescent="0.2">
      <c r="A179" s="3"/>
      <c r="B179" s="3"/>
      <c r="C179" s="3"/>
      <c r="D179" s="3"/>
      <c r="E179" s="6"/>
      <c r="F179" s="3"/>
      <c r="G179" s="3"/>
      <c r="H179" s="3"/>
    </row>
    <row r="180" spans="1:8" x14ac:dyDescent="0.2">
      <c r="A180" s="3"/>
      <c r="B180" s="3"/>
      <c r="C180" s="3"/>
      <c r="D180" s="3"/>
      <c r="E180" s="6"/>
      <c r="F180" s="3"/>
      <c r="G180" s="3"/>
      <c r="H180" s="3"/>
    </row>
    <row r="181" spans="1:8" x14ac:dyDescent="0.2">
      <c r="A181" s="3"/>
      <c r="B181" s="3"/>
      <c r="C181" s="3"/>
      <c r="D181" s="3"/>
      <c r="E181" s="6"/>
      <c r="F181" s="3"/>
      <c r="G181" s="3"/>
      <c r="H181" s="3"/>
    </row>
    <row r="182" spans="1:8" x14ac:dyDescent="0.2">
      <c r="A182" s="3"/>
      <c r="B182" s="3"/>
      <c r="C182" s="3"/>
      <c r="D182" s="3"/>
      <c r="E182" s="6"/>
      <c r="F182" s="3"/>
      <c r="G182" s="3"/>
      <c r="H182" s="3"/>
    </row>
    <row r="183" spans="1:8" x14ac:dyDescent="0.2">
      <c r="A183" s="3"/>
      <c r="B183" s="3"/>
      <c r="C183" s="3"/>
      <c r="D183" s="3"/>
      <c r="E183" s="6"/>
      <c r="F183" s="3"/>
      <c r="G183" s="3"/>
      <c r="H183" s="3"/>
    </row>
    <row r="184" spans="1:8" x14ac:dyDescent="0.2">
      <c r="A184" s="3"/>
      <c r="B184" s="3"/>
      <c r="C184" s="3"/>
      <c r="D184" s="3"/>
      <c r="E184" s="6"/>
      <c r="F184" s="3"/>
      <c r="G184" s="3"/>
      <c r="H184" s="3"/>
    </row>
    <row r="185" spans="1:8" x14ac:dyDescent="0.2">
      <c r="A185" s="3"/>
      <c r="B185" s="3"/>
      <c r="C185" s="3"/>
      <c r="D185" s="3"/>
      <c r="E185" s="6"/>
      <c r="F185" s="3"/>
      <c r="G185" s="3"/>
      <c r="H185" s="3"/>
    </row>
    <row r="186" spans="1:8" x14ac:dyDescent="0.2">
      <c r="A186" s="3"/>
      <c r="B186" s="3"/>
      <c r="C186" s="3"/>
      <c r="D186" s="3"/>
      <c r="E186" s="6"/>
      <c r="F186" s="3"/>
      <c r="G186" s="3"/>
      <c r="H186" s="3"/>
    </row>
    <row r="187" spans="1:8" x14ac:dyDescent="0.2">
      <c r="A187" s="3"/>
      <c r="B187" s="3"/>
      <c r="C187" s="3"/>
      <c r="D187" s="3"/>
      <c r="E187" s="6"/>
      <c r="F187" s="3"/>
      <c r="G187" s="3"/>
      <c r="H187" s="3"/>
    </row>
    <row r="188" spans="1:8" x14ac:dyDescent="0.2">
      <c r="A188" s="3"/>
      <c r="B188" s="3"/>
      <c r="C188" s="3"/>
      <c r="D188" s="3"/>
      <c r="E188" s="6"/>
      <c r="F188" s="3"/>
      <c r="G188" s="3"/>
      <c r="H188" s="3"/>
    </row>
    <row r="189" spans="1:8" x14ac:dyDescent="0.2">
      <c r="A189" s="3"/>
      <c r="B189" s="3"/>
      <c r="C189" s="3"/>
      <c r="D189" s="3"/>
      <c r="E189" s="6"/>
      <c r="F189" s="3"/>
      <c r="G189" s="3"/>
      <c r="H189" s="3"/>
    </row>
    <row r="190" spans="1:8" x14ac:dyDescent="0.2">
      <c r="A190" s="3"/>
      <c r="B190" s="3"/>
      <c r="C190" s="3"/>
      <c r="D190" s="3"/>
      <c r="E190" s="6"/>
      <c r="F190" s="3"/>
      <c r="G190" s="3"/>
      <c r="H190" s="3"/>
    </row>
    <row r="191" spans="1:8" x14ac:dyDescent="0.2">
      <c r="A191" s="3"/>
      <c r="B191" s="3"/>
      <c r="C191" s="3"/>
      <c r="D191" s="3"/>
      <c r="E191" s="6"/>
      <c r="F191" s="3"/>
      <c r="G191" s="3"/>
      <c r="H191" s="3"/>
    </row>
    <row r="192" spans="1:8" x14ac:dyDescent="0.2">
      <c r="A192" s="3"/>
      <c r="B192" s="3"/>
      <c r="C192" s="3"/>
      <c r="D192" s="3"/>
      <c r="E192" s="6"/>
      <c r="F192" s="3"/>
      <c r="G192" s="3"/>
      <c r="H192" s="3"/>
    </row>
    <row r="193" spans="1:8" x14ac:dyDescent="0.2">
      <c r="A193" s="3"/>
      <c r="B193" s="3"/>
      <c r="C193" s="3"/>
      <c r="D193" s="3"/>
      <c r="E193" s="6"/>
      <c r="F193" s="3"/>
      <c r="G193" s="3"/>
      <c r="H193" s="3"/>
    </row>
    <row r="194" spans="1:8" x14ac:dyDescent="0.2">
      <c r="A194" s="3"/>
      <c r="B194" s="3"/>
      <c r="C194" s="3"/>
      <c r="D194" s="3"/>
      <c r="E194" s="6"/>
      <c r="F194" s="3"/>
      <c r="G194" s="3"/>
      <c r="H194" s="3"/>
    </row>
    <row r="195" spans="1:8" x14ac:dyDescent="0.2">
      <c r="A195" s="3"/>
      <c r="B195" s="3"/>
      <c r="C195" s="3"/>
      <c r="D195" s="3"/>
      <c r="E195" s="6"/>
      <c r="F195" s="3"/>
      <c r="G195" s="3"/>
      <c r="H195" s="3"/>
    </row>
    <row r="196" spans="1:8" x14ac:dyDescent="0.2">
      <c r="A196" s="3"/>
      <c r="B196" s="3"/>
      <c r="C196" s="3"/>
      <c r="D196" s="3"/>
      <c r="E196" s="6"/>
      <c r="F196" s="3"/>
      <c r="G196" s="3"/>
      <c r="H196" s="3"/>
    </row>
    <row r="197" spans="1:8" x14ac:dyDescent="0.2">
      <c r="A197" s="3"/>
      <c r="B197" s="3"/>
      <c r="C197" s="3"/>
      <c r="D197" s="3"/>
      <c r="E197" s="6"/>
      <c r="F197" s="3"/>
      <c r="G197" s="3"/>
      <c r="H197" s="3"/>
    </row>
    <row r="198" spans="1:8" x14ac:dyDescent="0.2">
      <c r="A198" s="3"/>
      <c r="B198" s="3"/>
      <c r="C198" s="3"/>
      <c r="D198" s="3"/>
      <c r="E198" s="6"/>
      <c r="F198" s="3"/>
      <c r="G198" s="3"/>
      <c r="H198" s="3"/>
    </row>
    <row r="199" spans="1:8" x14ac:dyDescent="0.2">
      <c r="A199" s="3"/>
      <c r="B199" s="3"/>
      <c r="C199" s="3"/>
      <c r="D199" s="3"/>
      <c r="E199" s="6"/>
      <c r="F199" s="3"/>
      <c r="G199" s="3"/>
      <c r="H199" s="3"/>
    </row>
    <row r="200" spans="1:8" x14ac:dyDescent="0.2">
      <c r="A200" s="3"/>
      <c r="B200" s="3"/>
      <c r="C200" s="3"/>
      <c r="D200" s="3"/>
      <c r="E200" s="6"/>
      <c r="F200" s="3"/>
      <c r="G200" s="3"/>
      <c r="H200" s="3"/>
    </row>
    <row r="201" spans="1:8" x14ac:dyDescent="0.2">
      <c r="A201" s="3"/>
      <c r="B201" s="3"/>
      <c r="C201" s="3"/>
      <c r="D201" s="3"/>
      <c r="E201" s="6"/>
      <c r="F201" s="3"/>
      <c r="G201" s="3"/>
      <c r="H201" s="3"/>
    </row>
    <row r="202" spans="1:8" x14ac:dyDescent="0.2">
      <c r="A202" s="3"/>
      <c r="B202" s="3"/>
      <c r="C202" s="3"/>
      <c r="D202" s="3"/>
      <c r="E202" s="6"/>
      <c r="F202" s="3"/>
      <c r="G202" s="3"/>
      <c r="H202" s="3"/>
    </row>
    <row r="203" spans="1:8" x14ac:dyDescent="0.2">
      <c r="A203" s="3"/>
      <c r="B203" s="3"/>
      <c r="C203" s="3"/>
      <c r="D203" s="3"/>
      <c r="E203" s="6"/>
      <c r="F203" s="3"/>
      <c r="G203" s="3"/>
      <c r="H203" s="3"/>
    </row>
    <row r="204" spans="1:8" x14ac:dyDescent="0.2">
      <c r="A204" s="3"/>
      <c r="B204" s="3"/>
      <c r="C204" s="3"/>
      <c r="D204" s="3"/>
      <c r="E204" s="6"/>
      <c r="F204" s="3"/>
      <c r="G204" s="3"/>
      <c r="H204" s="3"/>
    </row>
    <row r="205" spans="1:8" x14ac:dyDescent="0.2">
      <c r="A205" s="3"/>
      <c r="B205" s="3"/>
      <c r="C205" s="3"/>
      <c r="D205" s="3"/>
      <c r="E205" s="6"/>
      <c r="F205" s="3"/>
      <c r="G205" s="3"/>
      <c r="H205" s="3"/>
    </row>
    <row r="206" spans="1:8" x14ac:dyDescent="0.2">
      <c r="A206" s="3"/>
      <c r="B206" s="3"/>
      <c r="C206" s="3"/>
      <c r="D206" s="3"/>
      <c r="E206" s="6"/>
      <c r="F206" s="3"/>
      <c r="G206" s="3"/>
      <c r="H206" s="3"/>
    </row>
    <row r="207" spans="1:8" x14ac:dyDescent="0.2">
      <c r="A207" s="3"/>
      <c r="B207" s="3"/>
      <c r="C207" s="3"/>
      <c r="D207" s="3"/>
      <c r="E207" s="6"/>
      <c r="F207" s="3"/>
      <c r="G207" s="3"/>
      <c r="H207" s="3"/>
    </row>
    <row r="208" spans="1:8" x14ac:dyDescent="0.2">
      <c r="A208" s="3"/>
      <c r="B208" s="3"/>
      <c r="C208" s="3"/>
      <c r="D208" s="3"/>
      <c r="E208" s="6"/>
      <c r="F208" s="3"/>
      <c r="G208" s="3"/>
      <c r="H208" s="3"/>
    </row>
    <row r="209" spans="1:8" x14ac:dyDescent="0.2">
      <c r="A209" s="3"/>
      <c r="B209" s="3"/>
      <c r="C209" s="3"/>
      <c r="D209" s="3"/>
      <c r="E209" s="6"/>
      <c r="F209" s="3"/>
      <c r="G209" s="3"/>
      <c r="H209" s="3"/>
    </row>
    <row r="210" spans="1:8" x14ac:dyDescent="0.2">
      <c r="A210" s="3"/>
      <c r="B210" s="3"/>
      <c r="C210" s="3"/>
      <c r="D210" s="3"/>
      <c r="E210" s="6"/>
      <c r="F210" s="3"/>
      <c r="G210" s="3"/>
      <c r="H210" s="3"/>
    </row>
    <row r="211" spans="1:8" x14ac:dyDescent="0.2">
      <c r="A211" s="3"/>
      <c r="B211" s="3"/>
      <c r="C211" s="3"/>
      <c r="D211" s="3"/>
      <c r="E211" s="6"/>
      <c r="F211" s="3"/>
      <c r="G211" s="3"/>
      <c r="H211" s="3"/>
    </row>
    <row r="212" spans="1:8" x14ac:dyDescent="0.2">
      <c r="A212" s="3"/>
      <c r="B212" s="3"/>
      <c r="C212" s="3"/>
      <c r="D212" s="3"/>
      <c r="E212" s="6"/>
      <c r="F212" s="3"/>
      <c r="G212" s="3"/>
      <c r="H212" s="3"/>
    </row>
    <row r="213" spans="1:8" x14ac:dyDescent="0.2">
      <c r="A213" s="3"/>
      <c r="B213" s="3"/>
      <c r="C213" s="3"/>
      <c r="D213" s="3"/>
      <c r="E213" s="6"/>
      <c r="F213" s="3"/>
      <c r="G213" s="3"/>
      <c r="H213" s="3"/>
    </row>
    <row r="214" spans="1:8" x14ac:dyDescent="0.2">
      <c r="A214" s="3"/>
      <c r="B214" s="3"/>
      <c r="C214" s="3"/>
      <c r="D214" s="3"/>
      <c r="E214" s="6"/>
      <c r="F214" s="3"/>
      <c r="G214" s="3"/>
      <c r="H214" s="3"/>
    </row>
    <row r="215" spans="1:8" x14ac:dyDescent="0.2">
      <c r="A215" s="3"/>
      <c r="B215" s="3"/>
      <c r="C215" s="3"/>
      <c r="D215" s="3"/>
      <c r="E215" s="6"/>
      <c r="F215" s="3"/>
      <c r="G215" s="3"/>
      <c r="H215" s="3"/>
    </row>
    <row r="216" spans="1:8" x14ac:dyDescent="0.2">
      <c r="A216" s="3"/>
      <c r="B216" s="3"/>
      <c r="C216" s="3"/>
      <c r="D216" s="3"/>
      <c r="E216" s="6"/>
      <c r="F216" s="3"/>
      <c r="G216" s="3"/>
      <c r="H216" s="3"/>
    </row>
    <row r="217" spans="1:8" x14ac:dyDescent="0.2">
      <c r="A217" s="3"/>
      <c r="B217" s="3"/>
      <c r="C217" s="3"/>
      <c r="D217" s="3"/>
      <c r="E217" s="6"/>
      <c r="F217" s="3"/>
      <c r="G217" s="3"/>
      <c r="H217" s="3"/>
    </row>
    <row r="218" spans="1:8" x14ac:dyDescent="0.2">
      <c r="A218" s="3"/>
      <c r="B218" s="3"/>
      <c r="C218" s="3"/>
      <c r="D218" s="3"/>
      <c r="E218" s="6"/>
      <c r="F218" s="3"/>
      <c r="G218" s="3"/>
      <c r="H218" s="3"/>
    </row>
    <row r="219" spans="1:8" x14ac:dyDescent="0.2">
      <c r="A219" s="3"/>
      <c r="B219" s="3"/>
      <c r="C219" s="3"/>
      <c r="D219" s="3"/>
      <c r="E219" s="6"/>
      <c r="F219" s="3"/>
      <c r="G219" s="3"/>
      <c r="H219" s="3"/>
    </row>
    <row r="220" spans="1:8" x14ac:dyDescent="0.2">
      <c r="A220" s="3"/>
      <c r="B220" s="3"/>
      <c r="C220" s="3"/>
      <c r="D220" s="3"/>
      <c r="E220" s="6"/>
      <c r="F220" s="3"/>
      <c r="G220" s="3"/>
      <c r="H220" s="3"/>
    </row>
    <row r="221" spans="1:8" x14ac:dyDescent="0.2">
      <c r="A221" s="3"/>
      <c r="B221" s="3"/>
      <c r="C221" s="3"/>
      <c r="D221" s="3"/>
      <c r="E221" s="6"/>
      <c r="F221" s="3"/>
      <c r="G221" s="3"/>
      <c r="H221" s="3"/>
    </row>
    <row r="222" spans="1:8" x14ac:dyDescent="0.2">
      <c r="A222" s="3"/>
      <c r="B222" s="3"/>
      <c r="C222" s="3"/>
      <c r="D222" s="3"/>
      <c r="E222" s="6"/>
      <c r="F222" s="3"/>
      <c r="G222" s="3"/>
      <c r="H222" s="3"/>
    </row>
    <row r="223" spans="1:8" x14ac:dyDescent="0.2">
      <c r="A223" s="3"/>
      <c r="B223" s="3"/>
      <c r="C223" s="3"/>
      <c r="D223" s="3"/>
      <c r="E223" s="6"/>
      <c r="F223" s="3"/>
      <c r="G223" s="3"/>
      <c r="H223" s="3"/>
    </row>
    <row r="224" spans="1:8" x14ac:dyDescent="0.2">
      <c r="A224" s="3"/>
      <c r="B224" s="3"/>
      <c r="C224" s="3"/>
      <c r="D224" s="3"/>
      <c r="E224" s="6"/>
      <c r="F224" s="3"/>
      <c r="G224" s="3"/>
      <c r="H224" s="3"/>
    </row>
    <row r="225" spans="1:8" x14ac:dyDescent="0.2">
      <c r="A225" s="3"/>
      <c r="B225" s="3"/>
      <c r="C225" s="3"/>
      <c r="D225" s="3"/>
      <c r="E225" s="6"/>
      <c r="F225" s="3"/>
      <c r="G225" s="3"/>
      <c r="H225" s="3"/>
    </row>
    <row r="226" spans="1:8" x14ac:dyDescent="0.2">
      <c r="A226" s="3"/>
      <c r="B226" s="3"/>
      <c r="C226" s="3"/>
      <c r="D226" s="3"/>
      <c r="E226" s="6"/>
      <c r="F226" s="3"/>
      <c r="G226" s="3"/>
      <c r="H226" s="3"/>
    </row>
    <row r="227" spans="1:8" x14ac:dyDescent="0.2">
      <c r="A227" s="3"/>
      <c r="B227" s="3"/>
      <c r="C227" s="3"/>
      <c r="D227" s="3"/>
      <c r="E227" s="6"/>
      <c r="F227" s="3"/>
      <c r="G227" s="3"/>
      <c r="H227" s="3"/>
    </row>
    <row r="228" spans="1:8" x14ac:dyDescent="0.2">
      <c r="A228" s="3"/>
      <c r="B228" s="3"/>
      <c r="C228" s="3"/>
      <c r="D228" s="3"/>
      <c r="E228" s="6"/>
      <c r="F228" s="3"/>
      <c r="G228" s="3"/>
      <c r="H228" s="3"/>
    </row>
    <row r="229" spans="1:8" x14ac:dyDescent="0.2">
      <c r="A229" s="3"/>
      <c r="B229" s="3"/>
      <c r="C229" s="3"/>
      <c r="D229" s="3"/>
      <c r="E229" s="6"/>
      <c r="F229" s="3"/>
      <c r="G229" s="3"/>
      <c r="H229" s="3"/>
    </row>
    <row r="230" spans="1:8" x14ac:dyDescent="0.2">
      <c r="A230" s="3"/>
      <c r="B230" s="3"/>
      <c r="C230" s="3"/>
      <c r="D230" s="3"/>
      <c r="E230" s="6"/>
      <c r="F230" s="3"/>
      <c r="G230" s="3"/>
      <c r="H230" s="3"/>
    </row>
    <row r="231" spans="1:8" x14ac:dyDescent="0.2">
      <c r="A231" s="3"/>
      <c r="B231" s="3"/>
      <c r="C231" s="3"/>
      <c r="D231" s="3"/>
      <c r="E231" s="6"/>
      <c r="F231" s="3"/>
      <c r="G231" s="3"/>
      <c r="H231" s="3"/>
    </row>
    <row r="232" spans="1:8" x14ac:dyDescent="0.2">
      <c r="A232" s="3"/>
      <c r="B232" s="3"/>
      <c r="C232" s="3"/>
      <c r="D232" s="3"/>
      <c r="E232" s="6"/>
      <c r="F232" s="3"/>
      <c r="G232" s="3"/>
      <c r="H232" s="3"/>
    </row>
    <row r="233" spans="1:8" x14ac:dyDescent="0.2">
      <c r="A233" s="3"/>
      <c r="B233" s="3"/>
      <c r="C233" s="3"/>
      <c r="D233" s="3"/>
      <c r="E233" s="6"/>
      <c r="F233" s="3"/>
      <c r="G233" s="3"/>
      <c r="H233" s="3"/>
    </row>
    <row r="234" spans="1:8" x14ac:dyDescent="0.2">
      <c r="A234" s="3"/>
      <c r="B234" s="3"/>
      <c r="C234" s="3"/>
      <c r="D234" s="3"/>
      <c r="E234" s="6"/>
      <c r="F234" s="3"/>
      <c r="G234" s="3"/>
      <c r="H234" s="3"/>
    </row>
    <row r="235" spans="1:8" x14ac:dyDescent="0.2">
      <c r="A235" s="3"/>
      <c r="B235" s="3"/>
      <c r="C235" s="3"/>
      <c r="D235" s="3"/>
      <c r="E235" s="6"/>
      <c r="F235" s="3"/>
      <c r="G235" s="3"/>
      <c r="H235" s="3"/>
    </row>
    <row r="236" spans="1:8" x14ac:dyDescent="0.2">
      <c r="A236" s="3"/>
      <c r="B236" s="3"/>
      <c r="C236" s="3"/>
      <c r="D236" s="3"/>
      <c r="E236" s="6"/>
      <c r="F236" s="3"/>
      <c r="G236" s="3"/>
      <c r="H236" s="3"/>
    </row>
    <row r="237" spans="1:8" x14ac:dyDescent="0.2">
      <c r="A237" s="3"/>
      <c r="B237" s="3"/>
      <c r="C237" s="3"/>
      <c r="D237" s="3"/>
      <c r="E237" s="6"/>
      <c r="F237" s="3"/>
      <c r="G237" s="3"/>
      <c r="H237" s="3"/>
    </row>
    <row r="238" spans="1:8" x14ac:dyDescent="0.2">
      <c r="A238" s="3"/>
      <c r="B238" s="3"/>
      <c r="C238" s="3"/>
      <c r="D238" s="3"/>
      <c r="E238" s="6"/>
      <c r="F238" s="3"/>
      <c r="G238" s="3"/>
      <c r="H238" s="3"/>
    </row>
    <row r="239" spans="1:8" x14ac:dyDescent="0.2">
      <c r="A239" s="3"/>
      <c r="B239" s="3"/>
      <c r="C239" s="3"/>
      <c r="D239" s="3"/>
      <c r="E239" s="6"/>
      <c r="F239" s="3"/>
      <c r="G239" s="3"/>
      <c r="H239" s="3"/>
    </row>
    <row r="240" spans="1:8" x14ac:dyDescent="0.2">
      <c r="A240" s="3"/>
      <c r="B240" s="3"/>
      <c r="C240" s="3"/>
      <c r="D240" s="3"/>
      <c r="E240" s="6"/>
      <c r="F240" s="3"/>
      <c r="G240" s="3"/>
      <c r="H240" s="3"/>
    </row>
    <row r="241" spans="1:8" x14ac:dyDescent="0.2">
      <c r="A241" s="3"/>
      <c r="B241" s="3"/>
      <c r="C241" s="3"/>
      <c r="D241" s="3"/>
      <c r="E241" s="6"/>
      <c r="F241" s="3"/>
      <c r="G241" s="3"/>
      <c r="H241" s="3"/>
    </row>
    <row r="242" spans="1:8" x14ac:dyDescent="0.2">
      <c r="A242" s="3"/>
      <c r="B242" s="3"/>
      <c r="C242" s="3"/>
      <c r="D242" s="3"/>
      <c r="E242" s="6"/>
      <c r="F242" s="3"/>
      <c r="G242" s="3"/>
      <c r="H242" s="3"/>
    </row>
    <row r="243" spans="1:8" x14ac:dyDescent="0.2">
      <c r="A243" s="3"/>
      <c r="B243" s="3"/>
      <c r="C243" s="3"/>
      <c r="D243" s="3"/>
      <c r="E243" s="6"/>
      <c r="F243" s="3"/>
      <c r="G243" s="3"/>
      <c r="H243" s="3"/>
    </row>
    <row r="244" spans="1:8" x14ac:dyDescent="0.2">
      <c r="A244" s="3"/>
      <c r="B244" s="3"/>
      <c r="C244" s="3"/>
      <c r="D244" s="3"/>
      <c r="E244" s="6"/>
      <c r="F244" s="3"/>
      <c r="G244" s="3"/>
      <c r="H244" s="3"/>
    </row>
    <row r="245" spans="1:8" x14ac:dyDescent="0.2">
      <c r="A245" s="3"/>
      <c r="B245" s="3"/>
      <c r="C245" s="3"/>
      <c r="D245" s="3"/>
      <c r="E245" s="6"/>
      <c r="F245" s="3"/>
      <c r="G245" s="3"/>
      <c r="H245" s="3"/>
    </row>
    <row r="246" spans="1:8" x14ac:dyDescent="0.2">
      <c r="A246" s="3"/>
      <c r="B246" s="3"/>
      <c r="C246" s="3"/>
      <c r="D246" s="3"/>
      <c r="E246" s="6"/>
      <c r="F246" s="3"/>
      <c r="G246" s="3"/>
      <c r="H246" s="3"/>
    </row>
    <row r="247" spans="1:8" x14ac:dyDescent="0.2">
      <c r="A247" s="3"/>
      <c r="B247" s="3"/>
      <c r="C247" s="3"/>
      <c r="D247" s="3"/>
      <c r="E247" s="6"/>
      <c r="F247" s="3"/>
      <c r="G247" s="3"/>
      <c r="H247" s="3"/>
    </row>
    <row r="248" spans="1:8" x14ac:dyDescent="0.2">
      <c r="A248" s="3"/>
      <c r="B248" s="3"/>
      <c r="C248" s="3"/>
      <c r="D248" s="3"/>
      <c r="E248" s="6"/>
      <c r="F248" s="3"/>
      <c r="G248" s="3"/>
      <c r="H248" s="3"/>
    </row>
    <row r="249" spans="1:8" x14ac:dyDescent="0.2">
      <c r="A249" s="3"/>
      <c r="B249" s="3"/>
      <c r="C249" s="3"/>
      <c r="D249" s="3"/>
      <c r="E249" s="6"/>
      <c r="F249" s="3"/>
      <c r="G249" s="3"/>
      <c r="H249" s="3"/>
    </row>
    <row r="250" spans="1:8" x14ac:dyDescent="0.2">
      <c r="A250" s="3"/>
      <c r="B250" s="3"/>
      <c r="C250" s="3"/>
      <c r="D250" s="3"/>
      <c r="E250" s="6"/>
      <c r="F250" s="3"/>
      <c r="G250" s="3"/>
      <c r="H250" s="3"/>
    </row>
    <row r="251" spans="1:8" x14ac:dyDescent="0.2">
      <c r="A251" s="3"/>
      <c r="B251" s="3"/>
      <c r="C251" s="3"/>
      <c r="D251" s="3"/>
      <c r="E251" s="6"/>
      <c r="F251" s="3"/>
      <c r="G251" s="3"/>
      <c r="H251" s="3"/>
    </row>
    <row r="252" spans="1:8" x14ac:dyDescent="0.2">
      <c r="A252" s="3"/>
      <c r="B252" s="3"/>
      <c r="C252" s="3"/>
      <c r="D252" s="3"/>
      <c r="E252" s="6"/>
      <c r="F252" s="3"/>
      <c r="G252" s="3"/>
      <c r="H252" s="3"/>
    </row>
    <row r="253" spans="1:8" x14ac:dyDescent="0.2">
      <c r="A253" s="3"/>
      <c r="B253" s="3"/>
      <c r="C253" s="3"/>
      <c r="D253" s="3"/>
      <c r="E253" s="6"/>
      <c r="F253" s="3"/>
      <c r="G253" s="3"/>
      <c r="H253" s="3"/>
    </row>
    <row r="254" spans="1:8" x14ac:dyDescent="0.2">
      <c r="A254" s="3"/>
      <c r="B254" s="3"/>
      <c r="C254" s="3"/>
      <c r="D254" s="3"/>
      <c r="E254" s="6"/>
      <c r="F254" s="3"/>
      <c r="G254" s="3"/>
      <c r="H254" s="3"/>
    </row>
    <row r="255" spans="1:8" x14ac:dyDescent="0.2">
      <c r="A255" s="3"/>
      <c r="B255" s="3"/>
      <c r="C255" s="3"/>
      <c r="D255" s="3"/>
      <c r="E255" s="6"/>
      <c r="F255" s="3"/>
      <c r="G255" s="3"/>
      <c r="H255" s="3"/>
    </row>
    <row r="256" spans="1:8" x14ac:dyDescent="0.2">
      <c r="A256" s="3"/>
      <c r="B256" s="3"/>
      <c r="C256" s="3"/>
      <c r="D256" s="3"/>
      <c r="E256" s="6"/>
      <c r="F256" s="3"/>
      <c r="G256" s="3"/>
      <c r="H256" s="3"/>
    </row>
    <row r="257" spans="1:8" x14ac:dyDescent="0.2">
      <c r="A257" s="3"/>
      <c r="B257" s="3"/>
      <c r="C257" s="3"/>
      <c r="D257" s="3"/>
      <c r="E257" s="6"/>
      <c r="F257" s="3"/>
      <c r="G257" s="3"/>
      <c r="H257" s="3"/>
    </row>
    <row r="258" spans="1:8" x14ac:dyDescent="0.2">
      <c r="A258" s="3"/>
      <c r="B258" s="3"/>
      <c r="C258" s="3"/>
      <c r="D258" s="3"/>
      <c r="E258" s="6"/>
      <c r="F258" s="3"/>
      <c r="G258" s="3"/>
      <c r="H258" s="3"/>
    </row>
    <row r="259" spans="1:8" x14ac:dyDescent="0.2">
      <c r="A259" s="3"/>
      <c r="B259" s="3"/>
      <c r="C259" s="3"/>
      <c r="D259" s="3"/>
      <c r="E259" s="6"/>
      <c r="F259" s="3"/>
      <c r="G259" s="3"/>
      <c r="H259" s="3"/>
    </row>
    <row r="260" spans="1:8" x14ac:dyDescent="0.2">
      <c r="A260" s="3"/>
      <c r="B260" s="3"/>
      <c r="C260" s="3"/>
      <c r="D260" s="3"/>
      <c r="E260" s="6"/>
      <c r="F260" s="3"/>
      <c r="G260" s="3"/>
      <c r="H260" s="3"/>
    </row>
    <row r="261" spans="1:8" x14ac:dyDescent="0.2">
      <c r="A261" s="3"/>
      <c r="B261" s="3"/>
      <c r="C261" s="3"/>
      <c r="D261" s="3"/>
      <c r="E261" s="6"/>
      <c r="F261" s="3"/>
      <c r="G261" s="3"/>
      <c r="H261" s="3"/>
    </row>
    <row r="262" spans="1:8" x14ac:dyDescent="0.2">
      <c r="A262" s="3"/>
      <c r="B262" s="3"/>
      <c r="C262" s="3"/>
      <c r="D262" s="3"/>
      <c r="E262" s="6"/>
      <c r="F262" s="3"/>
      <c r="G262" s="3"/>
      <c r="H262" s="3"/>
    </row>
    <row r="263" spans="1:8" x14ac:dyDescent="0.2">
      <c r="A263" s="3"/>
      <c r="B263" s="3"/>
      <c r="C263" s="3"/>
      <c r="D263" s="3"/>
      <c r="E263" s="6"/>
      <c r="F263" s="3"/>
      <c r="G263" s="3"/>
      <c r="H263" s="3"/>
    </row>
    <row r="264" spans="1:8" x14ac:dyDescent="0.2">
      <c r="A264" s="3"/>
      <c r="B264" s="3"/>
      <c r="C264" s="3"/>
      <c r="D264" s="3"/>
      <c r="E264" s="6"/>
      <c r="F264" s="3"/>
      <c r="G264" s="3"/>
      <c r="H264" s="3"/>
    </row>
    <row r="265" spans="1:8" x14ac:dyDescent="0.2">
      <c r="A265" s="3"/>
      <c r="B265" s="3"/>
      <c r="C265" s="3"/>
      <c r="D265" s="3"/>
      <c r="E265" s="6"/>
      <c r="F265" s="3"/>
      <c r="G265" s="3"/>
      <c r="H265" s="3"/>
    </row>
    <row r="266" spans="1:8" x14ac:dyDescent="0.2">
      <c r="A266" s="3"/>
      <c r="B266" s="3"/>
      <c r="C266" s="3"/>
      <c r="D266" s="3"/>
      <c r="E266" s="6"/>
      <c r="F266" s="3"/>
      <c r="G266" s="3"/>
      <c r="H266" s="3"/>
    </row>
    <row r="267" spans="1:8" x14ac:dyDescent="0.2">
      <c r="A267" s="3"/>
      <c r="B267" s="3"/>
      <c r="C267" s="3"/>
      <c r="D267" s="3"/>
      <c r="E267" s="6"/>
      <c r="F267" s="3"/>
      <c r="G267" s="3"/>
      <c r="H267" s="3"/>
    </row>
    <row r="268" spans="1:8" x14ac:dyDescent="0.2">
      <c r="A268" s="3"/>
      <c r="B268" s="3"/>
      <c r="C268" s="3"/>
      <c r="D268" s="3"/>
      <c r="E268" s="6"/>
      <c r="F268" s="3"/>
      <c r="G268" s="3"/>
      <c r="H268" s="3"/>
    </row>
    <row r="269" spans="1:8" x14ac:dyDescent="0.2">
      <c r="A269" s="3"/>
      <c r="B269" s="3"/>
      <c r="C269" s="3"/>
      <c r="D269" s="3"/>
      <c r="E269" s="6"/>
      <c r="F269" s="3"/>
      <c r="G269" s="3"/>
      <c r="H269" s="3"/>
    </row>
    <row r="270" spans="1:8" x14ac:dyDescent="0.2">
      <c r="A270" s="3"/>
      <c r="B270" s="3"/>
      <c r="C270" s="3"/>
      <c r="D270" s="3"/>
      <c r="E270" s="6"/>
      <c r="F270" s="3"/>
      <c r="G270" s="3"/>
      <c r="H270" s="3"/>
    </row>
    <row r="271" spans="1:8" x14ac:dyDescent="0.2">
      <c r="A271" s="3"/>
      <c r="B271" s="3"/>
      <c r="C271" s="3"/>
      <c r="D271" s="3"/>
      <c r="E271" s="6"/>
      <c r="F271" s="3"/>
      <c r="G271" s="3"/>
      <c r="H271" s="3"/>
    </row>
    <row r="272" spans="1:8" x14ac:dyDescent="0.2">
      <c r="A272" s="3"/>
      <c r="B272" s="3"/>
      <c r="C272" s="3"/>
      <c r="D272" s="3"/>
      <c r="E272" s="6"/>
      <c r="F272" s="3"/>
      <c r="G272" s="3"/>
      <c r="H272" s="3"/>
    </row>
    <row r="273" spans="1:8" x14ac:dyDescent="0.2">
      <c r="A273" s="3"/>
      <c r="B273" s="3"/>
      <c r="C273" s="3"/>
      <c r="D273" s="3"/>
      <c r="E273" s="6"/>
      <c r="F273" s="3"/>
      <c r="G273" s="3"/>
      <c r="H273" s="3"/>
    </row>
    <row r="274" spans="1:8" x14ac:dyDescent="0.2">
      <c r="A274" s="3"/>
      <c r="B274" s="3"/>
      <c r="C274" s="3"/>
      <c r="D274" s="3"/>
      <c r="E274" s="6"/>
      <c r="F274" s="3"/>
      <c r="G274" s="3"/>
      <c r="H274" s="3"/>
    </row>
    <row r="275" spans="1:8" x14ac:dyDescent="0.2">
      <c r="A275" s="3"/>
      <c r="B275" s="3"/>
      <c r="C275" s="3"/>
      <c r="D275" s="3"/>
      <c r="E275" s="6"/>
      <c r="F275" s="3"/>
      <c r="G275" s="3"/>
      <c r="H275" s="3"/>
    </row>
    <row r="276" spans="1:8" x14ac:dyDescent="0.2">
      <c r="A276" s="3"/>
      <c r="B276" s="3"/>
      <c r="C276" s="3"/>
      <c r="D276" s="3"/>
      <c r="E276" s="6"/>
      <c r="F276" s="3"/>
      <c r="G276" s="3"/>
      <c r="H276" s="3"/>
    </row>
    <row r="277" spans="1:8" x14ac:dyDescent="0.2">
      <c r="A277" s="3"/>
      <c r="B277" s="3"/>
      <c r="C277" s="3"/>
      <c r="D277" s="3"/>
      <c r="E277" s="6"/>
      <c r="F277" s="3"/>
      <c r="G277" s="3"/>
      <c r="H277" s="3"/>
    </row>
    <row r="278" spans="1:8" x14ac:dyDescent="0.2">
      <c r="A278" s="3"/>
      <c r="B278" s="3"/>
      <c r="C278" s="3"/>
      <c r="D278" s="3"/>
      <c r="E278" s="6"/>
      <c r="F278" s="3"/>
      <c r="G278" s="3"/>
      <c r="H278" s="3"/>
    </row>
    <row r="279" spans="1:8" x14ac:dyDescent="0.2">
      <c r="A279" s="3"/>
      <c r="B279" s="3"/>
      <c r="C279" s="3"/>
      <c r="D279" s="3"/>
      <c r="E279" s="6"/>
      <c r="F279" s="3"/>
      <c r="G279" s="3"/>
      <c r="H279" s="3"/>
    </row>
    <row r="280" spans="1:8" x14ac:dyDescent="0.2">
      <c r="A280" s="3"/>
      <c r="B280" s="3"/>
      <c r="C280" s="3"/>
      <c r="D280" s="3"/>
      <c r="E280" s="6"/>
      <c r="F280" s="3"/>
      <c r="G280" s="3"/>
      <c r="H280" s="3"/>
    </row>
    <row r="281" spans="1:8" x14ac:dyDescent="0.2">
      <c r="A281" s="3"/>
      <c r="B281" s="3"/>
      <c r="C281" s="3"/>
      <c r="D281" s="3"/>
      <c r="E281" s="6"/>
      <c r="F281" s="3"/>
      <c r="G281" s="3"/>
      <c r="H281" s="3"/>
    </row>
    <row r="282" spans="1:8" x14ac:dyDescent="0.2">
      <c r="A282" s="3"/>
      <c r="B282" s="3"/>
      <c r="C282" s="3"/>
      <c r="D282" s="3"/>
      <c r="E282" s="6"/>
      <c r="F282" s="3"/>
      <c r="G282" s="3"/>
      <c r="H282" s="3"/>
    </row>
    <row r="283" spans="1:8" x14ac:dyDescent="0.2">
      <c r="A283" s="3"/>
      <c r="B283" s="3"/>
      <c r="C283" s="3"/>
      <c r="D283" s="3"/>
      <c r="E283" s="6"/>
      <c r="F283" s="3"/>
      <c r="G283" s="3"/>
      <c r="H283" s="3"/>
    </row>
    <row r="284" spans="1:8" x14ac:dyDescent="0.2">
      <c r="A284" s="3"/>
      <c r="B284" s="3"/>
      <c r="C284" s="3"/>
      <c r="D284" s="3"/>
      <c r="E284" s="6"/>
      <c r="F284" s="3"/>
      <c r="G284" s="3"/>
      <c r="H284" s="3"/>
    </row>
    <row r="285" spans="1:8" x14ac:dyDescent="0.2">
      <c r="A285" s="3"/>
      <c r="B285" s="3"/>
      <c r="C285" s="3"/>
      <c r="D285" s="3"/>
      <c r="E285" s="6"/>
      <c r="F285" s="3"/>
      <c r="G285" s="3"/>
      <c r="H285" s="3"/>
    </row>
    <row r="286" spans="1:8" x14ac:dyDescent="0.2">
      <c r="A286" s="3"/>
      <c r="B286" s="3"/>
      <c r="C286" s="3"/>
      <c r="D286" s="3"/>
      <c r="E286" s="6"/>
      <c r="F286" s="3"/>
      <c r="G286" s="3"/>
      <c r="H286" s="3"/>
    </row>
    <row r="287" spans="1:8" x14ac:dyDescent="0.2">
      <c r="A287" s="3"/>
      <c r="B287" s="3"/>
      <c r="C287" s="3"/>
      <c r="D287" s="3"/>
      <c r="E287" s="6"/>
      <c r="F287" s="3"/>
      <c r="G287" s="3"/>
      <c r="H287" s="3"/>
    </row>
    <row r="288" spans="1:8" x14ac:dyDescent="0.2">
      <c r="A288" s="3"/>
      <c r="B288" s="3"/>
      <c r="C288" s="3"/>
      <c r="D288" s="3"/>
      <c r="E288" s="6"/>
      <c r="F288" s="3"/>
      <c r="G288" s="3"/>
      <c r="H288" s="3"/>
    </row>
    <row r="289" spans="1:8" x14ac:dyDescent="0.2">
      <c r="A289" s="3"/>
      <c r="B289" s="3"/>
      <c r="C289" s="3"/>
      <c r="D289" s="3"/>
      <c r="E289" s="6"/>
      <c r="F289" s="3"/>
      <c r="G289" s="3"/>
      <c r="H289" s="3"/>
    </row>
    <row r="290" spans="1:8" x14ac:dyDescent="0.2">
      <c r="A290" s="3"/>
      <c r="B290" s="3"/>
      <c r="C290" s="3"/>
      <c r="D290" s="3"/>
      <c r="E290" s="6"/>
      <c r="F290" s="3"/>
      <c r="G290" s="3"/>
      <c r="H290" s="3"/>
    </row>
    <row r="291" spans="1:8" x14ac:dyDescent="0.2">
      <c r="A291" s="3"/>
      <c r="B291" s="3"/>
      <c r="C291" s="3"/>
      <c r="D291" s="3"/>
      <c r="E291" s="6"/>
      <c r="F291" s="3"/>
      <c r="G291" s="3"/>
      <c r="H291" s="3"/>
    </row>
    <row r="292" spans="1:8" x14ac:dyDescent="0.2">
      <c r="A292" s="3"/>
      <c r="B292" s="3"/>
      <c r="C292" s="3"/>
      <c r="D292" s="3"/>
      <c r="E292" s="6"/>
      <c r="F292" s="3"/>
      <c r="G292" s="3"/>
      <c r="H292" s="3"/>
    </row>
    <row r="293" spans="1:8" x14ac:dyDescent="0.2">
      <c r="A293" s="3"/>
      <c r="B293" s="3"/>
      <c r="C293" s="3"/>
      <c r="D293" s="3"/>
      <c r="E293" s="6"/>
      <c r="F293" s="3"/>
      <c r="G293" s="3"/>
      <c r="H293" s="3"/>
    </row>
    <row r="294" spans="1:8" x14ac:dyDescent="0.2">
      <c r="A294" s="3"/>
      <c r="B294" s="3"/>
      <c r="C294" s="3"/>
      <c r="D294" s="3"/>
      <c r="E294" s="6"/>
      <c r="F294" s="3"/>
      <c r="G294" s="3"/>
      <c r="H294" s="3"/>
    </row>
    <row r="295" spans="1:8" x14ac:dyDescent="0.2">
      <c r="A295" s="3"/>
      <c r="B295" s="3"/>
      <c r="C295" s="3"/>
      <c r="D295" s="3"/>
      <c r="E295" s="6"/>
      <c r="F295" s="3"/>
      <c r="G295" s="3"/>
      <c r="H295" s="3"/>
    </row>
    <row r="296" spans="1:8" x14ac:dyDescent="0.2">
      <c r="A296" s="3"/>
      <c r="B296" s="3"/>
      <c r="C296" s="3"/>
      <c r="D296" s="3"/>
      <c r="E296" s="6"/>
      <c r="F296" s="3"/>
      <c r="G296" s="3"/>
      <c r="H296" s="3"/>
    </row>
    <row r="297" spans="1:8" x14ac:dyDescent="0.2">
      <c r="A297" s="3"/>
      <c r="B297" s="3"/>
      <c r="C297" s="3"/>
      <c r="D297" s="3"/>
      <c r="E297" s="6"/>
      <c r="F297" s="3"/>
      <c r="G297" s="3"/>
      <c r="H297" s="3"/>
    </row>
    <row r="298" spans="1:8" x14ac:dyDescent="0.2">
      <c r="A298" s="3"/>
      <c r="B298" s="3"/>
      <c r="C298" s="3"/>
      <c r="D298" s="3"/>
      <c r="E298" s="6"/>
      <c r="F298" s="3"/>
      <c r="G298" s="3"/>
      <c r="H298" s="3"/>
    </row>
    <row r="299" spans="1:8" x14ac:dyDescent="0.2">
      <c r="A299" s="3"/>
      <c r="B299" s="3"/>
      <c r="C299" s="3"/>
      <c r="D299" s="3"/>
      <c r="E299" s="6"/>
      <c r="F299" s="3"/>
      <c r="G299" s="3"/>
      <c r="H299" s="3"/>
    </row>
    <row r="300" spans="1:8" x14ac:dyDescent="0.2">
      <c r="A300" s="3"/>
      <c r="B300" s="3"/>
      <c r="C300" s="3"/>
      <c r="D300" s="3"/>
      <c r="E300" s="6"/>
      <c r="F300" s="3"/>
      <c r="G300" s="3"/>
      <c r="H300" s="3"/>
    </row>
    <row r="301" spans="1:8" x14ac:dyDescent="0.2">
      <c r="A301" s="3"/>
      <c r="B301" s="3"/>
      <c r="C301" s="3"/>
      <c r="D301" s="3"/>
      <c r="E301" s="6"/>
      <c r="F301" s="3"/>
      <c r="G301" s="3"/>
      <c r="H301" s="3"/>
    </row>
    <row r="302" spans="1:8" x14ac:dyDescent="0.2">
      <c r="A302" s="3"/>
      <c r="B302" s="3"/>
      <c r="C302" s="3"/>
      <c r="D302" s="3"/>
      <c r="E302" s="6"/>
      <c r="F302" s="3"/>
      <c r="G302" s="3"/>
      <c r="H302" s="3"/>
    </row>
    <row r="303" spans="1:8" x14ac:dyDescent="0.2">
      <c r="A303" s="3"/>
      <c r="B303" s="3"/>
      <c r="C303" s="3"/>
      <c r="D303" s="3"/>
      <c r="E303" s="6"/>
      <c r="F303" s="3"/>
      <c r="G303" s="3"/>
      <c r="H303" s="3"/>
    </row>
    <row r="304" spans="1:8" x14ac:dyDescent="0.2">
      <c r="A304" s="3"/>
      <c r="B304" s="3"/>
      <c r="C304" s="3"/>
      <c r="D304" s="3"/>
      <c r="E304" s="6"/>
      <c r="F304" s="3"/>
      <c r="G304" s="3"/>
      <c r="H304" s="3"/>
    </row>
    <row r="305" spans="1:8" x14ac:dyDescent="0.2">
      <c r="A305" s="3"/>
      <c r="B305" s="3"/>
      <c r="C305" s="3"/>
      <c r="D305" s="3"/>
      <c r="E305" s="6"/>
      <c r="F305" s="3"/>
      <c r="G305" s="3"/>
      <c r="H305" s="3"/>
    </row>
    <row r="306" spans="1:8" x14ac:dyDescent="0.2">
      <c r="A306" s="3"/>
      <c r="B306" s="3"/>
      <c r="C306" s="3"/>
      <c r="D306" s="3"/>
      <c r="E306" s="6"/>
      <c r="F306" s="3"/>
      <c r="G306" s="3"/>
      <c r="H306" s="3"/>
    </row>
    <row r="307" spans="1:8" x14ac:dyDescent="0.2">
      <c r="A307" s="3"/>
      <c r="B307" s="3"/>
      <c r="C307" s="3"/>
      <c r="D307" s="3"/>
      <c r="E307" s="6"/>
      <c r="F307" s="3"/>
      <c r="G307" s="3"/>
      <c r="H307" s="3"/>
    </row>
    <row r="308" spans="1:8" x14ac:dyDescent="0.2">
      <c r="A308" s="3"/>
      <c r="B308" s="3"/>
      <c r="C308" s="3"/>
      <c r="D308" s="3"/>
      <c r="E308" s="6"/>
      <c r="F308" s="3"/>
      <c r="G308" s="3"/>
      <c r="H308" s="3"/>
    </row>
    <row r="309" spans="1:8" x14ac:dyDescent="0.2">
      <c r="A309" s="3"/>
      <c r="B309" s="3"/>
      <c r="C309" s="3"/>
      <c r="D309" s="3"/>
      <c r="E309" s="6"/>
      <c r="F309" s="3"/>
      <c r="G309" s="3"/>
      <c r="H309" s="3"/>
    </row>
    <row r="310" spans="1:8" x14ac:dyDescent="0.2">
      <c r="A310" s="3"/>
      <c r="B310" s="3"/>
      <c r="C310" s="3"/>
      <c r="D310" s="3"/>
      <c r="E310" s="6"/>
      <c r="F310" s="3"/>
      <c r="G310" s="3"/>
      <c r="H310" s="3"/>
    </row>
    <row r="311" spans="1:8" x14ac:dyDescent="0.2">
      <c r="A311" s="3"/>
      <c r="B311" s="3"/>
      <c r="C311" s="3"/>
      <c r="D311" s="3"/>
      <c r="E311" s="6"/>
      <c r="F311" s="3"/>
      <c r="G311" s="3"/>
      <c r="H311" s="3"/>
    </row>
    <row r="312" spans="1:8" x14ac:dyDescent="0.2">
      <c r="A312" s="3"/>
      <c r="B312" s="3"/>
      <c r="C312" s="3"/>
      <c r="D312" s="3"/>
      <c r="E312" s="6"/>
      <c r="F312" s="3"/>
      <c r="G312" s="3"/>
      <c r="H312" s="3"/>
    </row>
    <row r="313" spans="1:8" x14ac:dyDescent="0.2">
      <c r="A313" s="3"/>
      <c r="B313" s="3"/>
      <c r="C313" s="3"/>
      <c r="D313" s="3"/>
      <c r="E313" s="6"/>
      <c r="F313" s="3"/>
      <c r="G313" s="3"/>
      <c r="H313" s="3"/>
    </row>
    <row r="314" spans="1:8" x14ac:dyDescent="0.2">
      <c r="A314" s="3"/>
      <c r="B314" s="3"/>
      <c r="C314" s="3"/>
      <c r="D314" s="3"/>
      <c r="E314" s="6"/>
      <c r="F314" s="3"/>
      <c r="G314" s="3"/>
      <c r="H314" s="3"/>
    </row>
    <row r="315" spans="1:8" x14ac:dyDescent="0.2">
      <c r="A315" s="3"/>
      <c r="B315" s="3"/>
      <c r="C315" s="3"/>
      <c r="D315" s="3"/>
      <c r="E315" s="6"/>
      <c r="F315" s="3"/>
      <c r="G315" s="3"/>
      <c r="H315" s="3"/>
    </row>
    <row r="316" spans="1:8" x14ac:dyDescent="0.2">
      <c r="A316" s="3"/>
      <c r="B316" s="3"/>
      <c r="C316" s="3"/>
      <c r="D316" s="3"/>
      <c r="E316" s="6"/>
      <c r="F316" s="3"/>
      <c r="G316" s="3"/>
      <c r="H316" s="3"/>
    </row>
    <row r="317" spans="1:8" x14ac:dyDescent="0.2">
      <c r="A317" s="3"/>
      <c r="B317" s="3"/>
      <c r="C317" s="3"/>
      <c r="D317" s="3"/>
      <c r="E317" s="6"/>
      <c r="F317" s="3"/>
      <c r="G317" s="3"/>
      <c r="H317" s="3"/>
    </row>
    <row r="318" spans="1:8" x14ac:dyDescent="0.2">
      <c r="A318" s="3"/>
      <c r="B318" s="3"/>
      <c r="C318" s="3"/>
      <c r="D318" s="3"/>
      <c r="E318" s="6"/>
      <c r="F318" s="3"/>
      <c r="G318" s="3"/>
      <c r="H318" s="3"/>
    </row>
    <row r="319" spans="1:8" x14ac:dyDescent="0.2">
      <c r="A319" s="3"/>
      <c r="B319" s="3"/>
      <c r="C319" s="3"/>
      <c r="D319" s="3"/>
      <c r="E319" s="6"/>
      <c r="F319" s="3"/>
      <c r="G319" s="3"/>
      <c r="H319" s="3"/>
    </row>
    <row r="320" spans="1:8" x14ac:dyDescent="0.2">
      <c r="A320" s="3"/>
      <c r="B320" s="3"/>
      <c r="C320" s="3"/>
      <c r="D320" s="3"/>
      <c r="E320" s="6"/>
      <c r="F320" s="3"/>
      <c r="G320" s="3"/>
      <c r="H320" s="3"/>
    </row>
    <row r="321" spans="1:8" x14ac:dyDescent="0.2">
      <c r="A321" s="3"/>
      <c r="B321" s="3"/>
      <c r="C321" s="3"/>
      <c r="D321" s="3"/>
      <c r="E321" s="6"/>
      <c r="F321" s="3"/>
      <c r="G321" s="3"/>
      <c r="H321" s="3"/>
    </row>
    <row r="322" spans="1:8" x14ac:dyDescent="0.2">
      <c r="A322" s="3"/>
      <c r="B322" s="3"/>
      <c r="C322" s="3"/>
      <c r="D322" s="3"/>
      <c r="E322" s="6"/>
      <c r="F322" s="3"/>
      <c r="G322" s="3"/>
      <c r="H322" s="3"/>
    </row>
    <row r="323" spans="1:8" x14ac:dyDescent="0.2">
      <c r="A323" s="3"/>
      <c r="B323" s="3"/>
      <c r="C323" s="3"/>
      <c r="D323" s="3"/>
      <c r="E323" s="6"/>
      <c r="F323" s="3"/>
      <c r="G323" s="3"/>
      <c r="H323" s="3"/>
    </row>
    <row r="324" spans="1:8" x14ac:dyDescent="0.2">
      <c r="A324" s="3"/>
      <c r="B324" s="3"/>
      <c r="C324" s="3"/>
      <c r="D324" s="3"/>
      <c r="E324" s="6"/>
      <c r="F324" s="3"/>
      <c r="G324" s="3"/>
      <c r="H324" s="3"/>
    </row>
    <row r="325" spans="1:8" x14ac:dyDescent="0.2">
      <c r="A325" s="3"/>
      <c r="B325" s="3"/>
      <c r="C325" s="3"/>
      <c r="D325" s="3"/>
      <c r="E325" s="6"/>
      <c r="F325" s="3"/>
      <c r="G325" s="3"/>
      <c r="H325" s="3"/>
    </row>
    <row r="326" spans="1:8" x14ac:dyDescent="0.2">
      <c r="A326" s="3"/>
      <c r="B326" s="3"/>
      <c r="C326" s="3"/>
      <c r="D326" s="3"/>
      <c r="E326" s="6"/>
      <c r="F326" s="3"/>
      <c r="G326" s="3"/>
      <c r="H326" s="3"/>
    </row>
    <row r="327" spans="1:8" x14ac:dyDescent="0.2">
      <c r="A327" s="3"/>
      <c r="B327" s="3"/>
      <c r="C327" s="3"/>
      <c r="D327" s="3"/>
      <c r="E327" s="6"/>
      <c r="F327" s="3"/>
      <c r="G327" s="3"/>
      <c r="H327" s="3"/>
    </row>
    <row r="328" spans="1:8" x14ac:dyDescent="0.2">
      <c r="A328" s="3"/>
      <c r="B328" s="3"/>
      <c r="C328" s="3"/>
      <c r="D328" s="3"/>
      <c r="E328" s="6"/>
      <c r="F328" s="3"/>
      <c r="G328" s="3"/>
      <c r="H328" s="3"/>
    </row>
    <row r="329" spans="1:8" x14ac:dyDescent="0.2">
      <c r="A329" s="3"/>
      <c r="B329" s="3"/>
      <c r="C329" s="3"/>
      <c r="D329" s="3"/>
      <c r="E329" s="6"/>
      <c r="F329" s="3"/>
      <c r="G329" s="3"/>
      <c r="H329" s="3"/>
    </row>
    <row r="330" spans="1:8" x14ac:dyDescent="0.2">
      <c r="A330" s="3"/>
      <c r="B330" s="3"/>
      <c r="C330" s="3"/>
      <c r="D330" s="3"/>
      <c r="E330" s="6"/>
      <c r="F330" s="3"/>
      <c r="G330" s="3"/>
      <c r="H330" s="3"/>
    </row>
    <row r="331" spans="1:8" x14ac:dyDescent="0.2">
      <c r="A331" s="3"/>
      <c r="B331" s="3"/>
      <c r="C331" s="3"/>
      <c r="D331" s="3"/>
      <c r="E331" s="6"/>
      <c r="F331" s="3"/>
      <c r="G331" s="3"/>
      <c r="H331" s="3"/>
    </row>
    <row r="332" spans="1:8" x14ac:dyDescent="0.2">
      <c r="A332" s="3"/>
      <c r="B332" s="3"/>
      <c r="C332" s="3"/>
      <c r="D332" s="3"/>
      <c r="E332" s="6"/>
      <c r="F332" s="3"/>
      <c r="G332" s="3"/>
      <c r="H332" s="3"/>
    </row>
    <row r="333" spans="1:8" x14ac:dyDescent="0.2">
      <c r="A333" s="3"/>
      <c r="B333" s="3"/>
      <c r="C333" s="3"/>
      <c r="D333" s="3"/>
      <c r="E333" s="6"/>
      <c r="F333" s="3"/>
      <c r="G333" s="3"/>
      <c r="H333" s="3"/>
    </row>
    <row r="334" spans="1:8" x14ac:dyDescent="0.2">
      <c r="A334" s="3"/>
      <c r="B334" s="3"/>
      <c r="C334" s="3"/>
      <c r="D334" s="3"/>
      <c r="E334" s="6"/>
      <c r="F334" s="3"/>
      <c r="G334" s="3"/>
      <c r="H334" s="3"/>
    </row>
    <row r="335" spans="1:8" x14ac:dyDescent="0.2">
      <c r="A335" s="3"/>
      <c r="B335" s="3"/>
      <c r="C335" s="3"/>
      <c r="D335" s="3"/>
      <c r="E335" s="6"/>
      <c r="F335" s="3"/>
      <c r="G335" s="3"/>
      <c r="H335" s="3"/>
    </row>
    <row r="336" spans="1:8" x14ac:dyDescent="0.2">
      <c r="A336" s="3"/>
      <c r="B336" s="3"/>
      <c r="C336" s="3"/>
      <c r="D336" s="3"/>
      <c r="E336" s="6"/>
      <c r="F336" s="3"/>
      <c r="G336" s="3"/>
      <c r="H336" s="3"/>
    </row>
    <row r="337" spans="1:8" x14ac:dyDescent="0.2">
      <c r="A337" s="3"/>
      <c r="B337" s="3"/>
      <c r="C337" s="3"/>
      <c r="D337" s="3"/>
      <c r="E337" s="6"/>
      <c r="F337" s="3"/>
      <c r="G337" s="3"/>
      <c r="H337" s="3"/>
    </row>
    <row r="338" spans="1:8" x14ac:dyDescent="0.2">
      <c r="A338" s="3"/>
      <c r="B338" s="3"/>
      <c r="C338" s="3"/>
      <c r="D338" s="3"/>
      <c r="E338" s="6"/>
      <c r="F338" s="3"/>
      <c r="G338" s="3"/>
      <c r="H338" s="3"/>
    </row>
    <row r="339" spans="1:8" x14ac:dyDescent="0.2">
      <c r="A339" s="3"/>
      <c r="B339" s="3"/>
      <c r="C339" s="3"/>
      <c r="D339" s="3"/>
      <c r="E339" s="6"/>
      <c r="F339" s="3"/>
      <c r="G339" s="3"/>
      <c r="H339" s="3"/>
    </row>
    <row r="340" spans="1:8" x14ac:dyDescent="0.2">
      <c r="A340" s="3"/>
      <c r="B340" s="3"/>
      <c r="C340" s="3"/>
      <c r="D340" s="3"/>
      <c r="E340" s="6"/>
      <c r="F340" s="3"/>
      <c r="G340" s="3"/>
      <c r="H340" s="3"/>
    </row>
    <row r="341" spans="1:8" x14ac:dyDescent="0.2">
      <c r="A341" s="3"/>
      <c r="B341" s="3"/>
      <c r="C341" s="3"/>
      <c r="D341" s="3"/>
      <c r="E341" s="6"/>
      <c r="F341" s="3"/>
      <c r="G341" s="3"/>
      <c r="H341" s="3"/>
    </row>
    <row r="342" spans="1:8" x14ac:dyDescent="0.2">
      <c r="A342" s="3"/>
      <c r="B342" s="3"/>
      <c r="C342" s="3"/>
      <c r="D342" s="3"/>
      <c r="E342" s="6"/>
      <c r="F342" s="3"/>
      <c r="G342" s="3"/>
      <c r="H342" s="3"/>
    </row>
    <row r="343" spans="1:8" x14ac:dyDescent="0.2">
      <c r="A343" s="3"/>
      <c r="B343" s="3"/>
      <c r="C343" s="3"/>
      <c r="D343" s="3"/>
      <c r="E343" s="6"/>
      <c r="F343" s="3"/>
      <c r="G343" s="3"/>
      <c r="H343" s="3"/>
    </row>
    <row r="344" spans="1:8" x14ac:dyDescent="0.2">
      <c r="A344" s="3"/>
      <c r="B344" s="3"/>
      <c r="C344" s="3"/>
      <c r="D344" s="3"/>
      <c r="E344" s="6"/>
      <c r="F344" s="3"/>
      <c r="G344" s="3"/>
      <c r="H344" s="3"/>
    </row>
    <row r="345" spans="1:8" x14ac:dyDescent="0.2">
      <c r="A345" s="3"/>
      <c r="B345" s="3"/>
      <c r="C345" s="3"/>
      <c r="D345" s="3"/>
      <c r="E345" s="6"/>
      <c r="F345" s="3"/>
      <c r="G345" s="3"/>
      <c r="H345" s="3"/>
    </row>
    <row r="346" spans="1:8" x14ac:dyDescent="0.2">
      <c r="A346" s="3"/>
      <c r="B346" s="3"/>
      <c r="C346" s="3"/>
      <c r="D346" s="3"/>
      <c r="E346" s="6"/>
      <c r="F346" s="3"/>
      <c r="G346" s="3"/>
      <c r="H346" s="3"/>
    </row>
    <row r="347" spans="1:8" x14ac:dyDescent="0.2">
      <c r="A347" s="3"/>
      <c r="B347" s="3"/>
      <c r="C347" s="3"/>
      <c r="D347" s="3"/>
      <c r="E347" s="6"/>
      <c r="F347" s="3"/>
      <c r="G347" s="3"/>
      <c r="H347" s="3"/>
    </row>
    <row r="348" spans="1:8" x14ac:dyDescent="0.2">
      <c r="A348" s="3"/>
      <c r="B348" s="3"/>
      <c r="C348" s="3"/>
      <c r="D348" s="3"/>
      <c r="E348" s="6"/>
      <c r="F348" s="3"/>
      <c r="G348" s="3"/>
      <c r="H348" s="3"/>
    </row>
    <row r="349" spans="1:8" x14ac:dyDescent="0.2">
      <c r="A349" s="3"/>
      <c r="B349" s="3"/>
      <c r="C349" s="3"/>
      <c r="D349" s="3"/>
      <c r="E349" s="6"/>
      <c r="F349" s="3"/>
      <c r="G349" s="3"/>
      <c r="H349" s="3"/>
    </row>
    <row r="350" spans="1:8" x14ac:dyDescent="0.2">
      <c r="A350" s="3"/>
      <c r="B350" s="3"/>
      <c r="C350" s="3"/>
      <c r="D350" s="3"/>
      <c r="E350" s="6"/>
      <c r="F350" s="3"/>
      <c r="G350" s="3"/>
      <c r="H350" s="3"/>
    </row>
    <row r="351" spans="1:8" x14ac:dyDescent="0.2">
      <c r="A351" s="3"/>
      <c r="B351" s="3"/>
      <c r="C351" s="3"/>
      <c r="D351" s="3"/>
      <c r="E351" s="6"/>
      <c r="F351" s="3"/>
      <c r="G351" s="3"/>
      <c r="H351" s="3"/>
    </row>
    <row r="352" spans="1:8" x14ac:dyDescent="0.2">
      <c r="A352" s="3"/>
      <c r="B352" s="3"/>
      <c r="C352" s="3"/>
      <c r="D352" s="3"/>
      <c r="E352" s="6"/>
      <c r="F352" s="3"/>
      <c r="G352" s="3"/>
      <c r="H352" s="3"/>
    </row>
    <row r="353" spans="1:8" x14ac:dyDescent="0.2">
      <c r="A353" s="3"/>
      <c r="B353" s="3"/>
      <c r="C353" s="3"/>
      <c r="D353" s="3"/>
      <c r="E353" s="6"/>
      <c r="F353" s="3"/>
      <c r="G353" s="3"/>
      <c r="H353" s="3"/>
    </row>
    <row r="354" spans="1:8" x14ac:dyDescent="0.2">
      <c r="A354" s="3"/>
      <c r="B354" s="3"/>
      <c r="C354" s="3"/>
      <c r="D354" s="3"/>
      <c r="E354" s="6"/>
      <c r="F354" s="3"/>
      <c r="G354" s="3"/>
      <c r="H354" s="3"/>
    </row>
    <row r="355" spans="1:8" x14ac:dyDescent="0.2">
      <c r="A355" s="3"/>
      <c r="B355" s="3"/>
      <c r="C355" s="3"/>
      <c r="D355" s="3"/>
      <c r="E355" s="6"/>
      <c r="F355" s="3"/>
      <c r="G355" s="3"/>
      <c r="H355" s="3"/>
    </row>
    <row r="356" spans="1:8" x14ac:dyDescent="0.2">
      <c r="A356" s="3"/>
      <c r="B356" s="3"/>
      <c r="C356" s="3"/>
      <c r="D356" s="3"/>
      <c r="E356" s="6"/>
      <c r="F356" s="3"/>
      <c r="G356" s="3"/>
      <c r="H356" s="3"/>
    </row>
    <row r="357" spans="1:8" x14ac:dyDescent="0.2">
      <c r="A357" s="3"/>
      <c r="B357" s="3"/>
      <c r="C357" s="3"/>
      <c r="D357" s="3"/>
      <c r="E357" s="6"/>
      <c r="F357" s="3"/>
      <c r="G357" s="3"/>
      <c r="H357" s="3"/>
    </row>
    <row r="358" spans="1:8" x14ac:dyDescent="0.2">
      <c r="A358" s="3"/>
      <c r="B358" s="3"/>
      <c r="C358" s="3"/>
      <c r="D358" s="3"/>
      <c r="E358" s="6"/>
      <c r="F358" s="3"/>
      <c r="G358" s="3"/>
      <c r="H358" s="3"/>
    </row>
    <row r="359" spans="1:8" x14ac:dyDescent="0.2">
      <c r="A359" s="3"/>
      <c r="B359" s="3"/>
      <c r="C359" s="3"/>
      <c r="D359" s="3"/>
      <c r="E359" s="6"/>
      <c r="F359" s="3"/>
      <c r="G359" s="3"/>
      <c r="H359" s="3"/>
    </row>
    <row r="360" spans="1:8" x14ac:dyDescent="0.2">
      <c r="A360" s="3"/>
      <c r="B360" s="3"/>
      <c r="C360" s="3"/>
      <c r="D360" s="3"/>
      <c r="E360" s="6"/>
      <c r="F360" s="3"/>
      <c r="G360" s="3"/>
      <c r="H360" s="3"/>
    </row>
    <row r="361" spans="1:8" x14ac:dyDescent="0.2">
      <c r="A361" s="3"/>
      <c r="B361" s="3"/>
      <c r="C361" s="3"/>
      <c r="D361" s="3"/>
      <c r="E361" s="6"/>
      <c r="F361" s="3"/>
      <c r="G361" s="3"/>
      <c r="H361" s="3"/>
    </row>
    <row r="362" spans="1:8" x14ac:dyDescent="0.2">
      <c r="A362" s="3"/>
      <c r="B362" s="3"/>
      <c r="C362" s="3"/>
      <c r="D362" s="3"/>
      <c r="E362" s="6"/>
      <c r="F362" s="3"/>
      <c r="G362" s="3"/>
      <c r="H362" s="3"/>
    </row>
    <row r="363" spans="1:8" x14ac:dyDescent="0.2">
      <c r="A363" s="3"/>
      <c r="B363" s="3"/>
      <c r="C363" s="3"/>
      <c r="D363" s="3"/>
      <c r="E363" s="6"/>
      <c r="F363" s="3"/>
      <c r="G363" s="3"/>
      <c r="H363" s="3"/>
    </row>
    <row r="364" spans="1:8" x14ac:dyDescent="0.2">
      <c r="A364" s="3"/>
      <c r="B364" s="3"/>
      <c r="C364" s="3"/>
      <c r="D364" s="3"/>
      <c r="E364" s="6"/>
      <c r="F364" s="3"/>
      <c r="G364" s="3"/>
      <c r="H364" s="3"/>
    </row>
    <row r="365" spans="1:8" x14ac:dyDescent="0.2">
      <c r="A365" s="3"/>
      <c r="B365" s="3"/>
      <c r="C365" s="3"/>
      <c r="D365" s="3"/>
      <c r="E365" s="6"/>
      <c r="F365" s="3"/>
      <c r="G365" s="3"/>
      <c r="H365" s="3"/>
    </row>
    <row r="366" spans="1:8" x14ac:dyDescent="0.2">
      <c r="A366" s="3"/>
      <c r="B366" s="3"/>
      <c r="C366" s="3"/>
      <c r="D366" s="3"/>
      <c r="E366" s="6"/>
      <c r="F366" s="3"/>
      <c r="G366" s="3"/>
      <c r="H366" s="3"/>
    </row>
    <row r="367" spans="1:8" x14ac:dyDescent="0.2">
      <c r="A367" s="3"/>
      <c r="B367" s="3"/>
      <c r="C367" s="3"/>
      <c r="D367" s="3"/>
      <c r="E367" s="6"/>
      <c r="F367" s="3"/>
      <c r="G367" s="3"/>
      <c r="H367" s="3"/>
    </row>
    <row r="368" spans="1:8" x14ac:dyDescent="0.2">
      <c r="A368" s="3"/>
      <c r="B368" s="3"/>
      <c r="C368" s="3"/>
      <c r="D368" s="3"/>
      <c r="E368" s="6"/>
      <c r="F368" s="3"/>
      <c r="G368" s="3"/>
      <c r="H368" s="3"/>
    </row>
    <row r="369" spans="1:8" x14ac:dyDescent="0.2">
      <c r="A369" s="3"/>
      <c r="B369" s="3"/>
      <c r="C369" s="3"/>
      <c r="D369" s="3"/>
      <c r="E369" s="6"/>
      <c r="F369" s="3"/>
      <c r="G369" s="3"/>
      <c r="H369" s="3"/>
    </row>
    <row r="370" spans="1:8" x14ac:dyDescent="0.2">
      <c r="A370" s="3"/>
      <c r="B370" s="3"/>
      <c r="C370" s="3"/>
      <c r="D370" s="3"/>
      <c r="E370" s="6"/>
      <c r="F370" s="3"/>
      <c r="G370" s="3"/>
      <c r="H370" s="3"/>
    </row>
    <row r="371" spans="1:8" x14ac:dyDescent="0.2">
      <c r="A371" s="3"/>
      <c r="B371" s="3"/>
      <c r="C371" s="3"/>
      <c r="D371" s="3"/>
      <c r="E371" s="6"/>
      <c r="F371" s="3"/>
      <c r="G371" s="3"/>
      <c r="H371" s="3"/>
    </row>
    <row r="372" spans="1:8" x14ac:dyDescent="0.2">
      <c r="A372" s="3"/>
      <c r="B372" s="3"/>
      <c r="C372" s="3"/>
      <c r="D372" s="3"/>
      <c r="E372" s="6"/>
      <c r="F372" s="3"/>
      <c r="G372" s="3"/>
      <c r="H372" s="3"/>
    </row>
    <row r="373" spans="1:8" x14ac:dyDescent="0.2">
      <c r="A373" s="3"/>
      <c r="B373" s="3"/>
      <c r="C373" s="3"/>
      <c r="D373" s="3"/>
      <c r="E373" s="6"/>
      <c r="F373" s="3"/>
      <c r="G373" s="3"/>
      <c r="H373" s="3"/>
    </row>
    <row r="374" spans="1:8" x14ac:dyDescent="0.2">
      <c r="A374" s="3"/>
      <c r="B374" s="3"/>
      <c r="C374" s="3"/>
      <c r="D374" s="3"/>
      <c r="E374" s="6"/>
      <c r="F374" s="3"/>
      <c r="G374" s="3"/>
      <c r="H374" s="3"/>
    </row>
    <row r="375" spans="1:8" x14ac:dyDescent="0.2">
      <c r="A375" s="3"/>
      <c r="B375" s="3"/>
      <c r="C375" s="3"/>
      <c r="D375" s="3"/>
      <c r="E375" s="6"/>
      <c r="F375" s="3"/>
      <c r="G375" s="3"/>
      <c r="H375" s="3"/>
    </row>
    <row r="376" spans="1:8" x14ac:dyDescent="0.2">
      <c r="A376" s="3"/>
      <c r="B376" s="3"/>
      <c r="C376" s="3"/>
      <c r="D376" s="3"/>
      <c r="E376" s="6"/>
      <c r="F376" s="3"/>
      <c r="G376" s="3"/>
      <c r="H376" s="3"/>
    </row>
    <row r="377" spans="1:8" x14ac:dyDescent="0.2">
      <c r="A377" s="3"/>
      <c r="B377" s="3"/>
      <c r="C377" s="3"/>
      <c r="D377" s="3"/>
      <c r="E377" s="6"/>
      <c r="F377" s="3"/>
      <c r="G377" s="3"/>
      <c r="H377" s="3"/>
    </row>
    <row r="378" spans="1:8" x14ac:dyDescent="0.2">
      <c r="A378" s="3"/>
      <c r="B378" s="3"/>
      <c r="C378" s="3"/>
      <c r="D378" s="3"/>
      <c r="E378" s="6"/>
      <c r="F378" s="3"/>
      <c r="G378" s="3"/>
      <c r="H378" s="3"/>
    </row>
    <row r="379" spans="1:8" x14ac:dyDescent="0.2">
      <c r="A379" s="3"/>
      <c r="B379" s="3"/>
      <c r="C379" s="3"/>
      <c r="D379" s="3"/>
      <c r="E379" s="6"/>
      <c r="F379" s="3"/>
      <c r="G379" s="3"/>
      <c r="H379" s="3"/>
    </row>
    <row r="380" spans="1:8" x14ac:dyDescent="0.2">
      <c r="A380" s="3"/>
      <c r="B380" s="3"/>
      <c r="C380" s="3"/>
      <c r="D380" s="3"/>
      <c r="E380" s="6"/>
      <c r="F380" s="3"/>
      <c r="G380" s="3"/>
      <c r="H380" s="3"/>
    </row>
    <row r="381" spans="1:8" x14ac:dyDescent="0.2">
      <c r="A381" s="3"/>
      <c r="B381" s="3"/>
      <c r="C381" s="3"/>
      <c r="D381" s="3"/>
      <c r="E381" s="6"/>
      <c r="F381" s="3"/>
      <c r="G381" s="3"/>
      <c r="H381" s="3"/>
    </row>
    <row r="382" spans="1:8" x14ac:dyDescent="0.2">
      <c r="A382" s="3"/>
      <c r="B382" s="3"/>
      <c r="C382" s="3"/>
      <c r="D382" s="3"/>
      <c r="E382" s="6"/>
      <c r="F382" s="3"/>
      <c r="G382" s="3"/>
      <c r="H382" s="3"/>
    </row>
    <row r="383" spans="1:8" x14ac:dyDescent="0.2">
      <c r="A383" s="3"/>
      <c r="B383" s="3"/>
      <c r="C383" s="3"/>
      <c r="D383" s="3"/>
      <c r="E383" s="6"/>
      <c r="F383" s="3"/>
      <c r="G383" s="3"/>
      <c r="H383" s="3"/>
    </row>
    <row r="384" spans="1:8" x14ac:dyDescent="0.2">
      <c r="A384" s="3"/>
      <c r="B384" s="3"/>
      <c r="C384" s="3"/>
      <c r="D384" s="3"/>
      <c r="E384" s="6"/>
      <c r="F384" s="3"/>
      <c r="G384" s="3"/>
      <c r="H384" s="3"/>
    </row>
    <row r="385" spans="1:8" x14ac:dyDescent="0.2">
      <c r="A385" s="3"/>
      <c r="B385" s="3"/>
      <c r="C385" s="3"/>
      <c r="D385" s="3"/>
      <c r="E385" s="6"/>
      <c r="F385" s="3"/>
      <c r="G385" s="3"/>
      <c r="H385" s="3"/>
    </row>
    <row r="386" spans="1:8" x14ac:dyDescent="0.2">
      <c r="A386" s="3"/>
      <c r="B386" s="3"/>
      <c r="C386" s="3"/>
      <c r="D386" s="3"/>
      <c r="E386" s="6"/>
      <c r="F386" s="3"/>
      <c r="G386" s="3"/>
      <c r="H386" s="3"/>
    </row>
    <row r="387" spans="1:8" x14ac:dyDescent="0.2">
      <c r="A387" s="3"/>
      <c r="B387" s="3"/>
      <c r="C387" s="3"/>
      <c r="D387" s="3"/>
      <c r="E387" s="6"/>
      <c r="F387" s="3"/>
      <c r="G387" s="3"/>
      <c r="H387" s="3"/>
    </row>
    <row r="388" spans="1:8" x14ac:dyDescent="0.2">
      <c r="A388" s="3"/>
      <c r="B388" s="3"/>
      <c r="C388" s="3"/>
      <c r="D388" s="3"/>
      <c r="E388" s="6"/>
      <c r="F388" s="3"/>
      <c r="G388" s="3"/>
      <c r="H388" s="3"/>
    </row>
    <row r="389" spans="1:8" x14ac:dyDescent="0.2">
      <c r="A389" s="3"/>
      <c r="B389" s="3"/>
      <c r="C389" s="3"/>
      <c r="D389" s="3"/>
      <c r="E389" s="6"/>
      <c r="F389" s="3"/>
      <c r="G389" s="3"/>
      <c r="H389" s="3"/>
    </row>
    <row r="390" spans="1:8" x14ac:dyDescent="0.2">
      <c r="A390" s="3"/>
      <c r="B390" s="3"/>
      <c r="C390" s="3"/>
      <c r="D390" s="3"/>
      <c r="E390" s="6"/>
      <c r="F390" s="3"/>
      <c r="G390" s="3"/>
      <c r="H390" s="3"/>
    </row>
    <row r="391" spans="1:8" x14ac:dyDescent="0.2">
      <c r="A391" s="3"/>
      <c r="B391" s="3"/>
      <c r="C391" s="3"/>
      <c r="D391" s="3"/>
      <c r="E391" s="6"/>
      <c r="F391" s="3"/>
      <c r="G391" s="3"/>
      <c r="H391" s="3"/>
    </row>
    <row r="392" spans="1:8" x14ac:dyDescent="0.2">
      <c r="A392" s="3"/>
      <c r="B392" s="3"/>
      <c r="C392" s="3"/>
      <c r="D392" s="3"/>
      <c r="E392" s="6"/>
      <c r="F392" s="3"/>
      <c r="G392" s="3"/>
      <c r="H392" s="3"/>
    </row>
    <row r="393" spans="1:8" x14ac:dyDescent="0.2">
      <c r="A393" s="3"/>
      <c r="B393" s="3"/>
      <c r="C393" s="3"/>
      <c r="D393" s="3"/>
      <c r="E393" s="6"/>
      <c r="F393" s="3"/>
      <c r="G393" s="3"/>
      <c r="H393" s="3"/>
    </row>
    <row r="394" spans="1:8" x14ac:dyDescent="0.2">
      <c r="A394" s="3"/>
      <c r="B394" s="3"/>
      <c r="C394" s="3"/>
      <c r="D394" s="3"/>
      <c r="E394" s="6"/>
      <c r="F394" s="3"/>
      <c r="G394" s="3"/>
      <c r="H394" s="3"/>
    </row>
    <row r="395" spans="1:8" x14ac:dyDescent="0.2">
      <c r="A395" s="3"/>
      <c r="B395" s="3"/>
      <c r="C395" s="3"/>
      <c r="D395" s="3"/>
      <c r="E395" s="6"/>
      <c r="F395" s="3"/>
      <c r="G395" s="3"/>
      <c r="H395" s="3"/>
    </row>
    <row r="396" spans="1:8" x14ac:dyDescent="0.2">
      <c r="A396" s="3"/>
      <c r="B396" s="3"/>
      <c r="C396" s="3"/>
      <c r="D396" s="3"/>
      <c r="E396" s="6"/>
      <c r="F396" s="3"/>
      <c r="G396" s="3"/>
      <c r="H396" s="3"/>
    </row>
    <row r="397" spans="1:8" x14ac:dyDescent="0.2">
      <c r="A397" s="3"/>
      <c r="B397" s="3"/>
      <c r="C397" s="3"/>
      <c r="D397" s="3"/>
      <c r="E397" s="6"/>
      <c r="F397" s="3"/>
      <c r="G397" s="3"/>
      <c r="H397" s="3"/>
    </row>
    <row r="398" spans="1:8" x14ac:dyDescent="0.2">
      <c r="A398" s="3"/>
      <c r="B398" s="3"/>
      <c r="C398" s="3"/>
      <c r="D398" s="3"/>
      <c r="E398" s="6"/>
      <c r="F398" s="3"/>
      <c r="G398" s="3"/>
      <c r="H398" s="3"/>
    </row>
    <row r="399" spans="1:8" x14ac:dyDescent="0.2">
      <c r="A399" s="3"/>
      <c r="B399" s="3"/>
      <c r="C399" s="3"/>
      <c r="D399" s="3"/>
      <c r="E399" s="6"/>
      <c r="F399" s="3"/>
      <c r="G399" s="3"/>
      <c r="H399" s="3"/>
    </row>
    <row r="400" spans="1:8" x14ac:dyDescent="0.2">
      <c r="A400" s="3"/>
      <c r="B400" s="3"/>
      <c r="C400" s="3"/>
      <c r="D400" s="3"/>
      <c r="E400" s="6"/>
      <c r="F400" s="3"/>
      <c r="G400" s="3"/>
      <c r="H400" s="3"/>
    </row>
    <row r="401" spans="1:8" x14ac:dyDescent="0.2">
      <c r="A401" s="3"/>
      <c r="B401" s="3"/>
      <c r="C401" s="3"/>
      <c r="D401" s="3"/>
      <c r="E401" s="6"/>
      <c r="F401" s="3"/>
      <c r="G401" s="3"/>
      <c r="H401" s="3"/>
    </row>
    <row r="402" spans="1:8" x14ac:dyDescent="0.2">
      <c r="A402" s="3"/>
      <c r="B402" s="3"/>
      <c r="C402" s="3"/>
      <c r="D402" s="3"/>
      <c r="E402" s="6"/>
      <c r="F402" s="3"/>
      <c r="G402" s="3"/>
      <c r="H402" s="3"/>
    </row>
    <row r="403" spans="1:8" x14ac:dyDescent="0.2">
      <c r="A403" s="3"/>
      <c r="B403" s="3"/>
      <c r="C403" s="3"/>
      <c r="D403" s="3"/>
      <c r="E403" s="6"/>
      <c r="F403" s="3"/>
      <c r="G403" s="3"/>
      <c r="H403" s="3"/>
    </row>
    <row r="404" spans="1:8" x14ac:dyDescent="0.2">
      <c r="A404" s="3"/>
      <c r="B404" s="3"/>
      <c r="C404" s="3"/>
      <c r="D404" s="3"/>
      <c r="E404" s="6"/>
      <c r="F404" s="3"/>
      <c r="G404" s="3"/>
      <c r="H404" s="3"/>
    </row>
    <row r="405" spans="1:8" x14ac:dyDescent="0.2">
      <c r="A405" s="3"/>
      <c r="B405" s="3"/>
      <c r="C405" s="3"/>
      <c r="D405" s="3"/>
      <c r="E405" s="6"/>
      <c r="F405" s="3"/>
      <c r="G405" s="3"/>
      <c r="H405" s="3"/>
    </row>
    <row r="406" spans="1:8" x14ac:dyDescent="0.2">
      <c r="A406" s="3"/>
      <c r="B406" s="3"/>
      <c r="C406" s="3"/>
      <c r="D406" s="3"/>
      <c r="E406" s="6"/>
      <c r="F406" s="3"/>
      <c r="G406" s="3"/>
      <c r="H406" s="3"/>
    </row>
    <row r="407" spans="1:8" x14ac:dyDescent="0.2">
      <c r="A407" s="3"/>
      <c r="B407" s="3"/>
      <c r="C407" s="3"/>
      <c r="D407" s="3"/>
      <c r="E407" s="6"/>
      <c r="F407" s="3"/>
      <c r="G407" s="3"/>
      <c r="H407" s="3"/>
    </row>
    <row r="408" spans="1:8" x14ac:dyDescent="0.2">
      <c r="A408" s="3"/>
      <c r="B408" s="3"/>
      <c r="C408" s="3"/>
      <c r="D408" s="3"/>
      <c r="E408" s="6"/>
      <c r="F408" s="3"/>
      <c r="G408" s="3"/>
      <c r="H408" s="3"/>
    </row>
    <row r="409" spans="1:8" x14ac:dyDescent="0.2">
      <c r="A409" s="3"/>
      <c r="B409" s="3"/>
      <c r="C409" s="3"/>
      <c r="D409" s="3"/>
      <c r="E409" s="6"/>
      <c r="F409" s="3"/>
      <c r="G409" s="3"/>
      <c r="H409" s="3"/>
    </row>
    <row r="410" spans="1:8" x14ac:dyDescent="0.2">
      <c r="A410" s="3"/>
      <c r="B410" s="3"/>
      <c r="C410" s="3"/>
      <c r="D410" s="3"/>
      <c r="E410" s="6"/>
      <c r="F410" s="3"/>
      <c r="G410" s="3"/>
      <c r="H410" s="3"/>
    </row>
    <row r="411" spans="1:8" x14ac:dyDescent="0.2">
      <c r="A411" s="3"/>
      <c r="B411" s="3"/>
      <c r="C411" s="3"/>
      <c r="D411" s="3"/>
      <c r="E411" s="6"/>
      <c r="F411" s="3"/>
      <c r="G411" s="3"/>
      <c r="H411" s="3"/>
    </row>
    <row r="412" spans="1:8" x14ac:dyDescent="0.2">
      <c r="A412" s="3"/>
      <c r="B412" s="3"/>
      <c r="C412" s="3"/>
      <c r="D412" s="3"/>
      <c r="E412" s="6"/>
      <c r="F412" s="3"/>
      <c r="G412" s="3"/>
      <c r="H412" s="3"/>
    </row>
    <row r="413" spans="1:8" x14ac:dyDescent="0.2">
      <c r="A413" s="3"/>
      <c r="B413" s="3"/>
      <c r="C413" s="3"/>
      <c r="D413" s="3"/>
      <c r="E413" s="6"/>
      <c r="F413" s="3"/>
      <c r="G413" s="3"/>
      <c r="H413" s="3"/>
    </row>
    <row r="414" spans="1:8" x14ac:dyDescent="0.2">
      <c r="A414" s="3"/>
      <c r="B414" s="3"/>
      <c r="C414" s="3"/>
      <c r="D414" s="3"/>
      <c r="E414" s="6"/>
      <c r="F414" s="3"/>
      <c r="G414" s="3"/>
      <c r="H414" s="3"/>
    </row>
    <row r="415" spans="1:8" x14ac:dyDescent="0.2">
      <c r="A415" s="3"/>
      <c r="B415" s="3"/>
      <c r="C415" s="3"/>
      <c r="D415" s="3"/>
      <c r="E415" s="6"/>
      <c r="F415" s="3"/>
      <c r="G415" s="3"/>
      <c r="H415" s="3"/>
    </row>
    <row r="416" spans="1:8" x14ac:dyDescent="0.2">
      <c r="A416" s="3"/>
      <c r="B416" s="3"/>
      <c r="C416" s="3"/>
      <c r="D416" s="3"/>
      <c r="E416" s="6"/>
      <c r="F416" s="3"/>
      <c r="G416" s="3"/>
      <c r="H416" s="3"/>
    </row>
    <row r="417" spans="1:8" x14ac:dyDescent="0.2">
      <c r="A417" s="3"/>
      <c r="B417" s="3"/>
      <c r="C417" s="3"/>
      <c r="D417" s="3"/>
      <c r="E417" s="6"/>
      <c r="F417" s="3"/>
      <c r="G417" s="3"/>
      <c r="H417" s="3"/>
    </row>
    <row r="418" spans="1:8" x14ac:dyDescent="0.2">
      <c r="A418" s="3"/>
      <c r="B418" s="3"/>
      <c r="C418" s="3"/>
      <c r="D418" s="3"/>
      <c r="E418" s="6"/>
      <c r="F418" s="3"/>
      <c r="G418" s="3"/>
      <c r="H418" s="3"/>
    </row>
    <row r="419" spans="1:8" x14ac:dyDescent="0.2">
      <c r="A419" s="3"/>
      <c r="B419" s="3"/>
      <c r="C419" s="3"/>
      <c r="D419" s="3"/>
      <c r="E419" s="6"/>
      <c r="F419" s="3"/>
      <c r="G419" s="3"/>
      <c r="H419" s="3"/>
    </row>
    <row r="420" spans="1:8" x14ac:dyDescent="0.2">
      <c r="A420" s="3"/>
      <c r="B420" s="3"/>
      <c r="C420" s="3"/>
      <c r="D420" s="3"/>
      <c r="E420" s="6"/>
      <c r="F420" s="3"/>
      <c r="G420" s="3"/>
      <c r="H420" s="3"/>
    </row>
    <row r="421" spans="1:8" x14ac:dyDescent="0.2">
      <c r="A421" s="3"/>
      <c r="B421" s="3"/>
      <c r="C421" s="3"/>
      <c r="D421" s="3"/>
      <c r="E421" s="6"/>
      <c r="F421" s="3"/>
      <c r="G421" s="3"/>
      <c r="H421" s="3"/>
    </row>
    <row r="422" spans="1:8" x14ac:dyDescent="0.2">
      <c r="A422" s="3"/>
      <c r="B422" s="3"/>
      <c r="C422" s="3"/>
      <c r="D422" s="3"/>
      <c r="E422" s="6"/>
      <c r="F422" s="3"/>
      <c r="G422" s="3"/>
      <c r="H422" s="3"/>
    </row>
    <row r="423" spans="1:8" x14ac:dyDescent="0.2">
      <c r="A423" s="3"/>
      <c r="B423" s="3"/>
      <c r="C423" s="3"/>
      <c r="D423" s="3"/>
      <c r="E423" s="6"/>
      <c r="F423" s="3"/>
      <c r="G423" s="3"/>
      <c r="H423" s="3"/>
    </row>
    <row r="424" spans="1:8" x14ac:dyDescent="0.2">
      <c r="A424" s="3"/>
      <c r="B424" s="3"/>
      <c r="C424" s="3"/>
      <c r="D424" s="3"/>
      <c r="E424" s="6"/>
      <c r="F424" s="3"/>
      <c r="G424" s="3"/>
      <c r="H424" s="3"/>
    </row>
    <row r="425" spans="1:8" x14ac:dyDescent="0.2">
      <c r="A425" s="3"/>
      <c r="B425" s="3"/>
      <c r="C425" s="3"/>
      <c r="D425" s="3"/>
      <c r="E425" s="6"/>
      <c r="F425" s="3"/>
      <c r="G425" s="3"/>
      <c r="H425" s="3"/>
    </row>
    <row r="426" spans="1:8" x14ac:dyDescent="0.2">
      <c r="A426" s="3"/>
      <c r="B426" s="3"/>
      <c r="C426" s="3"/>
      <c r="D426" s="3"/>
      <c r="E426" s="6"/>
      <c r="F426" s="3"/>
      <c r="G426" s="3"/>
      <c r="H426" s="3"/>
    </row>
    <row r="427" spans="1:8" x14ac:dyDescent="0.2">
      <c r="A427" s="3"/>
      <c r="B427" s="3"/>
      <c r="C427" s="3"/>
      <c r="D427" s="3"/>
      <c r="E427" s="6"/>
      <c r="F427" s="3"/>
      <c r="G427" s="3"/>
      <c r="H427" s="3"/>
    </row>
    <row r="428" spans="1:8" x14ac:dyDescent="0.2">
      <c r="A428" s="3"/>
      <c r="B428" s="3"/>
      <c r="C428" s="3"/>
      <c r="D428" s="3"/>
      <c r="E428" s="6"/>
      <c r="F428" s="3"/>
      <c r="G428" s="3"/>
      <c r="H428" s="3"/>
    </row>
    <row r="429" spans="1:8" x14ac:dyDescent="0.2">
      <c r="A429" s="3"/>
      <c r="B429" s="3"/>
      <c r="C429" s="3"/>
      <c r="D429" s="3"/>
      <c r="E429" s="6"/>
      <c r="F429" s="3"/>
      <c r="G429" s="3"/>
      <c r="H429" s="3"/>
    </row>
    <row r="430" spans="1:8" x14ac:dyDescent="0.2">
      <c r="A430" s="3"/>
      <c r="B430" s="3"/>
      <c r="C430" s="3"/>
      <c r="D430" s="3"/>
      <c r="E430" s="6"/>
      <c r="F430" s="3"/>
      <c r="G430" s="3"/>
      <c r="H430" s="3"/>
    </row>
    <row r="431" spans="1:8" x14ac:dyDescent="0.2">
      <c r="A431" s="3"/>
      <c r="B431" s="3"/>
      <c r="C431" s="3"/>
      <c r="D431" s="3"/>
      <c r="E431" s="6"/>
      <c r="F431" s="3"/>
      <c r="G431" s="3"/>
      <c r="H431" s="3"/>
    </row>
    <row r="432" spans="1:8" x14ac:dyDescent="0.2">
      <c r="A432" s="3"/>
      <c r="B432" s="3"/>
      <c r="C432" s="3"/>
      <c r="D432" s="3"/>
      <c r="E432" s="6"/>
      <c r="F432" s="3"/>
      <c r="G432" s="3"/>
      <c r="H432" s="3"/>
    </row>
    <row r="433" spans="1:8" x14ac:dyDescent="0.2">
      <c r="A433" s="3"/>
      <c r="B433" s="3"/>
      <c r="C433" s="3"/>
      <c r="D433" s="3"/>
      <c r="E433" s="6"/>
      <c r="F433" s="3"/>
      <c r="G433" s="3"/>
      <c r="H433" s="3"/>
    </row>
    <row r="434" spans="1:8" x14ac:dyDescent="0.2">
      <c r="A434" s="3"/>
      <c r="B434" s="3"/>
      <c r="C434" s="3"/>
      <c r="D434" s="3"/>
      <c r="E434" s="6"/>
      <c r="F434" s="3"/>
      <c r="G434" s="3"/>
      <c r="H434" s="3"/>
    </row>
    <row r="435" spans="1:8" x14ac:dyDescent="0.2">
      <c r="A435" s="3"/>
      <c r="B435" s="3"/>
      <c r="C435" s="3"/>
      <c r="D435" s="3"/>
      <c r="E435" s="6"/>
      <c r="F435" s="3"/>
      <c r="G435" s="3"/>
      <c r="H435" s="3"/>
    </row>
    <row r="436" spans="1:8" x14ac:dyDescent="0.2">
      <c r="A436" s="3"/>
      <c r="B436" s="3"/>
      <c r="C436" s="3"/>
      <c r="D436" s="3"/>
      <c r="E436" s="6"/>
      <c r="F436" s="3"/>
      <c r="G436" s="3"/>
      <c r="H436" s="3"/>
    </row>
    <row r="437" spans="1:8" x14ac:dyDescent="0.2">
      <c r="A437" s="3"/>
      <c r="B437" s="3"/>
      <c r="C437" s="3"/>
      <c r="D437" s="3"/>
      <c r="E437" s="6"/>
      <c r="F437" s="3"/>
      <c r="G437" s="3"/>
      <c r="H437" s="3"/>
    </row>
    <row r="438" spans="1:8" x14ac:dyDescent="0.2">
      <c r="A438" s="3"/>
      <c r="B438" s="3"/>
      <c r="C438" s="3"/>
      <c r="D438" s="3"/>
      <c r="E438" s="6"/>
      <c r="F438" s="3"/>
      <c r="G438" s="3"/>
      <c r="H438" s="3"/>
    </row>
    <row r="439" spans="1:8" x14ac:dyDescent="0.2">
      <c r="A439" s="3"/>
      <c r="B439" s="3"/>
      <c r="C439" s="3"/>
      <c r="D439" s="3"/>
      <c r="E439" s="6"/>
      <c r="F439" s="3"/>
      <c r="G439" s="3"/>
      <c r="H439" s="3"/>
    </row>
    <row r="440" spans="1:8" x14ac:dyDescent="0.2">
      <c r="A440" s="3"/>
      <c r="B440" s="3"/>
      <c r="C440" s="3"/>
      <c r="D440" s="3"/>
      <c r="E440" s="6"/>
      <c r="F440" s="3"/>
      <c r="G440" s="3"/>
      <c r="H440" s="3"/>
    </row>
    <row r="441" spans="1:8" x14ac:dyDescent="0.2">
      <c r="A441" s="3"/>
      <c r="B441" s="3"/>
      <c r="C441" s="3"/>
      <c r="D441" s="3"/>
      <c r="E441" s="6"/>
      <c r="F441" s="3"/>
      <c r="G441" s="3"/>
      <c r="H441" s="3"/>
    </row>
    <row r="442" spans="1:8" x14ac:dyDescent="0.2">
      <c r="A442" s="3"/>
      <c r="B442" s="3"/>
      <c r="C442" s="3"/>
      <c r="D442" s="3"/>
      <c r="E442" s="6"/>
      <c r="F442" s="3"/>
      <c r="G442" s="3"/>
      <c r="H442" s="3"/>
    </row>
    <row r="443" spans="1:8" x14ac:dyDescent="0.2">
      <c r="A443" s="3"/>
      <c r="B443" s="3"/>
      <c r="C443" s="3"/>
      <c r="D443" s="3"/>
      <c r="E443" s="6"/>
      <c r="F443" s="3"/>
      <c r="G443" s="3"/>
      <c r="H443" s="3"/>
    </row>
    <row r="444" spans="1:8" x14ac:dyDescent="0.2">
      <c r="A444" s="3"/>
      <c r="B444" s="3"/>
      <c r="C444" s="3"/>
      <c r="D444" s="3"/>
      <c r="E444" s="6"/>
      <c r="F444" s="3"/>
      <c r="G444" s="3"/>
      <c r="H444" s="3"/>
    </row>
    <row r="445" spans="1:8" x14ac:dyDescent="0.2">
      <c r="A445" s="3"/>
      <c r="B445" s="3"/>
      <c r="C445" s="3"/>
      <c r="D445" s="3"/>
      <c r="E445" s="6"/>
      <c r="F445" s="3"/>
      <c r="G445" s="3"/>
      <c r="H445" s="3"/>
    </row>
    <row r="446" spans="1:8" x14ac:dyDescent="0.2">
      <c r="A446" s="3"/>
      <c r="B446" s="3"/>
      <c r="C446" s="3"/>
      <c r="D446" s="3"/>
      <c r="E446" s="6"/>
      <c r="F446" s="3"/>
      <c r="G446" s="3"/>
      <c r="H446" s="3"/>
    </row>
    <row r="447" spans="1:8" x14ac:dyDescent="0.2">
      <c r="A447" s="3"/>
      <c r="B447" s="3"/>
      <c r="C447" s="3"/>
      <c r="D447" s="3"/>
      <c r="E447" s="6"/>
      <c r="F447" s="3"/>
      <c r="G447" s="3"/>
      <c r="H447" s="3"/>
    </row>
    <row r="448" spans="1:8" x14ac:dyDescent="0.2">
      <c r="A448" s="3"/>
      <c r="B448" s="3"/>
      <c r="C448" s="3"/>
      <c r="D448" s="3"/>
      <c r="E448" s="6"/>
      <c r="F448" s="3"/>
      <c r="G448" s="3"/>
      <c r="H448" s="3"/>
    </row>
    <row r="449" spans="1:8" x14ac:dyDescent="0.2">
      <c r="A449" s="3"/>
      <c r="B449" s="3"/>
      <c r="C449" s="3"/>
      <c r="D449" s="3"/>
      <c r="E449" s="6"/>
      <c r="F449" s="3"/>
      <c r="G449" s="3"/>
      <c r="H449" s="3"/>
    </row>
    <row r="450" spans="1:8" x14ac:dyDescent="0.2">
      <c r="A450" s="3"/>
      <c r="B450" s="3"/>
      <c r="C450" s="3"/>
      <c r="D450" s="3"/>
      <c r="E450" s="6"/>
      <c r="F450" s="3"/>
      <c r="G450" s="3"/>
      <c r="H450" s="3"/>
    </row>
    <row r="451" spans="1:8" x14ac:dyDescent="0.2">
      <c r="A451" s="3"/>
      <c r="B451" s="3"/>
      <c r="C451" s="3"/>
      <c r="D451" s="3"/>
      <c r="E451" s="6"/>
      <c r="F451" s="3"/>
      <c r="G451" s="3"/>
      <c r="H451" s="3"/>
    </row>
    <row r="452" spans="1:8" x14ac:dyDescent="0.2">
      <c r="A452" s="3"/>
      <c r="B452" s="3"/>
      <c r="C452" s="3"/>
      <c r="D452" s="3"/>
      <c r="E452" s="6"/>
      <c r="F452" s="3"/>
      <c r="G452" s="3"/>
      <c r="H452" s="3"/>
    </row>
    <row r="453" spans="1:8" x14ac:dyDescent="0.2">
      <c r="A453" s="3"/>
      <c r="B453" s="3"/>
      <c r="C453" s="3"/>
      <c r="D453" s="3"/>
      <c r="E453" s="6"/>
      <c r="F453" s="3"/>
      <c r="G453" s="3"/>
      <c r="H453" s="3"/>
    </row>
    <row r="454" spans="1:8" x14ac:dyDescent="0.2">
      <c r="A454" s="3"/>
      <c r="B454" s="3"/>
      <c r="C454" s="3"/>
      <c r="D454" s="3"/>
      <c r="E454" s="6"/>
      <c r="F454" s="3"/>
      <c r="G454" s="3"/>
      <c r="H454" s="3"/>
    </row>
    <row r="455" spans="1:8" x14ac:dyDescent="0.2">
      <c r="A455" s="3"/>
      <c r="B455" s="3"/>
      <c r="C455" s="3"/>
      <c r="D455" s="3"/>
      <c r="E455" s="6"/>
      <c r="F455" s="3"/>
      <c r="G455" s="3"/>
      <c r="H455" s="3"/>
    </row>
    <row r="456" spans="1:8" x14ac:dyDescent="0.2">
      <c r="A456" s="3"/>
      <c r="B456" s="3"/>
      <c r="C456" s="3"/>
      <c r="D456" s="3"/>
      <c r="E456" s="6"/>
      <c r="F456" s="3"/>
      <c r="G456" s="3"/>
      <c r="H456" s="3"/>
    </row>
    <row r="457" spans="1:8" x14ac:dyDescent="0.2">
      <c r="A457" s="3"/>
      <c r="B457" s="3"/>
      <c r="C457" s="3"/>
      <c r="D457" s="3"/>
      <c r="E457" s="6"/>
      <c r="F457" s="3"/>
      <c r="G457" s="3"/>
      <c r="H457" s="3"/>
    </row>
    <row r="458" spans="1:8" x14ac:dyDescent="0.2">
      <c r="A458" s="3"/>
      <c r="B458" s="3"/>
      <c r="C458" s="3"/>
      <c r="D458" s="3"/>
      <c r="E458" s="6"/>
      <c r="F458" s="3"/>
      <c r="G458" s="3"/>
      <c r="H458" s="3"/>
    </row>
    <row r="459" spans="1:8" x14ac:dyDescent="0.2">
      <c r="A459" s="3"/>
      <c r="B459" s="3"/>
      <c r="C459" s="3"/>
      <c r="D459" s="3"/>
      <c r="E459" s="6"/>
      <c r="F459" s="3"/>
      <c r="G459" s="3"/>
      <c r="H459" s="3"/>
    </row>
    <row r="460" spans="1:8" x14ac:dyDescent="0.2">
      <c r="A460" s="3"/>
      <c r="B460" s="3"/>
      <c r="C460" s="3"/>
      <c r="D460" s="3"/>
      <c r="E460" s="6"/>
      <c r="F460" s="3"/>
      <c r="G460" s="3"/>
      <c r="H460" s="3"/>
    </row>
    <row r="461" spans="1:8" x14ac:dyDescent="0.2">
      <c r="A461" s="3"/>
      <c r="B461" s="3"/>
      <c r="C461" s="3"/>
      <c r="D461" s="3"/>
      <c r="E461" s="6"/>
      <c r="F461" s="3"/>
      <c r="G461" s="3"/>
      <c r="H461" s="3"/>
    </row>
    <row r="462" spans="1:8" x14ac:dyDescent="0.2">
      <c r="A462" s="3"/>
      <c r="B462" s="3"/>
      <c r="C462" s="3"/>
      <c r="D462" s="3"/>
      <c r="E462" s="6"/>
      <c r="F462" s="3"/>
      <c r="G462" s="3"/>
      <c r="H462" s="3"/>
    </row>
    <row r="463" spans="1:8" x14ac:dyDescent="0.2">
      <c r="A463" s="3"/>
      <c r="B463" s="3"/>
      <c r="C463" s="3"/>
      <c r="D463" s="3"/>
      <c r="E463" s="6"/>
      <c r="F463" s="3"/>
      <c r="G463" s="3"/>
      <c r="H463" s="3"/>
    </row>
    <row r="464" spans="1:8" x14ac:dyDescent="0.2">
      <c r="A464" s="3"/>
      <c r="B464" s="3"/>
      <c r="C464" s="3"/>
      <c r="D464" s="3"/>
      <c r="E464" s="6"/>
      <c r="F464" s="3"/>
      <c r="G464" s="3"/>
      <c r="H464" s="3"/>
    </row>
    <row r="465" spans="1:8" x14ac:dyDescent="0.2">
      <c r="A465" s="3"/>
      <c r="B465" s="3"/>
      <c r="C465" s="3"/>
      <c r="D465" s="3"/>
      <c r="E465" s="6"/>
      <c r="F465" s="3"/>
      <c r="G465" s="3"/>
      <c r="H465" s="3"/>
    </row>
    <row r="466" spans="1:8" x14ac:dyDescent="0.2">
      <c r="A466" s="3"/>
      <c r="B466" s="3"/>
      <c r="C466" s="3"/>
      <c r="D466" s="3"/>
      <c r="E466" s="6"/>
      <c r="F466" s="3"/>
      <c r="G466" s="3"/>
      <c r="H466" s="3"/>
    </row>
    <row r="467" spans="1:8" x14ac:dyDescent="0.2">
      <c r="A467" s="3"/>
      <c r="B467" s="3"/>
      <c r="C467" s="3"/>
      <c r="D467" s="3"/>
      <c r="E467" s="6"/>
      <c r="F467" s="3"/>
      <c r="G467" s="3"/>
      <c r="H467" s="3"/>
    </row>
    <row r="468" spans="1:8" x14ac:dyDescent="0.2">
      <c r="A468" s="3"/>
      <c r="B468" s="3"/>
      <c r="C468" s="3"/>
      <c r="D468" s="3"/>
      <c r="E468" s="6"/>
      <c r="F468" s="3"/>
      <c r="G468" s="3"/>
      <c r="H468" s="3"/>
    </row>
    <row r="469" spans="1:8" x14ac:dyDescent="0.2">
      <c r="A469" s="3"/>
      <c r="B469" s="3"/>
      <c r="C469" s="3"/>
      <c r="D469" s="3"/>
      <c r="E469" s="6"/>
      <c r="F469" s="3"/>
      <c r="G469" s="3"/>
      <c r="H469" s="3"/>
    </row>
    <row r="470" spans="1:8" x14ac:dyDescent="0.2">
      <c r="A470" s="3"/>
      <c r="B470" s="3"/>
      <c r="C470" s="3"/>
      <c r="D470" s="3"/>
      <c r="E470" s="6"/>
      <c r="F470" s="3"/>
      <c r="G470" s="3"/>
      <c r="H470" s="3"/>
    </row>
    <row r="471" spans="1:8" x14ac:dyDescent="0.2">
      <c r="A471" s="3"/>
      <c r="B471" s="3"/>
      <c r="C471" s="3"/>
      <c r="D471" s="3"/>
      <c r="E471" s="6"/>
      <c r="F471" s="3"/>
      <c r="G471" s="3"/>
      <c r="H471" s="3"/>
    </row>
    <row r="472" spans="1:8" x14ac:dyDescent="0.2">
      <c r="A472" s="3"/>
      <c r="B472" s="3"/>
      <c r="C472" s="3"/>
      <c r="D472" s="3"/>
      <c r="E472" s="6"/>
      <c r="F472" s="3"/>
      <c r="G472" s="3"/>
      <c r="H472" s="3"/>
    </row>
    <row r="473" spans="1:8" x14ac:dyDescent="0.2">
      <c r="A473" s="3"/>
      <c r="B473" s="3"/>
      <c r="C473" s="3"/>
      <c r="D473" s="3"/>
      <c r="E473" s="6"/>
      <c r="F473" s="3"/>
      <c r="G473" s="3"/>
      <c r="H473" s="3"/>
    </row>
    <row r="474" spans="1:8" x14ac:dyDescent="0.2">
      <c r="A474" s="3"/>
      <c r="B474" s="3"/>
      <c r="C474" s="3"/>
      <c r="D474" s="3"/>
      <c r="E474" s="6"/>
      <c r="F474" s="3"/>
      <c r="G474" s="3"/>
      <c r="H474" s="3"/>
    </row>
    <row r="475" spans="1:8" x14ac:dyDescent="0.2">
      <c r="A475" s="3"/>
      <c r="B475" s="3"/>
      <c r="C475" s="3"/>
      <c r="D475" s="3"/>
      <c r="E475" s="6"/>
      <c r="F475" s="3"/>
      <c r="G475" s="3"/>
      <c r="H475" s="3"/>
    </row>
    <row r="476" spans="1:8" x14ac:dyDescent="0.2">
      <c r="A476" s="3"/>
      <c r="B476" s="3"/>
      <c r="C476" s="3"/>
      <c r="D476" s="3"/>
      <c r="E476" s="6"/>
      <c r="F476" s="3"/>
      <c r="G476" s="3"/>
      <c r="H476" s="3"/>
    </row>
    <row r="477" spans="1:8" x14ac:dyDescent="0.2">
      <c r="A477" s="3"/>
      <c r="B477" s="3"/>
      <c r="C477" s="3"/>
      <c r="D477" s="3"/>
      <c r="E477" s="6"/>
      <c r="F477" s="3"/>
      <c r="G477" s="3"/>
      <c r="H477" s="3"/>
    </row>
    <row r="478" spans="1:8" x14ac:dyDescent="0.2">
      <c r="A478" s="3"/>
      <c r="B478" s="3"/>
      <c r="C478" s="3"/>
      <c r="D478" s="3"/>
      <c r="E478" s="6"/>
      <c r="F478" s="3"/>
      <c r="G478" s="3"/>
      <c r="H478" s="3"/>
    </row>
    <row r="479" spans="1:8" x14ac:dyDescent="0.2">
      <c r="A479" s="3"/>
      <c r="B479" s="3"/>
      <c r="C479" s="3"/>
      <c r="D479" s="3"/>
      <c r="E479" s="6"/>
      <c r="F479" s="3"/>
      <c r="G479" s="3"/>
      <c r="H479" s="3"/>
    </row>
    <row r="480" spans="1:8" x14ac:dyDescent="0.2">
      <c r="A480" s="3"/>
      <c r="B480" s="3"/>
      <c r="C480" s="3"/>
      <c r="D480" s="3"/>
      <c r="E480" s="6"/>
      <c r="F480" s="3"/>
      <c r="G480" s="3"/>
      <c r="H480" s="3"/>
    </row>
    <row r="481" spans="1:8" x14ac:dyDescent="0.2">
      <c r="A481" s="3"/>
      <c r="B481" s="3"/>
      <c r="C481" s="3"/>
      <c r="D481" s="3"/>
      <c r="E481" s="6"/>
      <c r="F481" s="3"/>
      <c r="G481" s="3"/>
      <c r="H481" s="3"/>
    </row>
    <row r="482" spans="1:8" x14ac:dyDescent="0.2">
      <c r="A482" s="3"/>
      <c r="B482" s="3"/>
      <c r="C482" s="3"/>
      <c r="D482" s="3"/>
      <c r="E482" s="6"/>
      <c r="F482" s="3"/>
      <c r="G482" s="3"/>
      <c r="H482" s="3"/>
    </row>
    <row r="483" spans="1:8" x14ac:dyDescent="0.2">
      <c r="A483" s="3"/>
      <c r="B483" s="3"/>
      <c r="C483" s="3"/>
      <c r="D483" s="3"/>
      <c r="E483" s="6"/>
      <c r="F483" s="3"/>
      <c r="G483" s="3"/>
      <c r="H483" s="3"/>
    </row>
    <row r="484" spans="1:8" x14ac:dyDescent="0.2">
      <c r="A484" s="3"/>
      <c r="B484" s="3"/>
      <c r="C484" s="3"/>
      <c r="D484" s="3"/>
      <c r="E484" s="6"/>
      <c r="F484" s="3"/>
      <c r="G484" s="3"/>
      <c r="H484" s="3"/>
    </row>
    <row r="485" spans="1:8" x14ac:dyDescent="0.2">
      <c r="A485" s="3"/>
      <c r="B485" s="3"/>
      <c r="C485" s="3"/>
      <c r="D485" s="3"/>
      <c r="E485" s="6"/>
      <c r="F485" s="3"/>
      <c r="G485" s="3"/>
      <c r="H485" s="3"/>
    </row>
    <row r="486" spans="1:8" x14ac:dyDescent="0.2">
      <c r="A486" s="3"/>
      <c r="B486" s="3"/>
      <c r="C486" s="3"/>
      <c r="D486" s="3"/>
      <c r="E486" s="6"/>
      <c r="F486" s="3"/>
      <c r="G486" s="3"/>
      <c r="H486" s="3"/>
    </row>
    <row r="487" spans="1:8" x14ac:dyDescent="0.2">
      <c r="A487" s="3"/>
      <c r="B487" s="3"/>
      <c r="C487" s="3"/>
      <c r="D487" s="3"/>
      <c r="E487" s="6"/>
      <c r="F487" s="3"/>
      <c r="G487" s="3"/>
      <c r="H487" s="3"/>
    </row>
    <row r="488" spans="1:8" x14ac:dyDescent="0.2">
      <c r="A488" s="3"/>
      <c r="B488" s="3"/>
      <c r="C488" s="3"/>
      <c r="D488" s="3"/>
      <c r="E488" s="6"/>
      <c r="F488" s="3"/>
      <c r="G488" s="3"/>
      <c r="H488" s="3"/>
    </row>
    <row r="489" spans="1:8" x14ac:dyDescent="0.2">
      <c r="A489" s="3"/>
      <c r="B489" s="3"/>
      <c r="C489" s="3"/>
      <c r="D489" s="3"/>
      <c r="E489" s="6"/>
      <c r="F489" s="3"/>
      <c r="G489" s="3"/>
      <c r="H489" s="3"/>
    </row>
    <row r="490" spans="1:8" x14ac:dyDescent="0.2">
      <c r="A490" s="3"/>
      <c r="B490" s="3"/>
      <c r="C490" s="3"/>
      <c r="D490" s="3"/>
      <c r="E490" s="6"/>
      <c r="F490" s="3"/>
      <c r="G490" s="3"/>
      <c r="H490" s="3"/>
    </row>
    <row r="491" spans="1:8" x14ac:dyDescent="0.2">
      <c r="A491" s="3"/>
      <c r="B491" s="3"/>
      <c r="C491" s="3"/>
      <c r="D491" s="3"/>
      <c r="E491" s="6"/>
      <c r="F491" s="3"/>
      <c r="G491" s="3"/>
      <c r="H491" s="3"/>
    </row>
    <row r="492" spans="1:8" x14ac:dyDescent="0.2">
      <c r="A492" s="3"/>
      <c r="B492" s="3"/>
      <c r="C492" s="3"/>
      <c r="D492" s="3"/>
      <c r="E492" s="6"/>
      <c r="F492" s="3"/>
      <c r="G492" s="3"/>
      <c r="H492" s="3"/>
    </row>
    <row r="493" spans="1:8" x14ac:dyDescent="0.2">
      <c r="A493" s="3"/>
      <c r="B493" s="3"/>
      <c r="C493" s="3"/>
      <c r="D493" s="3"/>
      <c r="E493" s="6"/>
      <c r="F493" s="3"/>
      <c r="G493" s="3"/>
      <c r="H493" s="3"/>
    </row>
    <row r="494" spans="1:8" x14ac:dyDescent="0.2">
      <c r="A494" s="3"/>
      <c r="B494" s="3"/>
      <c r="C494" s="3"/>
      <c r="D494" s="3"/>
      <c r="E494" s="6"/>
      <c r="F494" s="3"/>
      <c r="G494" s="3"/>
      <c r="H494" s="3"/>
    </row>
    <row r="495" spans="1:8" x14ac:dyDescent="0.2">
      <c r="A495" s="3"/>
      <c r="B495" s="3"/>
      <c r="C495" s="3"/>
      <c r="D495" s="3"/>
      <c r="E495" s="6"/>
      <c r="F495" s="3"/>
      <c r="G495" s="3"/>
      <c r="H495" s="3"/>
    </row>
    <row r="496" spans="1:8" x14ac:dyDescent="0.2">
      <c r="A496" s="3"/>
      <c r="B496" s="3"/>
      <c r="C496" s="3"/>
      <c r="D496" s="3"/>
      <c r="E496" s="6"/>
      <c r="F496" s="3"/>
      <c r="G496" s="3"/>
      <c r="H496" s="3"/>
    </row>
    <row r="497" spans="1:8" x14ac:dyDescent="0.2">
      <c r="A497" s="3"/>
      <c r="B497" s="3"/>
      <c r="C497" s="3"/>
      <c r="D497" s="3"/>
      <c r="E497" s="6"/>
      <c r="F497" s="3"/>
      <c r="G497" s="3"/>
      <c r="H497" s="3"/>
    </row>
    <row r="498" spans="1:8" x14ac:dyDescent="0.2">
      <c r="A498" s="3"/>
      <c r="B498" s="3"/>
      <c r="C498" s="3"/>
      <c r="D498" s="3"/>
      <c r="E498" s="6"/>
      <c r="F498" s="3"/>
      <c r="G498" s="3"/>
      <c r="H498" s="3"/>
    </row>
    <row r="499" spans="1:8" x14ac:dyDescent="0.2">
      <c r="A499" s="3"/>
      <c r="B499" s="3"/>
      <c r="C499" s="3"/>
      <c r="D499" s="3"/>
      <c r="E499" s="6"/>
      <c r="F499" s="3"/>
      <c r="G499" s="3"/>
      <c r="H499" s="3"/>
    </row>
    <row r="500" spans="1:8" x14ac:dyDescent="0.2">
      <c r="A500" s="3"/>
      <c r="B500" s="3"/>
      <c r="C500" s="3"/>
      <c r="D500" s="3"/>
      <c r="E500" s="6"/>
      <c r="F500" s="3"/>
      <c r="G500" s="3"/>
      <c r="H500" s="3"/>
    </row>
    <row r="501" spans="1:8" x14ac:dyDescent="0.2">
      <c r="A501" s="3"/>
      <c r="B501" s="3"/>
      <c r="C501" s="3"/>
      <c r="D501" s="3"/>
      <c r="E501" s="6"/>
      <c r="F501" s="3"/>
      <c r="G501" s="3"/>
      <c r="H501" s="3"/>
    </row>
    <row r="502" spans="1:8" x14ac:dyDescent="0.2">
      <c r="A502" s="3"/>
      <c r="B502" s="3"/>
      <c r="C502" s="3"/>
      <c r="D502" s="3"/>
      <c r="E502" s="6"/>
      <c r="F502" s="3"/>
      <c r="G502" s="3"/>
      <c r="H502" s="3"/>
    </row>
    <row r="503" spans="1:8" x14ac:dyDescent="0.2">
      <c r="A503" s="3"/>
      <c r="B503" s="3"/>
      <c r="C503" s="3"/>
      <c r="D503" s="3"/>
      <c r="E503" s="6"/>
      <c r="F503" s="3"/>
      <c r="G503" s="3"/>
      <c r="H503" s="3"/>
    </row>
    <row r="504" spans="1:8" x14ac:dyDescent="0.2">
      <c r="A504" s="3"/>
      <c r="B504" s="3"/>
      <c r="C504" s="3"/>
      <c r="D504" s="3"/>
      <c r="E504" s="6"/>
      <c r="F504" s="3"/>
      <c r="G504" s="3"/>
      <c r="H504" s="3"/>
    </row>
    <row r="505" spans="1:8" x14ac:dyDescent="0.2">
      <c r="A505" s="3"/>
      <c r="B505" s="3"/>
      <c r="C505" s="3"/>
      <c r="D505" s="3"/>
      <c r="E505" s="6"/>
      <c r="F505" s="3"/>
      <c r="G505" s="3"/>
      <c r="H505" s="3"/>
    </row>
    <row r="506" spans="1:8" x14ac:dyDescent="0.2">
      <c r="A506" s="3"/>
      <c r="B506" s="3"/>
      <c r="C506" s="3"/>
      <c r="D506" s="3"/>
      <c r="E506" s="6"/>
      <c r="F506" s="3"/>
      <c r="G506" s="3"/>
      <c r="H506" s="3"/>
    </row>
    <row r="507" spans="1:8" x14ac:dyDescent="0.2">
      <c r="A507" s="3"/>
      <c r="B507" s="3"/>
      <c r="C507" s="3"/>
      <c r="D507" s="3"/>
      <c r="E507" s="6"/>
      <c r="F507" s="3"/>
      <c r="G507" s="3"/>
      <c r="H507" s="3"/>
    </row>
    <row r="508" spans="1:8" x14ac:dyDescent="0.2">
      <c r="A508" s="3"/>
      <c r="B508" s="3"/>
      <c r="C508" s="3"/>
      <c r="D508" s="3"/>
      <c r="E508" s="6"/>
      <c r="F508" s="3"/>
      <c r="G508" s="3"/>
      <c r="H508" s="3"/>
    </row>
    <row r="509" spans="1:8" x14ac:dyDescent="0.2">
      <c r="A509" s="3"/>
      <c r="B509" s="3"/>
      <c r="C509" s="3"/>
      <c r="D509" s="3"/>
      <c r="E509" s="6"/>
      <c r="F509" s="3"/>
      <c r="G509" s="3"/>
      <c r="H509" s="3"/>
    </row>
    <row r="510" spans="1:8" x14ac:dyDescent="0.2">
      <c r="A510" s="3"/>
      <c r="B510" s="3"/>
      <c r="C510" s="3"/>
      <c r="D510" s="3"/>
      <c r="E510" s="6"/>
      <c r="F510" s="3"/>
      <c r="G510" s="3"/>
      <c r="H510" s="3"/>
    </row>
    <row r="511" spans="1:8" x14ac:dyDescent="0.2">
      <c r="A511" s="3"/>
      <c r="B511" s="3"/>
      <c r="C511" s="3"/>
      <c r="D511" s="3"/>
      <c r="E511" s="6"/>
      <c r="F511" s="3"/>
      <c r="G511" s="3"/>
      <c r="H511" s="3"/>
    </row>
    <row r="512" spans="1:8" x14ac:dyDescent="0.2">
      <c r="A512" s="3"/>
      <c r="B512" s="3"/>
      <c r="C512" s="3"/>
      <c r="D512" s="3"/>
      <c r="E512" s="6"/>
      <c r="F512" s="3"/>
      <c r="G512" s="3"/>
      <c r="H512" s="3"/>
    </row>
    <row r="513" spans="1:8" x14ac:dyDescent="0.2">
      <c r="A513" s="3"/>
      <c r="B513" s="3"/>
      <c r="C513" s="3"/>
      <c r="D513" s="3"/>
      <c r="E513" s="6"/>
      <c r="F513" s="3"/>
      <c r="G513" s="3"/>
      <c r="H513" s="3"/>
    </row>
    <row r="514" spans="1:8" x14ac:dyDescent="0.2">
      <c r="A514" s="3"/>
      <c r="B514" s="3"/>
      <c r="C514" s="3"/>
      <c r="D514" s="3"/>
      <c r="E514" s="6"/>
      <c r="F514" s="3"/>
      <c r="G514" s="3"/>
      <c r="H514" s="3"/>
    </row>
    <row r="515" spans="1:8" x14ac:dyDescent="0.2">
      <c r="A515" s="3"/>
      <c r="B515" s="3"/>
      <c r="C515" s="3"/>
      <c r="D515" s="3"/>
      <c r="E515" s="6"/>
      <c r="F515" s="3"/>
      <c r="G515" s="3"/>
      <c r="H515" s="3"/>
    </row>
    <row r="516" spans="1:8" x14ac:dyDescent="0.2">
      <c r="A516" s="3"/>
      <c r="B516" s="3"/>
      <c r="C516" s="3"/>
      <c r="D516" s="3"/>
      <c r="E516" s="6"/>
      <c r="F516" s="3"/>
      <c r="G516" s="3"/>
      <c r="H516" s="3"/>
    </row>
    <row r="517" spans="1:8" x14ac:dyDescent="0.2">
      <c r="A517" s="3"/>
      <c r="B517" s="3"/>
      <c r="C517" s="3"/>
      <c r="D517" s="3"/>
      <c r="E517" s="6"/>
      <c r="F517" s="3"/>
      <c r="G517" s="3"/>
      <c r="H517" s="3"/>
    </row>
    <row r="518" spans="1:8" x14ac:dyDescent="0.2">
      <c r="A518" s="3"/>
      <c r="B518" s="3"/>
      <c r="C518" s="3"/>
      <c r="D518" s="3"/>
      <c r="E518" s="6"/>
      <c r="F518" s="3"/>
      <c r="G518" s="3"/>
      <c r="H518" s="3"/>
    </row>
    <row r="519" spans="1:8" x14ac:dyDescent="0.2">
      <c r="A519" s="3"/>
      <c r="B519" s="3"/>
      <c r="C519" s="3"/>
      <c r="D519" s="3"/>
      <c r="E519" s="6"/>
      <c r="F519" s="3"/>
      <c r="G519" s="3"/>
      <c r="H519" s="3"/>
    </row>
    <row r="520" spans="1:8" x14ac:dyDescent="0.2">
      <c r="A520" s="3"/>
      <c r="B520" s="3"/>
      <c r="C520" s="3"/>
      <c r="D520" s="3"/>
      <c r="E520" s="6"/>
      <c r="F520" s="3"/>
      <c r="G520" s="3"/>
      <c r="H520" s="3"/>
    </row>
    <row r="521" spans="1:8" x14ac:dyDescent="0.2">
      <c r="A521" s="3"/>
      <c r="B521" s="3"/>
      <c r="C521" s="3"/>
      <c r="D521" s="3"/>
      <c r="E521" s="6"/>
      <c r="F521" s="3"/>
      <c r="G521" s="3"/>
      <c r="H521" s="3"/>
    </row>
    <row r="522" spans="1:8" x14ac:dyDescent="0.2">
      <c r="A522" s="3"/>
      <c r="B522" s="3"/>
      <c r="C522" s="3"/>
      <c r="D522" s="3"/>
      <c r="E522" s="6"/>
      <c r="F522" s="3"/>
      <c r="G522" s="3"/>
      <c r="H522" s="3"/>
    </row>
    <row r="523" spans="1:8" x14ac:dyDescent="0.2">
      <c r="A523" s="3"/>
      <c r="B523" s="3"/>
      <c r="C523" s="3"/>
      <c r="D523" s="3"/>
      <c r="E523" s="6"/>
      <c r="F523" s="3"/>
      <c r="G523" s="3"/>
      <c r="H523" s="3"/>
    </row>
    <row r="524" spans="1:8" x14ac:dyDescent="0.2">
      <c r="A524" s="3"/>
      <c r="B524" s="3"/>
      <c r="C524" s="3"/>
      <c r="D524" s="3"/>
      <c r="E524" s="6"/>
      <c r="F524" s="3"/>
      <c r="G524" s="3"/>
      <c r="H524" s="3"/>
    </row>
    <row r="525" spans="1:8" x14ac:dyDescent="0.2">
      <c r="A525" s="3"/>
      <c r="B525" s="3"/>
      <c r="C525" s="3"/>
      <c r="D525" s="3"/>
      <c r="E525" s="6"/>
      <c r="F525" s="3"/>
      <c r="G525" s="3"/>
      <c r="H525" s="3"/>
    </row>
    <row r="526" spans="1:8" x14ac:dyDescent="0.2">
      <c r="A526" s="3"/>
      <c r="B526" s="3"/>
      <c r="C526" s="3"/>
      <c r="D526" s="3"/>
      <c r="E526" s="6"/>
      <c r="F526" s="3"/>
      <c r="G526" s="3"/>
      <c r="H526" s="3"/>
    </row>
    <row r="527" spans="1:8" x14ac:dyDescent="0.2">
      <c r="A527" s="3"/>
      <c r="B527" s="3"/>
      <c r="C527" s="3"/>
      <c r="D527" s="3"/>
      <c r="E527" s="6"/>
      <c r="F527" s="3"/>
      <c r="G527" s="3"/>
      <c r="H527" s="3"/>
    </row>
    <row r="528" spans="1:8" x14ac:dyDescent="0.2">
      <c r="A528" s="3"/>
      <c r="B528" s="3"/>
      <c r="C528" s="3"/>
      <c r="D528" s="3"/>
      <c r="E528" s="6"/>
      <c r="F528" s="3"/>
      <c r="G528" s="3"/>
      <c r="H528" s="3"/>
    </row>
    <row r="529" spans="1:8" x14ac:dyDescent="0.2">
      <c r="A529" s="3"/>
      <c r="B529" s="3"/>
      <c r="C529" s="3"/>
      <c r="D529" s="3"/>
      <c r="E529" s="6"/>
      <c r="F529" s="3"/>
      <c r="G529" s="3"/>
      <c r="H529" s="3"/>
    </row>
    <row r="530" spans="1:8" x14ac:dyDescent="0.2">
      <c r="A530" s="3"/>
      <c r="B530" s="3"/>
      <c r="C530" s="3"/>
      <c r="D530" s="3"/>
      <c r="E530" s="6"/>
      <c r="F530" s="3"/>
      <c r="G530" s="3"/>
      <c r="H530" s="3"/>
    </row>
    <row r="531" spans="1:8" x14ac:dyDescent="0.2">
      <c r="A531" s="3"/>
      <c r="B531" s="3"/>
      <c r="C531" s="3"/>
      <c r="D531" s="3"/>
      <c r="E531" s="6"/>
      <c r="F531" s="3"/>
      <c r="G531" s="3"/>
      <c r="H531" s="3"/>
    </row>
    <row r="532" spans="1:8" x14ac:dyDescent="0.2">
      <c r="A532" s="3"/>
      <c r="B532" s="3"/>
      <c r="C532" s="3"/>
      <c r="D532" s="3"/>
      <c r="E532" s="6"/>
      <c r="F532" s="3"/>
      <c r="G532" s="3"/>
      <c r="H532" s="3"/>
    </row>
    <row r="533" spans="1:8" x14ac:dyDescent="0.2">
      <c r="A533" s="3"/>
      <c r="B533" s="3"/>
      <c r="C533" s="3"/>
      <c r="D533" s="3"/>
      <c r="E533" s="6"/>
      <c r="F533" s="3"/>
      <c r="G533" s="3"/>
      <c r="H533" s="3"/>
    </row>
    <row r="534" spans="1:8" x14ac:dyDescent="0.2">
      <c r="A534" s="3"/>
      <c r="B534" s="3"/>
      <c r="C534" s="3"/>
      <c r="D534" s="3"/>
      <c r="E534" s="6"/>
      <c r="F534" s="3"/>
      <c r="G534" s="3"/>
      <c r="H534" s="3"/>
    </row>
    <row r="535" spans="1:8" x14ac:dyDescent="0.2">
      <c r="A535" s="3"/>
      <c r="B535" s="3"/>
      <c r="C535" s="3"/>
      <c r="D535" s="3"/>
      <c r="E535" s="6"/>
      <c r="F535" s="3"/>
      <c r="G535" s="3"/>
      <c r="H535" s="3"/>
    </row>
    <row r="536" spans="1:8" x14ac:dyDescent="0.2">
      <c r="A536" s="3"/>
      <c r="B536" s="3"/>
      <c r="C536" s="3"/>
      <c r="D536" s="3"/>
      <c r="E536" s="6"/>
      <c r="F536" s="3"/>
      <c r="G536" s="3"/>
      <c r="H536" s="3"/>
    </row>
    <row r="537" spans="1:8" x14ac:dyDescent="0.2">
      <c r="A537" s="3"/>
      <c r="B537" s="3"/>
      <c r="C537" s="3"/>
      <c r="D537" s="3"/>
      <c r="E537" s="6"/>
      <c r="F537" s="3"/>
      <c r="G537" s="3"/>
      <c r="H537" s="3"/>
    </row>
    <row r="538" spans="1:8" x14ac:dyDescent="0.2">
      <c r="A538" s="3"/>
      <c r="B538" s="3"/>
      <c r="C538" s="3"/>
      <c r="D538" s="3"/>
      <c r="E538" s="6"/>
      <c r="F538" s="3"/>
      <c r="G538" s="3"/>
      <c r="H538" s="3"/>
    </row>
    <row r="539" spans="1:8" x14ac:dyDescent="0.2">
      <c r="A539" s="3"/>
      <c r="B539" s="3"/>
      <c r="C539" s="3"/>
      <c r="D539" s="3"/>
      <c r="E539" s="6"/>
      <c r="F539" s="3"/>
      <c r="G539" s="3"/>
      <c r="H539" s="3"/>
    </row>
    <row r="540" spans="1:8" x14ac:dyDescent="0.2">
      <c r="A540" s="3"/>
      <c r="B540" s="3"/>
      <c r="C540" s="3"/>
      <c r="D540" s="3"/>
      <c r="E540" s="6"/>
      <c r="F540" s="3"/>
      <c r="G540" s="3"/>
      <c r="H540" s="3"/>
    </row>
    <row r="541" spans="1:8" x14ac:dyDescent="0.2">
      <c r="A541" s="3"/>
      <c r="B541" s="3"/>
      <c r="C541" s="3"/>
      <c r="D541" s="3"/>
      <c r="E541" s="6"/>
      <c r="F541" s="3"/>
      <c r="G541" s="3"/>
      <c r="H541" s="3"/>
    </row>
    <row r="542" spans="1:8" x14ac:dyDescent="0.2">
      <c r="A542" s="3"/>
      <c r="B542" s="3"/>
      <c r="C542" s="3"/>
      <c r="D542" s="3"/>
      <c r="E542" s="6"/>
      <c r="F542" s="3"/>
      <c r="G542" s="3"/>
      <c r="H542" s="3"/>
    </row>
    <row r="543" spans="1:8" x14ac:dyDescent="0.2">
      <c r="A543" s="3"/>
      <c r="B543" s="3"/>
      <c r="C543" s="3"/>
      <c r="D543" s="3"/>
      <c r="E543" s="6"/>
      <c r="F543" s="3"/>
      <c r="G543" s="3"/>
      <c r="H543" s="3"/>
    </row>
    <row r="544" spans="1:8" x14ac:dyDescent="0.2">
      <c r="A544" s="3"/>
      <c r="B544" s="3"/>
      <c r="C544" s="3"/>
      <c r="D544" s="3"/>
      <c r="E544" s="6"/>
      <c r="F544" s="3"/>
      <c r="G544" s="3"/>
      <c r="H544" s="3"/>
    </row>
    <row r="545" spans="1:8" x14ac:dyDescent="0.2">
      <c r="A545" s="3"/>
      <c r="B545" s="3"/>
      <c r="C545" s="3"/>
      <c r="D545" s="3"/>
      <c r="E545" s="6"/>
      <c r="F545" s="3"/>
      <c r="G545" s="3"/>
      <c r="H545" s="3"/>
    </row>
    <row r="546" spans="1:8" x14ac:dyDescent="0.2">
      <c r="A546" s="3"/>
      <c r="B546" s="3"/>
      <c r="C546" s="3"/>
      <c r="D546" s="3"/>
      <c r="E546" s="6"/>
      <c r="F546" s="3"/>
      <c r="G546" s="3"/>
      <c r="H546" s="3"/>
    </row>
    <row r="547" spans="1:8" x14ac:dyDescent="0.2">
      <c r="A547" s="3"/>
      <c r="B547" s="3"/>
      <c r="C547" s="3"/>
      <c r="D547" s="3"/>
      <c r="E547" s="6"/>
      <c r="F547" s="3"/>
      <c r="G547" s="3"/>
      <c r="H547" s="3"/>
    </row>
    <row r="548" spans="1:8" x14ac:dyDescent="0.2">
      <c r="A548" s="3"/>
      <c r="B548" s="3"/>
      <c r="C548" s="3"/>
      <c r="D548" s="3"/>
      <c r="E548" s="6"/>
      <c r="F548" s="3"/>
      <c r="G548" s="3"/>
      <c r="H548" s="3"/>
    </row>
    <row r="549" spans="1:8" x14ac:dyDescent="0.2">
      <c r="A549" s="3"/>
      <c r="B549" s="3"/>
      <c r="C549" s="3"/>
      <c r="D549" s="3"/>
      <c r="E549" s="6"/>
      <c r="F549" s="3"/>
      <c r="G549" s="3"/>
      <c r="H549" s="3"/>
    </row>
    <row r="550" spans="1:8" x14ac:dyDescent="0.2">
      <c r="A550" s="3"/>
      <c r="B550" s="3"/>
      <c r="C550" s="3"/>
      <c r="D550" s="3"/>
      <c r="E550" s="6"/>
      <c r="F550" s="3"/>
      <c r="G550" s="3"/>
      <c r="H550" s="3"/>
    </row>
    <row r="551" spans="1:8" x14ac:dyDescent="0.2">
      <c r="A551" s="3"/>
      <c r="B551" s="3"/>
      <c r="C551" s="3"/>
      <c r="D551" s="3"/>
      <c r="E551" s="6"/>
      <c r="F551" s="3"/>
      <c r="G551" s="3"/>
      <c r="H551" s="3"/>
    </row>
    <row r="552" spans="1:8" x14ac:dyDescent="0.2">
      <c r="A552" s="3"/>
      <c r="B552" s="3"/>
      <c r="C552" s="3"/>
      <c r="D552" s="3"/>
      <c r="E552" s="6"/>
      <c r="F552" s="3"/>
      <c r="G552" s="3"/>
      <c r="H552" s="3"/>
    </row>
    <row r="553" spans="1:8" x14ac:dyDescent="0.2">
      <c r="A553" s="3"/>
      <c r="B553" s="3"/>
      <c r="C553" s="3"/>
      <c r="D553" s="3"/>
      <c r="E553" s="6"/>
      <c r="F553" s="3"/>
      <c r="G553" s="3"/>
      <c r="H553" s="3"/>
    </row>
    <row r="554" spans="1:8" x14ac:dyDescent="0.2">
      <c r="A554" s="3"/>
      <c r="B554" s="3"/>
      <c r="C554" s="3"/>
      <c r="D554" s="3"/>
      <c r="E554" s="6"/>
      <c r="F554" s="3"/>
      <c r="G554" s="3"/>
      <c r="H554" s="3"/>
    </row>
    <row r="555" spans="1:8" x14ac:dyDescent="0.2">
      <c r="A555" s="3"/>
      <c r="B555" s="3"/>
      <c r="C555" s="3"/>
      <c r="D555" s="3"/>
      <c r="E555" s="6"/>
      <c r="F555" s="3"/>
      <c r="G555" s="3"/>
      <c r="H555" s="3"/>
    </row>
    <row r="556" spans="1:8" x14ac:dyDescent="0.2">
      <c r="A556" s="3"/>
      <c r="B556" s="3"/>
      <c r="C556" s="3"/>
      <c r="D556" s="3"/>
      <c r="E556" s="6"/>
      <c r="F556" s="3"/>
      <c r="G556" s="3"/>
      <c r="H556" s="3"/>
    </row>
    <row r="557" spans="1:8" x14ac:dyDescent="0.2">
      <c r="A557" s="3"/>
      <c r="B557" s="3"/>
      <c r="C557" s="3"/>
      <c r="D557" s="3"/>
      <c r="E557" s="6"/>
      <c r="F557" s="3"/>
      <c r="G557" s="3"/>
      <c r="H557" s="3"/>
    </row>
    <row r="558" spans="1:8" x14ac:dyDescent="0.2">
      <c r="A558" s="3"/>
      <c r="B558" s="3"/>
      <c r="C558" s="3"/>
      <c r="D558" s="3"/>
      <c r="E558" s="6"/>
      <c r="F558" s="3"/>
      <c r="G558" s="3"/>
      <c r="H558" s="3"/>
    </row>
    <row r="559" spans="1:8" x14ac:dyDescent="0.2">
      <c r="A559" s="3"/>
      <c r="B559" s="3"/>
      <c r="C559" s="3"/>
      <c r="D559" s="3"/>
      <c r="E559" s="6"/>
      <c r="F559" s="3"/>
      <c r="G559" s="3"/>
      <c r="H559" s="3"/>
    </row>
    <row r="560" spans="1:8" x14ac:dyDescent="0.2">
      <c r="A560" s="3"/>
      <c r="B560" s="3"/>
      <c r="C560" s="3"/>
      <c r="D560" s="3"/>
      <c r="E560" s="6"/>
      <c r="F560" s="3"/>
      <c r="G560" s="3"/>
      <c r="H560" s="3"/>
    </row>
    <row r="561" spans="1:8" x14ac:dyDescent="0.2">
      <c r="A561" s="3"/>
      <c r="B561" s="3"/>
      <c r="C561" s="3"/>
      <c r="D561" s="3"/>
      <c r="E561" s="6"/>
      <c r="F561" s="3"/>
      <c r="G561" s="3"/>
      <c r="H561" s="3"/>
    </row>
    <row r="562" spans="1:8" x14ac:dyDescent="0.2">
      <c r="A562" s="3"/>
      <c r="B562" s="3"/>
      <c r="C562" s="3"/>
      <c r="D562" s="3"/>
      <c r="E562" s="6"/>
      <c r="F562" s="3"/>
      <c r="G562" s="3"/>
      <c r="H562" s="3"/>
    </row>
    <row r="563" spans="1:8" x14ac:dyDescent="0.2">
      <c r="A563" s="3"/>
      <c r="B563" s="3"/>
      <c r="C563" s="3"/>
      <c r="D563" s="3"/>
      <c r="E563" s="6"/>
      <c r="F563" s="3"/>
      <c r="G563" s="3"/>
      <c r="H563" s="3"/>
    </row>
    <row r="564" spans="1:8" x14ac:dyDescent="0.2">
      <c r="A564" s="3"/>
      <c r="B564" s="3"/>
      <c r="C564" s="3"/>
      <c r="D564" s="3"/>
      <c r="E564" s="6"/>
      <c r="F564" s="3"/>
      <c r="G564" s="3"/>
      <c r="H564" s="3"/>
    </row>
    <row r="565" spans="1:8" x14ac:dyDescent="0.2">
      <c r="A565" s="3"/>
      <c r="B565" s="3"/>
      <c r="C565" s="3"/>
      <c r="D565" s="3"/>
      <c r="E565" s="6"/>
      <c r="F565" s="3"/>
      <c r="G565" s="3"/>
      <c r="H565" s="3"/>
    </row>
    <row r="566" spans="1:8" x14ac:dyDescent="0.2">
      <c r="A566" s="3"/>
      <c r="B566" s="3"/>
      <c r="C566" s="3"/>
      <c r="D566" s="3"/>
      <c r="E566" s="6"/>
      <c r="F566" s="3"/>
      <c r="G566" s="3"/>
      <c r="H566" s="3"/>
    </row>
    <row r="567" spans="1:8" x14ac:dyDescent="0.2">
      <c r="A567" s="3"/>
      <c r="B567" s="3"/>
      <c r="C567" s="3"/>
      <c r="D567" s="3"/>
      <c r="E567" s="6"/>
      <c r="F567" s="3"/>
      <c r="G567" s="3"/>
      <c r="H567" s="3"/>
    </row>
    <row r="568" spans="1:8" x14ac:dyDescent="0.2">
      <c r="A568" s="3"/>
      <c r="B568" s="3"/>
      <c r="C568" s="3"/>
      <c r="D568" s="3"/>
      <c r="E568" s="6"/>
      <c r="F568" s="3"/>
      <c r="G568" s="3"/>
      <c r="H568" s="3"/>
    </row>
    <row r="569" spans="1:8" x14ac:dyDescent="0.2">
      <c r="A569" s="3"/>
      <c r="B569" s="3"/>
      <c r="C569" s="3"/>
      <c r="D569" s="3"/>
      <c r="E569" s="6"/>
      <c r="F569" s="3"/>
      <c r="G569" s="3"/>
      <c r="H569" s="3"/>
    </row>
    <row r="570" spans="1:8" x14ac:dyDescent="0.2">
      <c r="A570" s="3"/>
      <c r="B570" s="3"/>
      <c r="C570" s="3"/>
      <c r="D570" s="3"/>
      <c r="E570" s="6"/>
      <c r="F570" s="3"/>
      <c r="G570" s="3"/>
      <c r="H570" s="3"/>
    </row>
    <row r="571" spans="1:8" x14ac:dyDescent="0.2">
      <c r="A571" s="3"/>
      <c r="B571" s="3"/>
      <c r="C571" s="3"/>
      <c r="D571" s="3"/>
      <c r="E571" s="6"/>
      <c r="F571" s="3"/>
      <c r="G571" s="3"/>
      <c r="H571" s="3"/>
    </row>
    <row r="572" spans="1:8" x14ac:dyDescent="0.2">
      <c r="A572" s="3"/>
      <c r="B572" s="3"/>
      <c r="C572" s="3"/>
      <c r="D572" s="3"/>
      <c r="E572" s="6"/>
      <c r="F572" s="3"/>
      <c r="G572" s="3"/>
      <c r="H572" s="3"/>
    </row>
    <row r="573" spans="1:8" x14ac:dyDescent="0.2">
      <c r="A573" s="3"/>
      <c r="B573" s="3"/>
      <c r="C573" s="3"/>
      <c r="D573" s="3"/>
      <c r="E573" s="6"/>
      <c r="F573" s="3"/>
      <c r="G573" s="3"/>
      <c r="H573" s="3"/>
    </row>
    <row r="574" spans="1:8" x14ac:dyDescent="0.2">
      <c r="A574" s="3"/>
      <c r="B574" s="3"/>
      <c r="C574" s="3"/>
      <c r="D574" s="3"/>
      <c r="E574" s="6"/>
      <c r="F574" s="3"/>
      <c r="G574" s="3"/>
      <c r="H574" s="3"/>
    </row>
    <row r="575" spans="1:8" x14ac:dyDescent="0.2">
      <c r="A575" s="3"/>
      <c r="B575" s="3"/>
      <c r="C575" s="3"/>
      <c r="D575" s="3"/>
      <c r="E575" s="6"/>
      <c r="F575" s="3"/>
      <c r="G575" s="3"/>
      <c r="H575" s="3"/>
    </row>
    <row r="576" spans="1:8" x14ac:dyDescent="0.2">
      <c r="A576" s="3"/>
      <c r="B576" s="3"/>
      <c r="C576" s="3"/>
      <c r="D576" s="3"/>
      <c r="E576" s="6"/>
      <c r="F576" s="3"/>
      <c r="G576" s="3"/>
      <c r="H576" s="3"/>
    </row>
    <row r="577" spans="1:8" x14ac:dyDescent="0.2">
      <c r="A577" s="3"/>
      <c r="B577" s="3"/>
      <c r="C577" s="3"/>
      <c r="D577" s="3"/>
      <c r="E577" s="6"/>
      <c r="F577" s="3"/>
      <c r="G577" s="3"/>
      <c r="H577" s="3"/>
    </row>
    <row r="578" spans="1:8" x14ac:dyDescent="0.2">
      <c r="A578" s="3"/>
      <c r="B578" s="3"/>
      <c r="C578" s="3"/>
      <c r="D578" s="3"/>
      <c r="E578" s="6"/>
      <c r="F578" s="3"/>
      <c r="G578" s="3"/>
      <c r="H578" s="3"/>
    </row>
    <row r="579" spans="1:8" x14ac:dyDescent="0.2">
      <c r="A579" s="3"/>
      <c r="B579" s="3"/>
      <c r="C579" s="3"/>
      <c r="D579" s="3"/>
      <c r="E579" s="6"/>
      <c r="F579" s="3"/>
      <c r="G579" s="3"/>
      <c r="H579" s="3"/>
    </row>
    <row r="580" spans="1:8" x14ac:dyDescent="0.2">
      <c r="A580" s="3"/>
      <c r="B580" s="3"/>
      <c r="C580" s="3"/>
      <c r="D580" s="3"/>
      <c r="E580" s="6"/>
      <c r="F580" s="3"/>
      <c r="G580" s="3"/>
      <c r="H580" s="3"/>
    </row>
    <row r="581" spans="1:8" x14ac:dyDescent="0.2">
      <c r="A581" s="3"/>
      <c r="B581" s="3"/>
      <c r="C581" s="3"/>
      <c r="D581" s="3"/>
      <c r="E581" s="6"/>
      <c r="F581" s="3"/>
      <c r="G581" s="3"/>
      <c r="H581" s="3"/>
    </row>
    <row r="582" spans="1:8" x14ac:dyDescent="0.2">
      <c r="A582" s="3"/>
      <c r="B582" s="3"/>
      <c r="C582" s="3"/>
      <c r="D582" s="3"/>
      <c r="E582" s="6"/>
      <c r="F582" s="3"/>
      <c r="G582" s="3"/>
      <c r="H582" s="3"/>
    </row>
    <row r="583" spans="1:8" x14ac:dyDescent="0.2">
      <c r="A583" s="3"/>
      <c r="B583" s="3"/>
      <c r="C583" s="3"/>
      <c r="D583" s="3"/>
      <c r="E583" s="6"/>
      <c r="F583" s="3"/>
      <c r="G583" s="3"/>
      <c r="H583" s="3"/>
    </row>
    <row r="584" spans="1:8" x14ac:dyDescent="0.2">
      <c r="A584" s="3"/>
      <c r="B584" s="3"/>
      <c r="C584" s="3"/>
      <c r="D584" s="3"/>
      <c r="E584" s="6"/>
      <c r="F584" s="3"/>
      <c r="G584" s="3"/>
      <c r="H584" s="3"/>
    </row>
    <row r="585" spans="1:8" x14ac:dyDescent="0.2">
      <c r="A585" s="3"/>
      <c r="B585" s="3"/>
      <c r="C585" s="3"/>
      <c r="D585" s="3"/>
      <c r="E585" s="6"/>
      <c r="F585" s="3"/>
      <c r="G585" s="3"/>
      <c r="H585" s="3"/>
    </row>
    <row r="586" spans="1:8" x14ac:dyDescent="0.2">
      <c r="A586" s="3"/>
      <c r="B586" s="3"/>
      <c r="C586" s="3"/>
      <c r="D586" s="3"/>
      <c r="E586" s="6"/>
      <c r="F586" s="3"/>
      <c r="G586" s="3"/>
      <c r="H586" s="3"/>
    </row>
    <row r="587" spans="1:8" x14ac:dyDescent="0.2">
      <c r="A587" s="3"/>
      <c r="B587" s="3"/>
      <c r="C587" s="3"/>
      <c r="D587" s="3"/>
      <c r="E587" s="6"/>
      <c r="F587" s="3"/>
      <c r="G587" s="3"/>
      <c r="H587" s="3"/>
    </row>
    <row r="588" spans="1:8" x14ac:dyDescent="0.2">
      <c r="A588" s="3"/>
      <c r="B588" s="3"/>
      <c r="C588" s="3"/>
      <c r="D588" s="3"/>
      <c r="E588" s="6"/>
      <c r="F588" s="3"/>
      <c r="G588" s="3"/>
      <c r="H588" s="3"/>
    </row>
    <row r="589" spans="1:8" x14ac:dyDescent="0.2">
      <c r="A589" s="3"/>
      <c r="B589" s="3"/>
      <c r="C589" s="3"/>
      <c r="D589" s="3"/>
      <c r="E589" s="6"/>
      <c r="F589" s="3"/>
      <c r="G589" s="3"/>
      <c r="H589" s="3"/>
    </row>
    <row r="590" spans="1:8" x14ac:dyDescent="0.2">
      <c r="A590" s="3"/>
      <c r="B590" s="3"/>
      <c r="C590" s="3"/>
      <c r="D590" s="3"/>
      <c r="E590" s="6"/>
      <c r="F590" s="3"/>
      <c r="G590" s="3"/>
      <c r="H590" s="3"/>
    </row>
    <row r="591" spans="1:8" x14ac:dyDescent="0.2">
      <c r="A591" s="3"/>
      <c r="B591" s="3"/>
      <c r="C591" s="3"/>
      <c r="D591" s="3"/>
      <c r="E591" s="6"/>
      <c r="F591" s="3"/>
      <c r="G591" s="3"/>
      <c r="H591" s="3"/>
    </row>
    <row r="592" spans="1:8" x14ac:dyDescent="0.2">
      <c r="A592" s="3"/>
      <c r="B592" s="3"/>
      <c r="C592" s="3"/>
      <c r="D592" s="3"/>
      <c r="E592" s="6"/>
      <c r="F592" s="3"/>
      <c r="G592" s="3"/>
      <c r="H592" s="3"/>
    </row>
    <row r="593" spans="1:8" x14ac:dyDescent="0.2">
      <c r="A593" s="3"/>
      <c r="B593" s="3"/>
      <c r="C593" s="3"/>
      <c r="D593" s="3"/>
      <c r="E593" s="6"/>
      <c r="F593" s="3"/>
      <c r="G593" s="3"/>
      <c r="H593" s="3"/>
    </row>
    <row r="594" spans="1:8" x14ac:dyDescent="0.2">
      <c r="A594" s="3"/>
      <c r="B594" s="3"/>
      <c r="C594" s="3"/>
      <c r="D594" s="3"/>
      <c r="E594" s="6"/>
      <c r="F594" s="3"/>
      <c r="G594" s="3"/>
      <c r="H594" s="3"/>
    </row>
    <row r="595" spans="1:8" x14ac:dyDescent="0.2">
      <c r="A595" s="3"/>
      <c r="B595" s="3"/>
      <c r="C595" s="3"/>
      <c r="D595" s="3"/>
      <c r="E595" s="6"/>
      <c r="F595" s="3"/>
      <c r="G595" s="3"/>
      <c r="H595" s="3"/>
    </row>
    <row r="596" spans="1:8" x14ac:dyDescent="0.2">
      <c r="A596" s="3"/>
      <c r="B596" s="3"/>
      <c r="C596" s="3"/>
      <c r="D596" s="3"/>
      <c r="E596" s="6"/>
      <c r="F596" s="3"/>
      <c r="G596" s="3"/>
      <c r="H596" s="3"/>
    </row>
    <row r="597" spans="1:8" x14ac:dyDescent="0.2">
      <c r="A597" s="3"/>
      <c r="B597" s="3"/>
      <c r="C597" s="3"/>
      <c r="D597" s="3"/>
      <c r="E597" s="6"/>
      <c r="F597" s="3"/>
      <c r="G597" s="3"/>
      <c r="H597" s="3"/>
    </row>
    <row r="598" spans="1:8" x14ac:dyDescent="0.2">
      <c r="A598" s="3"/>
      <c r="B598" s="3"/>
      <c r="C598" s="3"/>
      <c r="D598" s="3"/>
      <c r="E598" s="6"/>
      <c r="F598" s="3"/>
      <c r="G598" s="3"/>
      <c r="H598" s="3"/>
    </row>
    <row r="599" spans="1:8" x14ac:dyDescent="0.2">
      <c r="A599" s="3"/>
      <c r="B599" s="3"/>
      <c r="C599" s="3"/>
      <c r="D599" s="3"/>
      <c r="E599" s="6"/>
      <c r="F599" s="3"/>
      <c r="G599" s="3"/>
      <c r="H599" s="3"/>
    </row>
    <row r="600" spans="1:8" x14ac:dyDescent="0.2">
      <c r="A600" s="3"/>
      <c r="B600" s="3"/>
      <c r="C600" s="3"/>
      <c r="D600" s="3"/>
      <c r="E600" s="6"/>
      <c r="F600" s="3"/>
      <c r="G600" s="3"/>
      <c r="H600" s="3"/>
    </row>
    <row r="601" spans="1:8" x14ac:dyDescent="0.2">
      <c r="A601" s="3"/>
      <c r="B601" s="3"/>
      <c r="C601" s="3"/>
      <c r="D601" s="3"/>
      <c r="E601" s="6"/>
      <c r="F601" s="3"/>
      <c r="G601" s="3"/>
      <c r="H601" s="3"/>
    </row>
    <row r="602" spans="1:8" x14ac:dyDescent="0.2">
      <c r="A602" s="3"/>
      <c r="B602" s="3"/>
      <c r="C602" s="3"/>
      <c r="D602" s="3"/>
      <c r="E602" s="6"/>
      <c r="F602" s="3"/>
      <c r="G602" s="3"/>
      <c r="H602" s="3"/>
    </row>
    <row r="603" spans="1:8" x14ac:dyDescent="0.2">
      <c r="A603" s="3"/>
      <c r="B603" s="3"/>
      <c r="C603" s="3"/>
      <c r="D603" s="3"/>
      <c r="E603" s="6"/>
      <c r="F603" s="3"/>
      <c r="G603" s="3"/>
      <c r="H603" s="3"/>
    </row>
    <row r="604" spans="1:8" x14ac:dyDescent="0.2">
      <c r="A604" s="3"/>
      <c r="B604" s="3"/>
      <c r="C604" s="3"/>
      <c r="D604" s="3"/>
      <c r="E604" s="6"/>
      <c r="F604" s="3"/>
      <c r="G604" s="3"/>
      <c r="H604" s="3"/>
    </row>
    <row r="605" spans="1:8" x14ac:dyDescent="0.2">
      <c r="A605" s="3"/>
      <c r="B605" s="3"/>
      <c r="C605" s="3"/>
      <c r="D605" s="3"/>
      <c r="E605" s="6"/>
      <c r="F605" s="3"/>
      <c r="G605" s="3"/>
      <c r="H605" s="3"/>
    </row>
    <row r="606" spans="1:8" x14ac:dyDescent="0.2">
      <c r="A606" s="3"/>
      <c r="B606" s="3"/>
      <c r="C606" s="3"/>
      <c r="D606" s="3"/>
      <c r="E606" s="6"/>
      <c r="F606" s="3"/>
      <c r="G606" s="3"/>
      <c r="H606" s="3"/>
    </row>
    <row r="607" spans="1:8" x14ac:dyDescent="0.2">
      <c r="A607" s="3"/>
      <c r="B607" s="3"/>
      <c r="C607" s="3"/>
      <c r="D607" s="3"/>
      <c r="E607" s="6"/>
      <c r="F607" s="3"/>
      <c r="G607" s="3"/>
      <c r="H607" s="3"/>
    </row>
    <row r="608" spans="1:8" x14ac:dyDescent="0.2">
      <c r="A608" s="3"/>
      <c r="B608" s="3"/>
      <c r="C608" s="3"/>
      <c r="D608" s="3"/>
      <c r="E608" s="6"/>
      <c r="F608" s="3"/>
      <c r="G608" s="3"/>
      <c r="H608" s="3"/>
    </row>
    <row r="609" spans="1:8" x14ac:dyDescent="0.2">
      <c r="A609" s="3"/>
      <c r="B609" s="3"/>
      <c r="C609" s="3"/>
      <c r="D609" s="3"/>
      <c r="E609" s="6"/>
      <c r="F609" s="3"/>
      <c r="G609" s="3"/>
      <c r="H609" s="3"/>
    </row>
    <row r="610" spans="1:8" x14ac:dyDescent="0.2">
      <c r="A610" s="3"/>
      <c r="B610" s="3"/>
      <c r="C610" s="3"/>
      <c r="D610" s="3"/>
      <c r="E610" s="6"/>
      <c r="F610" s="3"/>
      <c r="G610" s="3"/>
      <c r="H610" s="3"/>
    </row>
    <row r="611" spans="1:8" x14ac:dyDescent="0.2">
      <c r="A611" s="3"/>
      <c r="B611" s="3"/>
      <c r="C611" s="3"/>
      <c r="D611" s="3"/>
      <c r="E611" s="6"/>
      <c r="F611" s="3"/>
      <c r="G611" s="3"/>
      <c r="H611" s="3"/>
    </row>
    <row r="612" spans="1:8" x14ac:dyDescent="0.2">
      <c r="A612" s="3"/>
      <c r="B612" s="3"/>
      <c r="C612" s="3"/>
      <c r="D612" s="3"/>
      <c r="E612" s="6"/>
      <c r="F612" s="3"/>
      <c r="G612" s="3"/>
      <c r="H612" s="3"/>
    </row>
    <row r="613" spans="1:8" x14ac:dyDescent="0.2">
      <c r="A613" s="3"/>
      <c r="B613" s="3"/>
      <c r="C613" s="3"/>
      <c r="D613" s="3"/>
      <c r="E613" s="6"/>
      <c r="F613" s="3"/>
      <c r="G613" s="3"/>
      <c r="H613" s="3"/>
    </row>
    <row r="614" spans="1:8" x14ac:dyDescent="0.2">
      <c r="A614" s="3"/>
      <c r="B614" s="3"/>
      <c r="C614" s="3"/>
      <c r="D614" s="3"/>
      <c r="E614" s="6"/>
      <c r="F614" s="3"/>
      <c r="G614" s="3"/>
      <c r="H614" s="3"/>
    </row>
    <row r="615" spans="1:8" x14ac:dyDescent="0.2">
      <c r="A615" s="3"/>
      <c r="B615" s="3"/>
      <c r="C615" s="3"/>
      <c r="D615" s="3"/>
      <c r="E615" s="6"/>
      <c r="F615" s="3"/>
      <c r="G615" s="3"/>
      <c r="H615" s="3"/>
    </row>
    <row r="616" spans="1:8" x14ac:dyDescent="0.2">
      <c r="A616" s="3"/>
      <c r="B616" s="3"/>
      <c r="C616" s="3"/>
      <c r="D616" s="3"/>
      <c r="E616" s="6"/>
      <c r="F616" s="3"/>
      <c r="G616" s="3"/>
      <c r="H616" s="3"/>
    </row>
    <row r="617" spans="1:8" x14ac:dyDescent="0.2">
      <c r="A617" s="3"/>
      <c r="B617" s="3"/>
      <c r="C617" s="3"/>
      <c r="D617" s="3"/>
      <c r="E617" s="6"/>
      <c r="F617" s="3"/>
      <c r="G617" s="3"/>
      <c r="H617" s="3"/>
    </row>
    <row r="618" spans="1:8" x14ac:dyDescent="0.2">
      <c r="A618" s="3"/>
      <c r="B618" s="3"/>
      <c r="C618" s="3"/>
      <c r="D618" s="3"/>
      <c r="E618" s="6"/>
      <c r="F618" s="3"/>
      <c r="G618" s="3"/>
      <c r="H618" s="3"/>
    </row>
    <row r="619" spans="1:8" x14ac:dyDescent="0.2">
      <c r="A619" s="3"/>
      <c r="B619" s="3"/>
      <c r="C619" s="3"/>
      <c r="D619" s="3"/>
      <c r="E619" s="6"/>
      <c r="F619" s="3"/>
      <c r="G619" s="3"/>
      <c r="H619" s="3"/>
    </row>
    <row r="620" spans="1:8" x14ac:dyDescent="0.2">
      <c r="A620" s="3"/>
      <c r="B620" s="3"/>
      <c r="C620" s="3"/>
      <c r="D620" s="3"/>
      <c r="E620" s="6"/>
      <c r="F620" s="3"/>
      <c r="G620" s="3"/>
      <c r="H620" s="3"/>
    </row>
    <row r="621" spans="1:8" x14ac:dyDescent="0.2">
      <c r="A621" s="3"/>
      <c r="B621" s="3"/>
      <c r="C621" s="3"/>
      <c r="D621" s="3"/>
      <c r="E621" s="6"/>
      <c r="F621" s="3"/>
      <c r="G621" s="3"/>
      <c r="H621" s="3"/>
    </row>
    <row r="622" spans="1:8" x14ac:dyDescent="0.2">
      <c r="A622" s="3"/>
      <c r="B622" s="3"/>
      <c r="C622" s="3"/>
      <c r="D622" s="3"/>
      <c r="E622" s="6"/>
      <c r="F622" s="3"/>
      <c r="G622" s="3"/>
      <c r="H622" s="3"/>
    </row>
    <row r="623" spans="1:8" x14ac:dyDescent="0.2">
      <c r="A623" s="3"/>
      <c r="B623" s="3"/>
      <c r="C623" s="3"/>
      <c r="D623" s="3"/>
      <c r="E623" s="6"/>
      <c r="F623" s="3"/>
      <c r="G623" s="3"/>
      <c r="H623" s="3"/>
    </row>
    <row r="624" spans="1:8" x14ac:dyDescent="0.2">
      <c r="A624" s="3"/>
      <c r="B624" s="3"/>
      <c r="C624" s="3"/>
      <c r="D624" s="3"/>
      <c r="E624" s="6"/>
      <c r="F624" s="3"/>
      <c r="G624" s="3"/>
      <c r="H624" s="3"/>
    </row>
    <row r="625" spans="1:8" x14ac:dyDescent="0.2">
      <c r="A625" s="3"/>
      <c r="B625" s="3"/>
      <c r="C625" s="3"/>
      <c r="D625" s="3"/>
      <c r="E625" s="6"/>
      <c r="F625" s="3"/>
      <c r="G625" s="3"/>
      <c r="H625" s="3"/>
    </row>
    <row r="626" spans="1:8" x14ac:dyDescent="0.2">
      <c r="A626" s="3"/>
      <c r="B626" s="3"/>
      <c r="C626" s="3"/>
      <c r="D626" s="3"/>
      <c r="E626" s="6"/>
      <c r="F626" s="3"/>
      <c r="G626" s="3"/>
      <c r="H626" s="3"/>
    </row>
    <row r="627" spans="1:8" x14ac:dyDescent="0.2">
      <c r="A627" s="3"/>
      <c r="B627" s="3"/>
      <c r="C627" s="3"/>
      <c r="D627" s="3"/>
      <c r="E627" s="6"/>
      <c r="F627" s="3"/>
      <c r="G627" s="3"/>
      <c r="H627" s="3"/>
    </row>
    <row r="628" spans="1:8" x14ac:dyDescent="0.2">
      <c r="A628" s="3"/>
      <c r="B628" s="3"/>
      <c r="C628" s="3"/>
      <c r="D628" s="3"/>
      <c r="E628" s="6"/>
      <c r="F628" s="3"/>
      <c r="G628" s="3"/>
      <c r="H628" s="3"/>
    </row>
    <row r="629" spans="1:8" x14ac:dyDescent="0.2">
      <c r="A629" s="3"/>
      <c r="B629" s="3"/>
      <c r="C629" s="3"/>
      <c r="D629" s="3"/>
      <c r="E629" s="6"/>
      <c r="F629" s="3"/>
      <c r="G629" s="3"/>
      <c r="H629" s="3"/>
    </row>
    <row r="630" spans="1:8" x14ac:dyDescent="0.2">
      <c r="A630" s="3"/>
      <c r="B630" s="3"/>
      <c r="C630" s="3"/>
      <c r="D630" s="3"/>
      <c r="E630" s="6"/>
      <c r="F630" s="3"/>
      <c r="G630" s="3"/>
      <c r="H630" s="3"/>
    </row>
    <row r="631" spans="1:8" x14ac:dyDescent="0.2">
      <c r="A631" s="3"/>
      <c r="B631" s="3"/>
      <c r="C631" s="3"/>
      <c r="D631" s="3"/>
      <c r="E631" s="6"/>
      <c r="F631" s="3"/>
      <c r="G631" s="3"/>
      <c r="H631" s="3"/>
    </row>
    <row r="632" spans="1:8" x14ac:dyDescent="0.2">
      <c r="A632" s="3"/>
      <c r="B632" s="3"/>
      <c r="C632" s="3"/>
      <c r="D632" s="3"/>
      <c r="E632" s="6"/>
      <c r="F632" s="3"/>
      <c r="G632" s="3"/>
      <c r="H632" s="3"/>
    </row>
    <row r="633" spans="1:8" x14ac:dyDescent="0.2">
      <c r="A633" s="3"/>
      <c r="B633" s="3"/>
      <c r="C633" s="3"/>
      <c r="D633" s="3"/>
      <c r="E633" s="6"/>
      <c r="F633" s="3"/>
      <c r="G633" s="3"/>
      <c r="H633" s="3"/>
    </row>
    <row r="634" spans="1:8" x14ac:dyDescent="0.2">
      <c r="A634" s="3"/>
      <c r="B634" s="3"/>
      <c r="C634" s="3"/>
      <c r="D634" s="3"/>
      <c r="E634" s="6"/>
      <c r="F634" s="3"/>
      <c r="G634" s="3"/>
      <c r="H634" s="3"/>
    </row>
    <row r="635" spans="1:8" x14ac:dyDescent="0.2">
      <c r="A635" s="3"/>
      <c r="B635" s="3"/>
      <c r="C635" s="3"/>
      <c r="D635" s="3"/>
      <c r="E635" s="6"/>
      <c r="F635" s="3"/>
      <c r="G635" s="3"/>
      <c r="H635" s="3"/>
    </row>
    <row r="636" spans="1:8" x14ac:dyDescent="0.2">
      <c r="A636" s="3"/>
      <c r="B636" s="3"/>
      <c r="C636" s="3"/>
      <c r="D636" s="3"/>
      <c r="E636" s="6"/>
      <c r="F636" s="3"/>
      <c r="G636" s="3"/>
      <c r="H636" s="3"/>
    </row>
    <row r="637" spans="1:8" x14ac:dyDescent="0.2">
      <c r="A637" s="3"/>
      <c r="B637" s="3"/>
      <c r="C637" s="3"/>
      <c r="D637" s="3"/>
      <c r="E637" s="6"/>
      <c r="F637" s="3"/>
      <c r="G637" s="3"/>
      <c r="H637" s="3"/>
    </row>
    <row r="638" spans="1:8" x14ac:dyDescent="0.2">
      <c r="A638" s="3"/>
      <c r="B638" s="3"/>
      <c r="C638" s="3"/>
      <c r="D638" s="3"/>
      <c r="E638" s="6"/>
      <c r="F638" s="3"/>
      <c r="G638" s="3"/>
      <c r="H638" s="3"/>
    </row>
    <row r="639" spans="1:8" x14ac:dyDescent="0.2">
      <c r="A639" s="3"/>
      <c r="B639" s="3"/>
      <c r="C639" s="3"/>
      <c r="D639" s="3"/>
      <c r="E639" s="6"/>
      <c r="F639" s="3"/>
      <c r="G639" s="3"/>
      <c r="H639" s="3"/>
    </row>
    <row r="640" spans="1:8" x14ac:dyDescent="0.2">
      <c r="A640" s="3"/>
      <c r="B640" s="3"/>
      <c r="C640" s="3"/>
      <c r="D640" s="3"/>
      <c r="E640" s="6"/>
      <c r="F640" s="3"/>
      <c r="G640" s="3"/>
      <c r="H640" s="3"/>
    </row>
    <row r="641" spans="1:8" x14ac:dyDescent="0.2">
      <c r="A641" s="3"/>
      <c r="B641" s="3"/>
      <c r="C641" s="3"/>
      <c r="D641" s="3"/>
      <c r="E641" s="6"/>
      <c r="F641" s="3"/>
      <c r="G641" s="3"/>
      <c r="H641" s="3"/>
    </row>
    <row r="642" spans="1:8" x14ac:dyDescent="0.2">
      <c r="A642" s="3"/>
      <c r="B642" s="3"/>
      <c r="C642" s="3"/>
      <c r="D642" s="3"/>
      <c r="E642" s="6"/>
      <c r="F642" s="3"/>
      <c r="G642" s="3"/>
      <c r="H642" s="3"/>
    </row>
    <row r="643" spans="1:8" x14ac:dyDescent="0.2">
      <c r="A643" s="3"/>
      <c r="B643" s="3"/>
      <c r="C643" s="3"/>
      <c r="D643" s="3"/>
      <c r="E643" s="6"/>
      <c r="F643" s="3"/>
      <c r="G643" s="3"/>
      <c r="H643" s="3"/>
    </row>
    <row r="644" spans="1:8" x14ac:dyDescent="0.2">
      <c r="A644" s="3"/>
      <c r="B644" s="3"/>
      <c r="C644" s="3"/>
      <c r="D644" s="3"/>
      <c r="E644" s="6"/>
      <c r="F644" s="3"/>
      <c r="G644" s="3"/>
      <c r="H644" s="3"/>
    </row>
    <row r="645" spans="1:8" x14ac:dyDescent="0.2">
      <c r="A645" s="3"/>
      <c r="B645" s="3"/>
      <c r="C645" s="3"/>
      <c r="D645" s="3"/>
      <c r="E645" s="6"/>
      <c r="F645" s="3"/>
      <c r="G645" s="3"/>
      <c r="H645" s="3"/>
    </row>
    <row r="646" spans="1:8" x14ac:dyDescent="0.2">
      <c r="A646" s="3"/>
      <c r="B646" s="3"/>
      <c r="C646" s="3"/>
      <c r="D646" s="3"/>
      <c r="E646" s="6"/>
      <c r="F646" s="3"/>
      <c r="G646" s="3"/>
      <c r="H646" s="3"/>
    </row>
    <row r="647" spans="1:8" x14ac:dyDescent="0.2">
      <c r="A647" s="3"/>
      <c r="B647" s="3"/>
      <c r="C647" s="3"/>
      <c r="D647" s="3"/>
      <c r="E647" s="6"/>
      <c r="F647" s="3"/>
      <c r="G647" s="3"/>
      <c r="H647" s="3"/>
    </row>
    <row r="648" spans="1:8" x14ac:dyDescent="0.2">
      <c r="A648" s="3"/>
      <c r="B648" s="3"/>
      <c r="C648" s="3"/>
      <c r="D648" s="3"/>
      <c r="E648" s="6"/>
      <c r="F648" s="3"/>
      <c r="G648" s="3"/>
      <c r="H648" s="3"/>
    </row>
    <row r="649" spans="1:8" x14ac:dyDescent="0.2">
      <c r="A649" s="3"/>
      <c r="B649" s="3"/>
      <c r="C649" s="3"/>
      <c r="D649" s="3"/>
      <c r="E649" s="6"/>
      <c r="F649" s="3"/>
      <c r="G649" s="3"/>
      <c r="H649" s="3"/>
    </row>
    <row r="650" spans="1:8" x14ac:dyDescent="0.2">
      <c r="A650" s="3"/>
      <c r="B650" s="3"/>
      <c r="C650" s="3"/>
      <c r="D650" s="3"/>
      <c r="E650" s="6"/>
      <c r="F650" s="3"/>
      <c r="G650" s="3"/>
      <c r="H650" s="3"/>
    </row>
    <row r="651" spans="1:8" x14ac:dyDescent="0.2">
      <c r="A651" s="3"/>
      <c r="B651" s="3"/>
      <c r="C651" s="3"/>
      <c r="D651" s="3"/>
      <c r="E651" s="6"/>
      <c r="F651" s="3"/>
      <c r="G651" s="3"/>
      <c r="H651" s="3"/>
    </row>
    <row r="652" spans="1:8" x14ac:dyDescent="0.2">
      <c r="A652" s="3"/>
      <c r="B652" s="3"/>
      <c r="C652" s="3"/>
      <c r="D652" s="3"/>
      <c r="E652" s="6"/>
      <c r="F652" s="3"/>
      <c r="G652" s="3"/>
      <c r="H652" s="3"/>
    </row>
    <row r="653" spans="1:8" x14ac:dyDescent="0.2">
      <c r="A653" s="3"/>
      <c r="B653" s="3"/>
      <c r="C653" s="3"/>
      <c r="D653" s="3"/>
      <c r="E653" s="6"/>
      <c r="F653" s="3"/>
      <c r="G653" s="3"/>
      <c r="H653" s="3"/>
    </row>
    <row r="654" spans="1:8" x14ac:dyDescent="0.2">
      <c r="A654" s="3"/>
      <c r="B654" s="3"/>
      <c r="C654" s="3"/>
      <c r="D654" s="3"/>
      <c r="E654" s="6"/>
      <c r="F654" s="3"/>
      <c r="G654" s="3"/>
      <c r="H654" s="3"/>
    </row>
    <row r="655" spans="1:8" x14ac:dyDescent="0.2">
      <c r="A655" s="3"/>
      <c r="B655" s="3"/>
      <c r="C655" s="3"/>
      <c r="D655" s="3"/>
      <c r="E655" s="6"/>
      <c r="F655" s="3"/>
      <c r="G655" s="3"/>
      <c r="H655" s="3"/>
    </row>
    <row r="656" spans="1:8" x14ac:dyDescent="0.2">
      <c r="A656" s="3"/>
      <c r="B656" s="3"/>
      <c r="C656" s="3"/>
      <c r="D656" s="3"/>
      <c r="E656" s="6"/>
      <c r="F656" s="3"/>
      <c r="G656" s="3"/>
      <c r="H656" s="3"/>
    </row>
    <row r="657" spans="1:8" x14ac:dyDescent="0.2">
      <c r="A657" s="3"/>
      <c r="B657" s="3"/>
      <c r="C657" s="3"/>
      <c r="D657" s="3"/>
      <c r="E657" s="6"/>
      <c r="F657" s="3"/>
      <c r="G657" s="3"/>
      <c r="H657" s="3"/>
    </row>
    <row r="658" spans="1:8" x14ac:dyDescent="0.2">
      <c r="A658" s="3"/>
      <c r="B658" s="3"/>
      <c r="C658" s="3"/>
      <c r="D658" s="3"/>
      <c r="E658" s="6"/>
      <c r="F658" s="3"/>
      <c r="G658" s="3"/>
      <c r="H658" s="3"/>
    </row>
    <row r="659" spans="1:8" x14ac:dyDescent="0.2">
      <c r="A659" s="3"/>
      <c r="B659" s="3"/>
      <c r="C659" s="3"/>
      <c r="D659" s="3"/>
      <c r="E659" s="6"/>
      <c r="F659" s="3"/>
      <c r="G659" s="3"/>
      <c r="H659" s="3"/>
    </row>
    <row r="660" spans="1:8" x14ac:dyDescent="0.2">
      <c r="A660" s="3"/>
      <c r="B660" s="3"/>
      <c r="C660" s="3"/>
      <c r="D660" s="3"/>
      <c r="E660" s="6"/>
      <c r="F660" s="3"/>
      <c r="G660" s="3"/>
      <c r="H660" s="3"/>
    </row>
    <row r="661" spans="1:8" x14ac:dyDescent="0.2">
      <c r="A661" s="3"/>
      <c r="B661" s="3"/>
      <c r="C661" s="3"/>
      <c r="D661" s="3"/>
      <c r="E661" s="6"/>
      <c r="F661" s="3"/>
      <c r="G661" s="3"/>
      <c r="H661" s="3"/>
    </row>
    <row r="662" spans="1:8" x14ac:dyDescent="0.2">
      <c r="A662" s="3"/>
      <c r="B662" s="3"/>
      <c r="C662" s="3"/>
      <c r="D662" s="3"/>
      <c r="E662" s="6"/>
      <c r="F662" s="3"/>
      <c r="G662" s="3"/>
      <c r="H662" s="3"/>
    </row>
    <row r="663" spans="1:8" x14ac:dyDescent="0.2">
      <c r="A663" s="3"/>
      <c r="B663" s="3"/>
      <c r="C663" s="3"/>
      <c r="D663" s="3"/>
      <c r="E663" s="6"/>
      <c r="F663" s="3"/>
      <c r="G663" s="3"/>
      <c r="H663" s="3"/>
    </row>
    <row r="664" spans="1:8" x14ac:dyDescent="0.2">
      <c r="A664" s="3"/>
      <c r="B664" s="3"/>
      <c r="C664" s="3"/>
      <c r="D664" s="3"/>
      <c r="E664" s="6"/>
      <c r="F664" s="3"/>
      <c r="G664" s="3"/>
      <c r="H664" s="3"/>
    </row>
    <row r="665" spans="1:8" x14ac:dyDescent="0.2">
      <c r="A665" s="3"/>
      <c r="B665" s="3"/>
      <c r="C665" s="3"/>
      <c r="D665" s="3"/>
      <c r="E665" s="6"/>
      <c r="F665" s="3"/>
      <c r="G665" s="3"/>
      <c r="H665" s="3"/>
    </row>
    <row r="666" spans="1:8" x14ac:dyDescent="0.2">
      <c r="A666" s="3"/>
      <c r="B666" s="3"/>
      <c r="C666" s="3"/>
      <c r="D666" s="3"/>
      <c r="E666" s="6"/>
      <c r="F666" s="3"/>
      <c r="G666" s="3"/>
      <c r="H666" s="3"/>
    </row>
    <row r="667" spans="1:8" x14ac:dyDescent="0.2">
      <c r="A667" s="3"/>
      <c r="B667" s="3"/>
      <c r="C667" s="3"/>
      <c r="D667" s="3"/>
      <c r="E667" s="6"/>
      <c r="F667" s="3"/>
      <c r="G667" s="3"/>
      <c r="H667" s="3"/>
    </row>
    <row r="668" spans="1:8" x14ac:dyDescent="0.2">
      <c r="A668" s="3"/>
      <c r="B668" s="3"/>
      <c r="C668" s="3"/>
      <c r="D668" s="3"/>
      <c r="E668" s="6"/>
      <c r="F668" s="3"/>
      <c r="G668" s="3"/>
      <c r="H668" s="3"/>
    </row>
    <row r="669" spans="1:8" x14ac:dyDescent="0.2">
      <c r="A669" s="3"/>
      <c r="B669" s="3"/>
      <c r="C669" s="3"/>
      <c r="D669" s="3"/>
      <c r="E669" s="6"/>
      <c r="F669" s="3"/>
      <c r="G669" s="3"/>
      <c r="H669" s="3"/>
    </row>
    <row r="670" spans="1:8" x14ac:dyDescent="0.2">
      <c r="A670" s="3"/>
      <c r="B670" s="3"/>
      <c r="C670" s="3"/>
      <c r="D670" s="3"/>
      <c r="E670" s="6"/>
      <c r="F670" s="3"/>
      <c r="G670" s="3"/>
      <c r="H670" s="3"/>
    </row>
    <row r="671" spans="1:8" x14ac:dyDescent="0.2">
      <c r="A671" s="3"/>
      <c r="B671" s="3"/>
      <c r="C671" s="3"/>
      <c r="D671" s="3"/>
      <c r="E671" s="6"/>
      <c r="F671" s="3"/>
      <c r="G671" s="3"/>
      <c r="H671" s="3"/>
    </row>
    <row r="672" spans="1:8" x14ac:dyDescent="0.2">
      <c r="A672" s="3"/>
      <c r="B672" s="3"/>
      <c r="C672" s="3"/>
      <c r="D672" s="3"/>
      <c r="E672" s="6"/>
      <c r="F672" s="3"/>
      <c r="G672" s="3"/>
      <c r="H672" s="3"/>
    </row>
    <row r="673" spans="1:8" x14ac:dyDescent="0.2">
      <c r="A673" s="3"/>
      <c r="B673" s="3"/>
      <c r="C673" s="3"/>
      <c r="D673" s="3"/>
      <c r="E673" s="6"/>
      <c r="F673" s="3"/>
      <c r="G673" s="3"/>
      <c r="H673" s="3"/>
    </row>
    <row r="674" spans="1:8" x14ac:dyDescent="0.2">
      <c r="A674" s="3"/>
      <c r="B674" s="3"/>
      <c r="C674" s="3"/>
      <c r="D674" s="3"/>
      <c r="E674" s="6"/>
      <c r="F674" s="3"/>
      <c r="G674" s="3"/>
      <c r="H674" s="3"/>
    </row>
    <row r="675" spans="1:8" x14ac:dyDescent="0.2">
      <c r="A675" s="3"/>
      <c r="B675" s="3"/>
      <c r="C675" s="3"/>
      <c r="D675" s="3"/>
      <c r="E675" s="6"/>
      <c r="F675" s="3"/>
      <c r="G675" s="3"/>
      <c r="H675" s="3"/>
    </row>
    <row r="676" spans="1:8" x14ac:dyDescent="0.2">
      <c r="A676" s="3"/>
      <c r="B676" s="3"/>
      <c r="C676" s="3"/>
      <c r="D676" s="3"/>
      <c r="E676" s="6"/>
      <c r="F676" s="3"/>
      <c r="G676" s="3"/>
      <c r="H676" s="3"/>
    </row>
    <row r="677" spans="1:8" x14ac:dyDescent="0.2">
      <c r="A677" s="3"/>
      <c r="B677" s="3"/>
      <c r="C677" s="3"/>
      <c r="D677" s="3"/>
      <c r="E677" s="6"/>
      <c r="F677" s="3"/>
      <c r="G677" s="3"/>
      <c r="H677" s="3"/>
    </row>
    <row r="678" spans="1:8" x14ac:dyDescent="0.2">
      <c r="A678" s="3"/>
      <c r="B678" s="3"/>
      <c r="C678" s="3"/>
      <c r="D678" s="3"/>
      <c r="E678" s="6"/>
      <c r="F678" s="3"/>
      <c r="G678" s="3"/>
      <c r="H678" s="3"/>
    </row>
    <row r="679" spans="1:8" x14ac:dyDescent="0.2">
      <c r="A679" s="3"/>
      <c r="B679" s="3"/>
      <c r="C679" s="3"/>
      <c r="D679" s="3"/>
      <c r="E679" s="6"/>
      <c r="F679" s="3"/>
      <c r="G679" s="3"/>
      <c r="H679" s="3"/>
    </row>
    <row r="680" spans="1:8" x14ac:dyDescent="0.2">
      <c r="A680" s="3"/>
      <c r="B680" s="3"/>
      <c r="C680" s="3"/>
      <c r="D680" s="3"/>
      <c r="E680" s="6"/>
      <c r="F680" s="3"/>
      <c r="G680" s="3"/>
      <c r="H680" s="3"/>
    </row>
    <row r="681" spans="1:8" x14ac:dyDescent="0.2">
      <c r="A681" s="3"/>
      <c r="B681" s="3"/>
      <c r="C681" s="3"/>
      <c r="D681" s="3"/>
      <c r="E681" s="6"/>
      <c r="F681" s="3"/>
      <c r="G681" s="3"/>
      <c r="H681" s="3"/>
    </row>
    <row r="682" spans="1:8" x14ac:dyDescent="0.2">
      <c r="A682" s="3"/>
      <c r="B682" s="3"/>
      <c r="C682" s="3"/>
      <c r="D682" s="3"/>
      <c r="E682" s="6"/>
      <c r="F682" s="3"/>
      <c r="G682" s="3"/>
      <c r="H682" s="3"/>
    </row>
    <row r="683" spans="1:8" x14ac:dyDescent="0.2">
      <c r="A683" s="3"/>
      <c r="B683" s="3"/>
      <c r="C683" s="3"/>
      <c r="D683" s="3"/>
      <c r="E683" s="6"/>
      <c r="F683" s="3"/>
      <c r="G683" s="3"/>
      <c r="H683" s="3"/>
    </row>
    <row r="684" spans="1:8" x14ac:dyDescent="0.2">
      <c r="A684" s="3"/>
      <c r="B684" s="3"/>
      <c r="C684" s="3"/>
      <c r="D684" s="3"/>
      <c r="E684" s="6"/>
      <c r="F684" s="3"/>
      <c r="G684" s="3"/>
      <c r="H684" s="3"/>
    </row>
    <row r="685" spans="1:8" x14ac:dyDescent="0.2">
      <c r="A685" s="3"/>
      <c r="B685" s="3"/>
      <c r="C685" s="3"/>
      <c r="D685" s="3"/>
      <c r="E685" s="6"/>
      <c r="F685" s="3"/>
      <c r="G685" s="3"/>
      <c r="H685" s="3"/>
    </row>
    <row r="686" spans="1:8" x14ac:dyDescent="0.2">
      <c r="A686" s="3"/>
      <c r="B686" s="3"/>
      <c r="C686" s="3"/>
      <c r="D686" s="3"/>
      <c r="E686" s="6"/>
      <c r="F686" s="3"/>
      <c r="G686" s="3"/>
      <c r="H686" s="3"/>
    </row>
    <row r="687" spans="1:8" x14ac:dyDescent="0.2">
      <c r="A687" s="3"/>
      <c r="B687" s="3"/>
      <c r="C687" s="3"/>
      <c r="D687" s="3"/>
      <c r="E687" s="6"/>
      <c r="F687" s="3"/>
      <c r="G687" s="3"/>
      <c r="H687" s="3"/>
    </row>
    <row r="688" spans="1:8" x14ac:dyDescent="0.2">
      <c r="A688" s="3"/>
      <c r="B688" s="3"/>
      <c r="C688" s="3"/>
      <c r="D688" s="3"/>
      <c r="E688" s="6"/>
      <c r="F688" s="3"/>
      <c r="G688" s="3"/>
      <c r="H688" s="3"/>
    </row>
    <row r="689" spans="1:8" x14ac:dyDescent="0.2">
      <c r="A689" s="3"/>
      <c r="B689" s="3"/>
      <c r="C689" s="3"/>
      <c r="D689" s="3"/>
      <c r="E689" s="6"/>
      <c r="F689" s="3"/>
      <c r="G689" s="3"/>
      <c r="H689" s="3"/>
    </row>
    <row r="690" spans="1:8" x14ac:dyDescent="0.2">
      <c r="A690" s="3"/>
      <c r="B690" s="3"/>
      <c r="C690" s="3"/>
      <c r="D690" s="3"/>
      <c r="E690" s="6"/>
      <c r="F690" s="3"/>
      <c r="G690" s="3"/>
      <c r="H690" s="3"/>
    </row>
    <row r="691" spans="1:8" x14ac:dyDescent="0.2">
      <c r="A691" s="3"/>
      <c r="B691" s="3"/>
      <c r="C691" s="3"/>
      <c r="D691" s="3"/>
      <c r="E691" s="6"/>
      <c r="F691" s="3"/>
      <c r="G691" s="3"/>
      <c r="H691" s="3"/>
    </row>
    <row r="692" spans="1:8" x14ac:dyDescent="0.2">
      <c r="A692" s="3"/>
      <c r="B692" s="3"/>
      <c r="C692" s="3"/>
      <c r="D692" s="3"/>
      <c r="E692" s="6"/>
      <c r="F692" s="3"/>
      <c r="G692" s="3"/>
      <c r="H692" s="3"/>
    </row>
    <row r="693" spans="1:8" x14ac:dyDescent="0.2">
      <c r="A693" s="3"/>
      <c r="B693" s="3"/>
      <c r="C693" s="3"/>
      <c r="D693" s="3"/>
      <c r="E693" s="6"/>
      <c r="F693" s="3"/>
      <c r="G693" s="3"/>
      <c r="H693" s="3"/>
    </row>
    <row r="694" spans="1:8" x14ac:dyDescent="0.2">
      <c r="A694" s="3"/>
      <c r="B694" s="3"/>
      <c r="C694" s="3"/>
      <c r="D694" s="3"/>
      <c r="E694" s="6"/>
      <c r="F694" s="3"/>
      <c r="G694" s="3"/>
      <c r="H694" s="3"/>
    </row>
    <row r="695" spans="1:8" x14ac:dyDescent="0.2">
      <c r="A695" s="3"/>
      <c r="B695" s="3"/>
      <c r="C695" s="3"/>
      <c r="D695" s="3"/>
      <c r="E695" s="6"/>
      <c r="F695" s="3"/>
      <c r="G695" s="3"/>
      <c r="H695" s="3"/>
    </row>
    <row r="696" spans="1:8" x14ac:dyDescent="0.2">
      <c r="A696" s="3"/>
      <c r="B696" s="3"/>
      <c r="C696" s="3"/>
      <c r="D696" s="3"/>
      <c r="E696" s="6"/>
      <c r="F696" s="3"/>
      <c r="G696" s="3"/>
      <c r="H696" s="3"/>
    </row>
    <row r="697" spans="1:8" x14ac:dyDescent="0.2">
      <c r="A697" s="3"/>
      <c r="B697" s="3"/>
      <c r="C697" s="3"/>
      <c r="D697" s="3"/>
      <c r="E697" s="6"/>
      <c r="F697" s="3"/>
      <c r="G697" s="3"/>
      <c r="H697" s="3"/>
    </row>
    <row r="698" spans="1:8" x14ac:dyDescent="0.2">
      <c r="A698" s="3"/>
      <c r="B698" s="3"/>
      <c r="C698" s="3"/>
      <c r="D698" s="3"/>
      <c r="E698" s="6"/>
      <c r="F698" s="3"/>
      <c r="G698" s="3"/>
      <c r="H698" s="3"/>
    </row>
    <row r="699" spans="1:8" x14ac:dyDescent="0.2">
      <c r="A699" s="3"/>
      <c r="B699" s="3"/>
      <c r="C699" s="3"/>
      <c r="D699" s="3"/>
      <c r="E699" s="6"/>
      <c r="F699" s="3"/>
      <c r="G699" s="3"/>
      <c r="H699" s="3"/>
    </row>
    <row r="700" spans="1:8" x14ac:dyDescent="0.2">
      <c r="A700" s="3"/>
      <c r="B700" s="3"/>
      <c r="C700" s="3"/>
      <c r="D700" s="3"/>
      <c r="E700" s="6"/>
      <c r="F700" s="3"/>
      <c r="G700" s="3"/>
      <c r="H700" s="3"/>
    </row>
    <row r="701" spans="1:8" x14ac:dyDescent="0.2">
      <c r="A701" s="3"/>
      <c r="B701" s="3"/>
      <c r="C701" s="3"/>
      <c r="D701" s="3"/>
      <c r="E701" s="6"/>
      <c r="F701" s="3"/>
      <c r="G701" s="3"/>
      <c r="H701" s="3"/>
    </row>
    <row r="702" spans="1:8" x14ac:dyDescent="0.2">
      <c r="A702" s="3"/>
      <c r="B702" s="3"/>
      <c r="C702" s="3"/>
      <c r="D702" s="3"/>
      <c r="E702" s="6"/>
      <c r="F702" s="3"/>
      <c r="G702" s="3"/>
      <c r="H702" s="3"/>
    </row>
    <row r="703" spans="1:8" x14ac:dyDescent="0.2">
      <c r="A703" s="3"/>
      <c r="B703" s="3"/>
      <c r="C703" s="3"/>
      <c r="D703" s="3"/>
      <c r="E703" s="6"/>
      <c r="F703" s="3"/>
      <c r="G703" s="3"/>
      <c r="H703" s="3"/>
    </row>
    <row r="704" spans="1:8" x14ac:dyDescent="0.2">
      <c r="A704" s="3"/>
      <c r="B704" s="3"/>
      <c r="C704" s="3"/>
      <c r="D704" s="3"/>
      <c r="E704" s="6"/>
      <c r="F704" s="3"/>
      <c r="G704" s="3"/>
      <c r="H704" s="3"/>
    </row>
    <row r="705" spans="1:8" x14ac:dyDescent="0.2">
      <c r="A705" s="3"/>
      <c r="B705" s="3"/>
      <c r="C705" s="3"/>
      <c r="D705" s="3"/>
      <c r="E705" s="6"/>
      <c r="F705" s="3"/>
      <c r="G705" s="3"/>
      <c r="H705" s="3"/>
    </row>
    <row r="706" spans="1:8" x14ac:dyDescent="0.2">
      <c r="A706" s="3"/>
      <c r="B706" s="3"/>
      <c r="C706" s="3"/>
      <c r="D706" s="3"/>
      <c r="E706" s="6"/>
      <c r="F706" s="3"/>
      <c r="G706" s="3"/>
      <c r="H706" s="3"/>
    </row>
    <row r="707" spans="1:8" x14ac:dyDescent="0.2">
      <c r="A707" s="3"/>
      <c r="B707" s="3"/>
      <c r="C707" s="3"/>
      <c r="D707" s="3"/>
      <c r="E707" s="6"/>
      <c r="F707" s="3"/>
      <c r="G707" s="3"/>
      <c r="H707" s="3"/>
    </row>
    <row r="708" spans="1:8" x14ac:dyDescent="0.2">
      <c r="A708" s="3"/>
      <c r="B708" s="3"/>
      <c r="C708" s="3"/>
      <c r="D708" s="3"/>
      <c r="E708" s="6"/>
      <c r="F708" s="3"/>
      <c r="G708" s="3"/>
      <c r="H708" s="3"/>
    </row>
    <row r="709" spans="1:8" x14ac:dyDescent="0.2">
      <c r="A709" s="3"/>
      <c r="B709" s="3"/>
      <c r="C709" s="3"/>
      <c r="D709" s="3"/>
      <c r="E709" s="6"/>
      <c r="F709" s="3"/>
      <c r="G709" s="3"/>
      <c r="H709" s="3"/>
    </row>
    <row r="710" spans="1:8" x14ac:dyDescent="0.2">
      <c r="A710" s="3"/>
      <c r="B710" s="3"/>
      <c r="C710" s="3"/>
      <c r="D710" s="3"/>
      <c r="E710" s="6"/>
      <c r="F710" s="3"/>
      <c r="G710" s="3"/>
      <c r="H710" s="3"/>
    </row>
    <row r="711" spans="1:8" x14ac:dyDescent="0.2">
      <c r="A711" s="3"/>
      <c r="B711" s="3"/>
      <c r="C711" s="3"/>
      <c r="D711" s="3"/>
      <c r="E711" s="6"/>
      <c r="F711" s="3"/>
      <c r="G711" s="3"/>
      <c r="H711" s="3"/>
    </row>
    <row r="712" spans="1:8" x14ac:dyDescent="0.2">
      <c r="A712" s="3"/>
      <c r="B712" s="3"/>
      <c r="C712" s="3"/>
      <c r="D712" s="3"/>
      <c r="E712" s="6"/>
      <c r="F712" s="3"/>
      <c r="G712" s="3"/>
      <c r="H712" s="3"/>
    </row>
    <row r="713" spans="1:8" x14ac:dyDescent="0.2">
      <c r="A713" s="3"/>
      <c r="B713" s="3"/>
      <c r="C713" s="3"/>
      <c r="D713" s="3"/>
      <c r="E713" s="6"/>
      <c r="F713" s="3"/>
      <c r="G713" s="3"/>
      <c r="H713" s="3"/>
    </row>
    <row r="714" spans="1:8" x14ac:dyDescent="0.2">
      <c r="A714" s="3"/>
      <c r="B714" s="3"/>
      <c r="C714" s="3"/>
      <c r="D714" s="3"/>
      <c r="E714" s="6"/>
      <c r="F714" s="3"/>
      <c r="G714" s="3"/>
      <c r="H714" s="3"/>
    </row>
    <row r="715" spans="1:8" x14ac:dyDescent="0.2">
      <c r="A715" s="3"/>
      <c r="B715" s="3"/>
      <c r="C715" s="3"/>
      <c r="D715" s="3"/>
      <c r="E715" s="6"/>
      <c r="F715" s="3"/>
      <c r="G715" s="3"/>
      <c r="H715" s="3"/>
    </row>
    <row r="716" spans="1:8" x14ac:dyDescent="0.2">
      <c r="A716" s="3"/>
      <c r="B716" s="3"/>
      <c r="C716" s="3"/>
      <c r="D716" s="3"/>
      <c r="E716" s="6"/>
      <c r="F716" s="3"/>
      <c r="G716" s="3"/>
      <c r="H716" s="3"/>
    </row>
    <row r="717" spans="1:8" x14ac:dyDescent="0.2">
      <c r="A717" s="3"/>
      <c r="B717" s="3"/>
      <c r="C717" s="3"/>
      <c r="D717" s="3"/>
      <c r="E717" s="6"/>
      <c r="F717" s="3"/>
      <c r="G717" s="3"/>
      <c r="H717" s="3"/>
    </row>
    <row r="718" spans="1:8" x14ac:dyDescent="0.2">
      <c r="A718" s="3"/>
      <c r="B718" s="3"/>
      <c r="C718" s="3"/>
      <c r="D718" s="3"/>
      <c r="E718" s="6"/>
      <c r="F718" s="3"/>
      <c r="G718" s="3"/>
      <c r="H718" s="3"/>
    </row>
    <row r="719" spans="1:8" x14ac:dyDescent="0.2">
      <c r="A719" s="3"/>
      <c r="B719" s="3"/>
      <c r="C719" s="3"/>
      <c r="D719" s="3"/>
      <c r="E719" s="6"/>
      <c r="F719" s="3"/>
      <c r="G719" s="3"/>
      <c r="H719" s="3"/>
    </row>
    <row r="720" spans="1:8" x14ac:dyDescent="0.2">
      <c r="A720" s="3"/>
      <c r="B720" s="3"/>
      <c r="C720" s="3"/>
      <c r="D720" s="3"/>
      <c r="E720" s="6"/>
      <c r="F720" s="3"/>
      <c r="G720" s="3"/>
      <c r="H720" s="3"/>
    </row>
    <row r="721" spans="1:8" x14ac:dyDescent="0.2">
      <c r="A721" s="3"/>
      <c r="B721" s="3"/>
      <c r="C721" s="3"/>
      <c r="D721" s="3"/>
      <c r="E721" s="6"/>
      <c r="F721" s="3"/>
      <c r="G721" s="3"/>
      <c r="H721" s="3"/>
    </row>
    <row r="722" spans="1:8" x14ac:dyDescent="0.2">
      <c r="A722" s="3"/>
      <c r="B722" s="3"/>
      <c r="C722" s="3"/>
      <c r="D722" s="3"/>
      <c r="E722" s="6"/>
      <c r="F722" s="3"/>
      <c r="G722" s="3"/>
      <c r="H722" s="3"/>
    </row>
    <row r="723" spans="1:8" x14ac:dyDescent="0.2">
      <c r="A723" s="3"/>
      <c r="B723" s="3"/>
      <c r="C723" s="3"/>
      <c r="D723" s="3"/>
      <c r="E723" s="6"/>
      <c r="F723" s="3"/>
      <c r="G723" s="3"/>
      <c r="H723" s="3"/>
    </row>
    <row r="724" spans="1:8" x14ac:dyDescent="0.2">
      <c r="A724" s="3"/>
      <c r="B724" s="3"/>
      <c r="C724" s="3"/>
      <c r="D724" s="3"/>
      <c r="E724" s="6"/>
      <c r="F724" s="3"/>
      <c r="G724" s="3"/>
      <c r="H724" s="3"/>
    </row>
    <row r="725" spans="1:8" x14ac:dyDescent="0.2">
      <c r="A725" s="3"/>
      <c r="B725" s="3"/>
      <c r="C725" s="3"/>
      <c r="D725" s="3"/>
      <c r="E725" s="6"/>
      <c r="F725" s="3"/>
      <c r="G725" s="3"/>
      <c r="H725" s="3"/>
    </row>
    <row r="726" spans="1:8" x14ac:dyDescent="0.2">
      <c r="A726" s="3"/>
      <c r="B726" s="3"/>
      <c r="C726" s="3"/>
      <c r="D726" s="3"/>
      <c r="E726" s="6"/>
      <c r="F726" s="3"/>
      <c r="G726" s="3"/>
      <c r="H726" s="3"/>
    </row>
    <row r="727" spans="1:8" x14ac:dyDescent="0.2">
      <c r="A727" s="3"/>
      <c r="B727" s="3"/>
      <c r="C727" s="3"/>
      <c r="D727" s="3"/>
      <c r="E727" s="6"/>
      <c r="F727" s="3"/>
      <c r="G727" s="3"/>
      <c r="H727" s="3"/>
    </row>
    <row r="728" spans="1:8" x14ac:dyDescent="0.2">
      <c r="A728" s="3"/>
      <c r="B728" s="3"/>
      <c r="C728" s="3"/>
      <c r="D728" s="3"/>
      <c r="E728" s="6"/>
      <c r="F728" s="3"/>
      <c r="G728" s="3"/>
      <c r="H728" s="3"/>
    </row>
    <row r="729" spans="1:8" x14ac:dyDescent="0.2">
      <c r="A729" s="3"/>
      <c r="B729" s="3"/>
      <c r="C729" s="3"/>
      <c r="D729" s="3"/>
      <c r="E729" s="6"/>
      <c r="F729" s="3"/>
      <c r="G729" s="3"/>
      <c r="H729" s="3"/>
    </row>
    <row r="730" spans="1:8" x14ac:dyDescent="0.2">
      <c r="A730" s="3"/>
      <c r="B730" s="3"/>
      <c r="C730" s="3"/>
      <c r="D730" s="3"/>
      <c r="E730" s="6"/>
      <c r="F730" s="3"/>
      <c r="G730" s="3"/>
      <c r="H730" s="3"/>
    </row>
    <row r="731" spans="1:8" x14ac:dyDescent="0.2">
      <c r="A731" s="3"/>
      <c r="B731" s="3"/>
      <c r="C731" s="3"/>
      <c r="D731" s="3"/>
      <c r="E731" s="6"/>
      <c r="F731" s="3"/>
      <c r="G731" s="3"/>
      <c r="H731" s="3"/>
    </row>
    <row r="732" spans="1:8" x14ac:dyDescent="0.2">
      <c r="A732" s="3"/>
      <c r="B732" s="3"/>
      <c r="C732" s="3"/>
      <c r="D732" s="3"/>
      <c r="E732" s="6"/>
      <c r="F732" s="3"/>
      <c r="G732" s="3"/>
      <c r="H732" s="3"/>
    </row>
    <row r="733" spans="1:8" x14ac:dyDescent="0.2">
      <c r="A733" s="3"/>
      <c r="B733" s="3"/>
      <c r="C733" s="3"/>
      <c r="D733" s="3"/>
      <c r="E733" s="6"/>
      <c r="F733" s="3"/>
      <c r="G733" s="3"/>
      <c r="H733" s="3"/>
    </row>
    <row r="734" spans="1:8" x14ac:dyDescent="0.2">
      <c r="A734" s="3"/>
      <c r="B734" s="3"/>
      <c r="C734" s="3"/>
      <c r="D734" s="3"/>
      <c r="E734" s="6"/>
      <c r="F734" s="3"/>
      <c r="G734" s="3"/>
      <c r="H734" s="3"/>
    </row>
    <row r="735" spans="1:8" x14ac:dyDescent="0.2">
      <c r="A735" s="3"/>
      <c r="B735" s="3"/>
      <c r="C735" s="3"/>
      <c r="D735" s="3"/>
      <c r="E735" s="6"/>
      <c r="F735" s="3"/>
      <c r="G735" s="3"/>
      <c r="H735" s="3"/>
    </row>
    <row r="736" spans="1:8" x14ac:dyDescent="0.2">
      <c r="A736" s="3"/>
      <c r="B736" s="3"/>
      <c r="C736" s="3"/>
      <c r="D736" s="3"/>
      <c r="E736" s="6"/>
      <c r="F736" s="3"/>
      <c r="G736" s="3"/>
      <c r="H736" s="3"/>
    </row>
    <row r="737" spans="1:8" x14ac:dyDescent="0.2">
      <c r="A737" s="3"/>
      <c r="B737" s="3"/>
      <c r="C737" s="3"/>
      <c r="D737" s="3"/>
      <c r="E737" s="6"/>
      <c r="F737" s="3"/>
      <c r="G737" s="3"/>
      <c r="H737" s="3"/>
    </row>
    <row r="738" spans="1:8" x14ac:dyDescent="0.2">
      <c r="A738" s="3"/>
      <c r="B738" s="3"/>
      <c r="C738" s="3"/>
      <c r="D738" s="3"/>
      <c r="E738" s="6"/>
      <c r="F738" s="3"/>
      <c r="G738" s="3"/>
      <c r="H738" s="3"/>
    </row>
    <row r="739" spans="1:8" x14ac:dyDescent="0.2">
      <c r="A739" s="3"/>
      <c r="B739" s="3"/>
      <c r="C739" s="3"/>
      <c r="D739" s="3"/>
      <c r="E739" s="6"/>
      <c r="F739" s="3"/>
      <c r="G739" s="3"/>
      <c r="H739" s="3"/>
    </row>
    <row r="740" spans="1:8" x14ac:dyDescent="0.2">
      <c r="A740" s="3"/>
      <c r="B740" s="3"/>
      <c r="C740" s="3"/>
      <c r="D740" s="3"/>
      <c r="E740" s="6"/>
      <c r="F740" s="3"/>
      <c r="G740" s="3"/>
      <c r="H740" s="3"/>
    </row>
    <row r="741" spans="1:8" x14ac:dyDescent="0.2">
      <c r="A741" s="3"/>
      <c r="B741" s="3"/>
      <c r="C741" s="3"/>
      <c r="D741" s="3"/>
      <c r="E741" s="6"/>
      <c r="F741" s="3"/>
      <c r="G741" s="3"/>
      <c r="H741" s="3"/>
    </row>
    <row r="742" spans="1:8" x14ac:dyDescent="0.2">
      <c r="A742" s="3"/>
      <c r="B742" s="3"/>
      <c r="C742" s="3"/>
      <c r="D742" s="3"/>
      <c r="E742" s="6"/>
      <c r="F742" s="3"/>
      <c r="G742" s="3"/>
      <c r="H742" s="3"/>
    </row>
    <row r="743" spans="1:8" x14ac:dyDescent="0.2">
      <c r="A743" s="3"/>
      <c r="B743" s="3"/>
      <c r="C743" s="3"/>
      <c r="D743" s="3"/>
      <c r="E743" s="6"/>
      <c r="F743" s="3"/>
      <c r="G743" s="3"/>
      <c r="H743" s="3"/>
    </row>
    <row r="744" spans="1:8" x14ac:dyDescent="0.2">
      <c r="A744" s="3"/>
      <c r="B744" s="3"/>
      <c r="C744" s="3"/>
      <c r="D744" s="3"/>
      <c r="E744" s="6"/>
      <c r="F744" s="3"/>
      <c r="G744" s="3"/>
      <c r="H744" s="3"/>
    </row>
    <row r="745" spans="1:8" x14ac:dyDescent="0.2">
      <c r="A745" s="3"/>
      <c r="B745" s="3"/>
      <c r="C745" s="3"/>
      <c r="D745" s="3"/>
      <c r="E745" s="6"/>
      <c r="F745" s="3"/>
      <c r="G745" s="3"/>
      <c r="H745" s="3"/>
    </row>
    <row r="746" spans="1:8" x14ac:dyDescent="0.2">
      <c r="A746" s="3"/>
      <c r="B746" s="3"/>
      <c r="C746" s="3"/>
      <c r="D746" s="3"/>
      <c r="E746" s="6"/>
      <c r="F746" s="3"/>
      <c r="G746" s="3"/>
      <c r="H746" s="3"/>
    </row>
    <row r="747" spans="1:8" x14ac:dyDescent="0.2">
      <c r="A747" s="3"/>
      <c r="B747" s="3"/>
      <c r="C747" s="3"/>
      <c r="D747" s="3"/>
      <c r="E747" s="6"/>
      <c r="F747" s="3"/>
      <c r="G747" s="3"/>
      <c r="H747" s="3"/>
    </row>
    <row r="748" spans="1:8" x14ac:dyDescent="0.2">
      <c r="A748" s="3"/>
      <c r="B748" s="3"/>
      <c r="C748" s="3"/>
      <c r="D748" s="3"/>
      <c r="E748" s="6"/>
      <c r="F748" s="3"/>
      <c r="G748" s="3"/>
      <c r="H748" s="3"/>
    </row>
    <row r="749" spans="1:8" x14ac:dyDescent="0.2">
      <c r="A749" s="3"/>
      <c r="B749" s="3"/>
      <c r="C749" s="3"/>
      <c r="D749" s="3"/>
      <c r="E749" s="6"/>
      <c r="F749" s="3"/>
      <c r="G749" s="3"/>
      <c r="H749" s="3"/>
    </row>
    <row r="750" spans="1:8" x14ac:dyDescent="0.2">
      <c r="A750" s="3"/>
      <c r="B750" s="3"/>
      <c r="C750" s="3"/>
      <c r="D750" s="3"/>
      <c r="E750" s="6"/>
      <c r="F750" s="3"/>
      <c r="G750" s="3"/>
      <c r="H750" s="3"/>
    </row>
    <row r="751" spans="1:8" x14ac:dyDescent="0.2">
      <c r="A751" s="3"/>
      <c r="B751" s="3"/>
      <c r="C751" s="3"/>
      <c r="D751" s="3"/>
      <c r="E751" s="6"/>
      <c r="F751" s="3"/>
      <c r="G751" s="3"/>
      <c r="H751" s="3"/>
    </row>
    <row r="752" spans="1:8" x14ac:dyDescent="0.2">
      <c r="A752" s="3"/>
      <c r="B752" s="3"/>
      <c r="C752" s="3"/>
      <c r="D752" s="3"/>
      <c r="E752" s="6"/>
      <c r="F752" s="3"/>
      <c r="G752" s="3"/>
      <c r="H752" s="3"/>
    </row>
    <row r="753" spans="1:8" x14ac:dyDescent="0.2">
      <c r="A753" s="3"/>
      <c r="B753" s="3"/>
      <c r="C753" s="3"/>
      <c r="D753" s="3"/>
      <c r="E753" s="6"/>
      <c r="F753" s="3"/>
      <c r="G753" s="3"/>
      <c r="H753" s="3"/>
    </row>
    <row r="754" spans="1:8" x14ac:dyDescent="0.2">
      <c r="A754" s="3"/>
      <c r="B754" s="3"/>
      <c r="C754" s="3"/>
      <c r="D754" s="3"/>
      <c r="E754" s="6"/>
      <c r="F754" s="3"/>
      <c r="G754" s="3"/>
      <c r="H754" s="3"/>
    </row>
    <row r="755" spans="1:8" x14ac:dyDescent="0.2">
      <c r="A755" s="3"/>
      <c r="B755" s="3"/>
      <c r="C755" s="3"/>
      <c r="D755" s="3"/>
      <c r="E755" s="6"/>
      <c r="F755" s="3"/>
      <c r="G755" s="3"/>
      <c r="H755" s="3"/>
    </row>
    <row r="756" spans="1:8" x14ac:dyDescent="0.2">
      <c r="A756" s="3"/>
      <c r="B756" s="3"/>
      <c r="C756" s="3"/>
      <c r="D756" s="3"/>
      <c r="E756" s="6"/>
      <c r="F756" s="3"/>
      <c r="G756" s="3"/>
      <c r="H756" s="3"/>
    </row>
    <row r="757" spans="1:8" x14ac:dyDescent="0.2">
      <c r="A757" s="3"/>
      <c r="B757" s="3"/>
      <c r="C757" s="3"/>
      <c r="D757" s="3"/>
      <c r="E757" s="6"/>
      <c r="F757" s="3"/>
      <c r="G757" s="3"/>
      <c r="H757" s="3"/>
    </row>
    <row r="758" spans="1:8" x14ac:dyDescent="0.2">
      <c r="A758" s="3"/>
      <c r="B758" s="3"/>
      <c r="C758" s="3"/>
      <c r="D758" s="3"/>
      <c r="E758" s="6"/>
      <c r="F758" s="3"/>
      <c r="G758" s="3"/>
      <c r="H758" s="3"/>
    </row>
    <row r="759" spans="1:8" x14ac:dyDescent="0.2">
      <c r="A759" s="3"/>
      <c r="B759" s="3"/>
      <c r="C759" s="3"/>
      <c r="D759" s="3"/>
      <c r="E759" s="6"/>
      <c r="F759" s="3"/>
      <c r="G759" s="3"/>
      <c r="H759" s="3"/>
    </row>
    <row r="760" spans="1:8" x14ac:dyDescent="0.2">
      <c r="A760" s="3"/>
      <c r="B760" s="3"/>
      <c r="C760" s="3"/>
      <c r="D760" s="3"/>
      <c r="E760" s="6"/>
      <c r="F760" s="3"/>
      <c r="G760" s="3"/>
      <c r="H760" s="3"/>
    </row>
    <row r="761" spans="1:8" x14ac:dyDescent="0.2">
      <c r="A761" s="3"/>
      <c r="B761" s="3"/>
      <c r="C761" s="3"/>
      <c r="D761" s="3"/>
      <c r="E761" s="6"/>
      <c r="F761" s="3"/>
      <c r="G761" s="3"/>
      <c r="H761" s="3"/>
    </row>
    <row r="762" spans="1:8" x14ac:dyDescent="0.2">
      <c r="A762" s="3"/>
      <c r="B762" s="3"/>
      <c r="C762" s="3"/>
      <c r="D762" s="3"/>
      <c r="E762" s="6"/>
      <c r="F762" s="3"/>
      <c r="G762" s="3"/>
      <c r="H762" s="3"/>
    </row>
    <row r="763" spans="1:8" x14ac:dyDescent="0.2">
      <c r="A763" s="3"/>
      <c r="B763" s="3"/>
      <c r="C763" s="3"/>
      <c r="D763" s="3"/>
      <c r="E763" s="6"/>
      <c r="F763" s="3"/>
      <c r="G763" s="3"/>
      <c r="H763" s="3"/>
    </row>
    <row r="764" spans="1:8" x14ac:dyDescent="0.2">
      <c r="A764" s="3"/>
      <c r="B764" s="3"/>
      <c r="C764" s="3"/>
      <c r="D764" s="3"/>
      <c r="E764" s="6"/>
      <c r="F764" s="3"/>
      <c r="G764" s="3"/>
      <c r="H764" s="3"/>
    </row>
    <row r="765" spans="1:8" x14ac:dyDescent="0.2">
      <c r="A765" s="3"/>
      <c r="B765" s="3"/>
      <c r="C765" s="3"/>
      <c r="D765" s="3"/>
      <c r="E765" s="6"/>
      <c r="F765" s="3"/>
      <c r="G765" s="3"/>
      <c r="H765" s="3"/>
    </row>
    <row r="766" spans="1:8" x14ac:dyDescent="0.2">
      <c r="A766" s="3"/>
      <c r="B766" s="3"/>
      <c r="C766" s="3"/>
      <c r="D766" s="3"/>
      <c r="E766" s="6"/>
      <c r="F766" s="3"/>
      <c r="G766" s="3"/>
      <c r="H766" s="3"/>
    </row>
    <row r="767" spans="1:8" x14ac:dyDescent="0.2">
      <c r="A767" s="3"/>
      <c r="B767" s="3"/>
      <c r="C767" s="3"/>
      <c r="D767" s="3"/>
      <c r="E767" s="6"/>
      <c r="F767" s="3"/>
      <c r="G767" s="3"/>
      <c r="H767" s="3"/>
    </row>
    <row r="768" spans="1:8" x14ac:dyDescent="0.2">
      <c r="A768" s="3"/>
      <c r="B768" s="3"/>
      <c r="C768" s="3"/>
      <c r="D768" s="3"/>
      <c r="E768" s="6"/>
      <c r="F768" s="3"/>
      <c r="G768" s="3"/>
      <c r="H768" s="3"/>
    </row>
    <row r="769" spans="1:8" x14ac:dyDescent="0.2">
      <c r="A769" s="3"/>
      <c r="B769" s="3"/>
      <c r="C769" s="3"/>
      <c r="D769" s="3"/>
      <c r="E769" s="6"/>
      <c r="F769" s="3"/>
      <c r="G769" s="3"/>
      <c r="H769" s="3"/>
    </row>
    <row r="770" spans="1:8" x14ac:dyDescent="0.2">
      <c r="A770" s="3"/>
      <c r="B770" s="3"/>
      <c r="C770" s="3"/>
      <c r="D770" s="3"/>
      <c r="E770" s="6"/>
      <c r="F770" s="3"/>
      <c r="G770" s="3"/>
      <c r="H770" s="3"/>
    </row>
    <row r="771" spans="1:8" x14ac:dyDescent="0.2">
      <c r="A771" s="3"/>
      <c r="B771" s="3"/>
      <c r="C771" s="3"/>
      <c r="D771" s="3"/>
      <c r="E771" s="6"/>
      <c r="F771" s="3"/>
      <c r="G771" s="3"/>
      <c r="H771" s="3"/>
    </row>
    <row r="772" spans="1:8" x14ac:dyDescent="0.2">
      <c r="A772" s="3"/>
      <c r="B772" s="3"/>
      <c r="C772" s="3"/>
      <c r="D772" s="3"/>
      <c r="E772" s="6"/>
      <c r="F772" s="3"/>
      <c r="G772" s="3"/>
      <c r="H772" s="3"/>
    </row>
    <row r="773" spans="1:8" x14ac:dyDescent="0.2">
      <c r="A773" s="3"/>
      <c r="B773" s="3"/>
      <c r="C773" s="3"/>
      <c r="D773" s="3"/>
      <c r="E773" s="6"/>
      <c r="F773" s="3"/>
      <c r="G773" s="3"/>
      <c r="H773" s="3"/>
    </row>
    <row r="774" spans="1:8" x14ac:dyDescent="0.2">
      <c r="A774" s="3"/>
      <c r="B774" s="3"/>
      <c r="C774" s="3"/>
      <c r="D774" s="3"/>
      <c r="E774" s="6"/>
      <c r="F774" s="3"/>
      <c r="G774" s="3"/>
      <c r="H774" s="3"/>
    </row>
    <row r="775" spans="1:8" x14ac:dyDescent="0.2">
      <c r="A775" s="3"/>
      <c r="B775" s="3"/>
      <c r="C775" s="3"/>
      <c r="D775" s="3"/>
      <c r="E775" s="6"/>
      <c r="F775" s="3"/>
      <c r="G775" s="3"/>
      <c r="H775" s="3"/>
    </row>
    <row r="776" spans="1:8" x14ac:dyDescent="0.2">
      <c r="A776" s="3"/>
      <c r="B776" s="3"/>
      <c r="C776" s="3"/>
      <c r="D776" s="3"/>
      <c r="E776" s="6"/>
      <c r="F776" s="3"/>
      <c r="G776" s="3"/>
      <c r="H776" s="3"/>
    </row>
    <row r="777" spans="1:8" x14ac:dyDescent="0.2">
      <c r="A777" s="3"/>
      <c r="B777" s="3"/>
      <c r="C777" s="3"/>
      <c r="D777" s="3"/>
      <c r="E777" s="6"/>
      <c r="F777" s="3"/>
      <c r="G777" s="3"/>
      <c r="H777" s="3"/>
    </row>
    <row r="778" spans="1:8" x14ac:dyDescent="0.2">
      <c r="A778" s="3"/>
      <c r="B778" s="3"/>
      <c r="C778" s="3"/>
      <c r="D778" s="3"/>
      <c r="E778" s="6"/>
      <c r="F778" s="3"/>
      <c r="G778" s="3"/>
      <c r="H778" s="3"/>
    </row>
    <row r="779" spans="1:8" x14ac:dyDescent="0.2">
      <c r="A779" s="3"/>
      <c r="B779" s="3"/>
      <c r="C779" s="3"/>
      <c r="D779" s="3"/>
      <c r="E779" s="6"/>
      <c r="F779" s="3"/>
      <c r="G779" s="3"/>
      <c r="H779" s="3"/>
    </row>
    <row r="780" spans="1:8" x14ac:dyDescent="0.2">
      <c r="A780" s="3"/>
      <c r="B780" s="3"/>
      <c r="C780" s="3"/>
      <c r="D780" s="3"/>
      <c r="E780" s="6"/>
      <c r="F780" s="3"/>
      <c r="G780" s="3"/>
      <c r="H780" s="3"/>
    </row>
    <row r="781" spans="1:8" x14ac:dyDescent="0.2">
      <c r="A781" s="3"/>
      <c r="B781" s="3"/>
      <c r="C781" s="3"/>
      <c r="D781" s="3"/>
      <c r="E781" s="6"/>
      <c r="F781" s="3"/>
      <c r="G781" s="3"/>
      <c r="H781" s="3"/>
    </row>
    <row r="782" spans="1:8" x14ac:dyDescent="0.2">
      <c r="A782" s="3"/>
      <c r="B782" s="3"/>
      <c r="C782" s="3"/>
      <c r="D782" s="3"/>
      <c r="E782" s="6"/>
      <c r="F782" s="3"/>
      <c r="G782" s="3"/>
      <c r="H782" s="3"/>
    </row>
    <row r="783" spans="1:8" x14ac:dyDescent="0.2">
      <c r="A783" s="3"/>
      <c r="B783" s="3"/>
      <c r="C783" s="3"/>
      <c r="D783" s="3"/>
      <c r="E783" s="6"/>
      <c r="F783" s="3"/>
      <c r="G783" s="3"/>
      <c r="H783" s="3"/>
    </row>
    <row r="784" spans="1:8" x14ac:dyDescent="0.2">
      <c r="A784" s="3"/>
      <c r="B784" s="3"/>
      <c r="C784" s="3"/>
      <c r="D784" s="3"/>
      <c r="E784" s="6"/>
      <c r="F784" s="3"/>
      <c r="G784" s="3"/>
      <c r="H784" s="3"/>
    </row>
    <row r="785" spans="1:8" x14ac:dyDescent="0.2">
      <c r="A785" s="3"/>
      <c r="B785" s="3"/>
      <c r="C785" s="3"/>
      <c r="D785" s="3"/>
      <c r="E785" s="6"/>
      <c r="F785" s="3"/>
      <c r="G785" s="3"/>
      <c r="H785" s="3"/>
    </row>
    <row r="786" spans="1:8" x14ac:dyDescent="0.2">
      <c r="A786" s="3"/>
      <c r="B786" s="3"/>
      <c r="C786" s="3"/>
      <c r="D786" s="3"/>
      <c r="E786" s="6"/>
      <c r="F786" s="3"/>
      <c r="G786" s="3"/>
      <c r="H786" s="3"/>
    </row>
    <row r="787" spans="1:8" x14ac:dyDescent="0.2">
      <c r="A787" s="3"/>
      <c r="B787" s="3"/>
      <c r="C787" s="3"/>
      <c r="D787" s="3"/>
      <c r="E787" s="6"/>
      <c r="F787" s="3"/>
      <c r="G787" s="3"/>
      <c r="H787" s="3"/>
    </row>
    <row r="788" spans="1:8" x14ac:dyDescent="0.2">
      <c r="A788" s="3"/>
      <c r="B788" s="3"/>
      <c r="C788" s="3"/>
      <c r="D788" s="3"/>
      <c r="E788" s="6"/>
      <c r="F788" s="3"/>
      <c r="G788" s="3"/>
      <c r="H788" s="3"/>
    </row>
    <row r="789" spans="1:8" x14ac:dyDescent="0.2">
      <c r="A789" s="3"/>
      <c r="B789" s="3"/>
      <c r="C789" s="3"/>
      <c r="D789" s="3"/>
      <c r="E789" s="6"/>
      <c r="F789" s="3"/>
      <c r="G789" s="3"/>
      <c r="H789" s="3"/>
    </row>
    <row r="790" spans="1:8" x14ac:dyDescent="0.2">
      <c r="A790" s="3"/>
      <c r="B790" s="3"/>
      <c r="C790" s="3"/>
      <c r="D790" s="3"/>
      <c r="E790" s="6"/>
      <c r="F790" s="3"/>
      <c r="G790" s="3"/>
      <c r="H790" s="3"/>
    </row>
    <row r="791" spans="1:8" x14ac:dyDescent="0.2">
      <c r="A791" s="3"/>
      <c r="B791" s="3"/>
      <c r="C791" s="3"/>
      <c r="D791" s="3"/>
      <c r="E791" s="6"/>
      <c r="F791" s="3"/>
      <c r="G791" s="3"/>
      <c r="H791" s="3"/>
    </row>
    <row r="792" spans="1:8" x14ac:dyDescent="0.2">
      <c r="A792" s="3"/>
      <c r="B792" s="3"/>
      <c r="C792" s="3"/>
      <c r="D792" s="3"/>
      <c r="E792" s="6"/>
      <c r="F792" s="3"/>
      <c r="G792" s="3"/>
      <c r="H792" s="3"/>
    </row>
    <row r="793" spans="1:8" x14ac:dyDescent="0.2">
      <c r="A793" s="3"/>
      <c r="B793" s="3"/>
      <c r="C793" s="3"/>
      <c r="D793" s="3"/>
      <c r="E793" s="6"/>
      <c r="F793" s="3"/>
      <c r="G793" s="3"/>
      <c r="H793" s="3"/>
    </row>
    <row r="794" spans="1:8" x14ac:dyDescent="0.2">
      <c r="A794" s="3"/>
      <c r="B794" s="3"/>
      <c r="C794" s="3"/>
      <c r="D794" s="3"/>
      <c r="E794" s="6"/>
      <c r="F794" s="3"/>
      <c r="G794" s="3"/>
      <c r="H794" s="3"/>
    </row>
    <row r="795" spans="1:8" x14ac:dyDescent="0.2">
      <c r="A795" s="3"/>
      <c r="B795" s="3"/>
      <c r="C795" s="3"/>
      <c r="D795" s="3"/>
      <c r="E795" s="6"/>
      <c r="F795" s="3"/>
      <c r="G795" s="3"/>
      <c r="H795" s="3"/>
    </row>
    <row r="796" spans="1:8" x14ac:dyDescent="0.2">
      <c r="A796" s="3"/>
      <c r="B796" s="3"/>
      <c r="C796" s="3"/>
      <c r="D796" s="3"/>
      <c r="E796" s="6"/>
      <c r="F796" s="3"/>
      <c r="G796" s="3"/>
      <c r="H796" s="3"/>
    </row>
    <row r="797" spans="1:8" x14ac:dyDescent="0.2">
      <c r="A797" s="3"/>
      <c r="B797" s="3"/>
      <c r="C797" s="3"/>
      <c r="D797" s="3"/>
      <c r="E797" s="6"/>
      <c r="F797" s="3"/>
      <c r="G797" s="3"/>
      <c r="H797" s="3"/>
    </row>
    <row r="798" spans="1:8" x14ac:dyDescent="0.2">
      <c r="A798" s="3"/>
      <c r="B798" s="3"/>
      <c r="C798" s="3"/>
      <c r="D798" s="3"/>
      <c r="E798" s="6"/>
      <c r="F798" s="3"/>
      <c r="G798" s="3"/>
      <c r="H798" s="3"/>
    </row>
    <row r="799" spans="1:8" x14ac:dyDescent="0.2">
      <c r="A799" s="3"/>
      <c r="B799" s="3"/>
      <c r="C799" s="3"/>
      <c r="D799" s="3"/>
      <c r="E799" s="6"/>
      <c r="F799" s="3"/>
      <c r="G799" s="3"/>
      <c r="H799" s="3"/>
    </row>
    <row r="800" spans="1:8" x14ac:dyDescent="0.2">
      <c r="A800" s="3"/>
      <c r="B800" s="3"/>
      <c r="C800" s="3"/>
      <c r="D800" s="3"/>
      <c r="E800" s="6"/>
      <c r="F800" s="3"/>
      <c r="G800" s="3"/>
      <c r="H800" s="3"/>
    </row>
    <row r="801" spans="1:8" x14ac:dyDescent="0.2">
      <c r="A801" s="3"/>
      <c r="B801" s="3"/>
      <c r="C801" s="3"/>
      <c r="D801" s="3"/>
      <c r="E801" s="6"/>
      <c r="F801" s="3"/>
      <c r="G801" s="3"/>
      <c r="H801" s="3"/>
    </row>
    <row r="802" spans="1:8" x14ac:dyDescent="0.2">
      <c r="A802" s="3"/>
      <c r="B802" s="3"/>
      <c r="C802" s="3"/>
      <c r="D802" s="3"/>
      <c r="E802" s="6"/>
      <c r="F802" s="3"/>
      <c r="G802" s="3"/>
      <c r="H802" s="3"/>
    </row>
    <row r="803" spans="1:8" x14ac:dyDescent="0.2">
      <c r="A803" s="3"/>
      <c r="B803" s="3"/>
      <c r="C803" s="3"/>
      <c r="D803" s="3"/>
      <c r="E803" s="6"/>
      <c r="F803" s="3"/>
      <c r="G803" s="3"/>
      <c r="H803" s="3"/>
    </row>
    <row r="804" spans="1:8" x14ac:dyDescent="0.2">
      <c r="A804" s="3"/>
      <c r="B804" s="3"/>
      <c r="C804" s="3"/>
      <c r="D804" s="3"/>
      <c r="E804" s="6"/>
      <c r="F804" s="3"/>
      <c r="G804" s="3"/>
      <c r="H804" s="3"/>
    </row>
    <row r="805" spans="1:8" x14ac:dyDescent="0.2">
      <c r="A805" s="3"/>
      <c r="B805" s="3"/>
      <c r="C805" s="3"/>
      <c r="D805" s="3"/>
      <c r="E805" s="6"/>
      <c r="F805" s="3"/>
      <c r="G805" s="3"/>
      <c r="H805" s="3"/>
    </row>
    <row r="806" spans="1:8" x14ac:dyDescent="0.2">
      <c r="A806" s="3"/>
      <c r="B806" s="3"/>
      <c r="C806" s="3"/>
      <c r="D806" s="3"/>
      <c r="E806" s="6"/>
      <c r="F806" s="3"/>
      <c r="G806" s="3"/>
      <c r="H806" s="3"/>
    </row>
    <row r="807" spans="1:8" x14ac:dyDescent="0.2">
      <c r="A807" s="3"/>
      <c r="B807" s="3"/>
      <c r="C807" s="3"/>
      <c r="D807" s="3"/>
      <c r="E807" s="6"/>
      <c r="F807" s="3"/>
      <c r="G807" s="3"/>
      <c r="H807" s="3"/>
    </row>
    <row r="808" spans="1:8" x14ac:dyDescent="0.2">
      <c r="A808" s="3"/>
      <c r="B808" s="3"/>
      <c r="C808" s="3"/>
      <c r="D808" s="3"/>
      <c r="E808" s="6"/>
      <c r="F808" s="3"/>
      <c r="G808" s="3"/>
      <c r="H808" s="3"/>
    </row>
    <row r="809" spans="1:8" x14ac:dyDescent="0.2">
      <c r="A809" s="3"/>
      <c r="B809" s="3"/>
      <c r="C809" s="3"/>
      <c r="D809" s="3"/>
      <c r="E809" s="6"/>
      <c r="F809" s="3"/>
      <c r="G809" s="3"/>
      <c r="H809" s="3"/>
    </row>
    <row r="810" spans="1:8" x14ac:dyDescent="0.2">
      <c r="A810" s="3"/>
      <c r="B810" s="3"/>
      <c r="C810" s="3"/>
      <c r="D810" s="3"/>
      <c r="E810" s="6"/>
      <c r="F810" s="3"/>
      <c r="G810" s="3"/>
      <c r="H810" s="3"/>
    </row>
    <row r="811" spans="1:8" x14ac:dyDescent="0.2">
      <c r="A811" s="3"/>
      <c r="B811" s="3"/>
      <c r="C811" s="3"/>
      <c r="D811" s="3"/>
      <c r="E811" s="6"/>
      <c r="F811" s="3"/>
      <c r="G811" s="3"/>
      <c r="H811" s="3"/>
    </row>
    <row r="812" spans="1:8" x14ac:dyDescent="0.2">
      <c r="A812" s="3"/>
      <c r="B812" s="3"/>
      <c r="C812" s="3"/>
      <c r="D812" s="3"/>
      <c r="E812" s="6"/>
      <c r="F812" s="3"/>
      <c r="G812" s="3"/>
      <c r="H812" s="3"/>
    </row>
    <row r="813" spans="1:8" x14ac:dyDescent="0.2">
      <c r="A813" s="3"/>
      <c r="B813" s="3"/>
      <c r="C813" s="3"/>
      <c r="D813" s="3"/>
      <c r="E813" s="6"/>
      <c r="F813" s="3"/>
      <c r="G813" s="3"/>
      <c r="H813" s="3"/>
    </row>
    <row r="814" spans="1:8" x14ac:dyDescent="0.2">
      <c r="A814" s="3"/>
      <c r="B814" s="3"/>
      <c r="C814" s="3"/>
      <c r="D814" s="3"/>
      <c r="E814" s="6"/>
      <c r="F814" s="3"/>
      <c r="G814" s="3"/>
      <c r="H814" s="3"/>
    </row>
    <row r="815" spans="1:8" x14ac:dyDescent="0.2">
      <c r="A815" s="3"/>
      <c r="B815" s="3"/>
      <c r="C815" s="3"/>
      <c r="D815" s="3"/>
      <c r="E815" s="6"/>
      <c r="F815" s="3"/>
      <c r="G815" s="3"/>
      <c r="H815" s="3"/>
    </row>
    <row r="816" spans="1:8" x14ac:dyDescent="0.2">
      <c r="A816" s="3"/>
      <c r="B816" s="3"/>
      <c r="C816" s="3"/>
      <c r="D816" s="3"/>
      <c r="E816" s="6"/>
      <c r="F816" s="3"/>
      <c r="G816" s="3"/>
      <c r="H816" s="3"/>
    </row>
    <row r="817" spans="1:8" x14ac:dyDescent="0.2">
      <c r="A817" s="3"/>
      <c r="B817" s="3"/>
      <c r="C817" s="3"/>
      <c r="D817" s="3"/>
      <c r="E817" s="6"/>
      <c r="F817" s="3"/>
      <c r="G817" s="3"/>
      <c r="H817" s="3"/>
    </row>
    <row r="818" spans="1:8" x14ac:dyDescent="0.2">
      <c r="A818" s="3"/>
      <c r="B818" s="3"/>
      <c r="C818" s="3"/>
      <c r="D818" s="3"/>
      <c r="E818" s="6"/>
      <c r="F818" s="3"/>
      <c r="G818" s="3"/>
      <c r="H818" s="3"/>
    </row>
    <row r="819" spans="1:8" x14ac:dyDescent="0.2">
      <c r="A819" s="3"/>
      <c r="B819" s="3"/>
      <c r="C819" s="3"/>
      <c r="D819" s="3"/>
      <c r="E819" s="6"/>
      <c r="F819" s="3"/>
      <c r="G819" s="3"/>
      <c r="H819" s="3"/>
    </row>
    <row r="820" spans="1:8" x14ac:dyDescent="0.2">
      <c r="A820" s="3"/>
      <c r="B820" s="3"/>
      <c r="C820" s="3"/>
      <c r="D820" s="3"/>
      <c r="E820" s="6"/>
      <c r="F820" s="3"/>
      <c r="G820" s="3"/>
      <c r="H820" s="3"/>
    </row>
    <row r="821" spans="1:8" x14ac:dyDescent="0.2">
      <c r="A821" s="3"/>
      <c r="B821" s="3"/>
      <c r="C821" s="3"/>
      <c r="D821" s="3"/>
      <c r="E821" s="6"/>
      <c r="F821" s="3"/>
      <c r="G821" s="3"/>
      <c r="H821" s="3"/>
    </row>
    <row r="822" spans="1:8" x14ac:dyDescent="0.2">
      <c r="A822" s="3"/>
      <c r="B822" s="3"/>
      <c r="C822" s="3"/>
      <c r="D822" s="3"/>
      <c r="E822" s="6"/>
      <c r="F822" s="3"/>
      <c r="G822" s="3"/>
      <c r="H822" s="3"/>
    </row>
    <row r="823" spans="1:8" x14ac:dyDescent="0.2">
      <c r="A823" s="3"/>
      <c r="B823" s="3"/>
      <c r="C823" s="3"/>
      <c r="D823" s="3"/>
      <c r="E823" s="6"/>
      <c r="F823" s="3"/>
      <c r="G823" s="3"/>
      <c r="H823" s="3"/>
    </row>
    <row r="824" spans="1:8" x14ac:dyDescent="0.2">
      <c r="A824" s="3"/>
      <c r="B824" s="3"/>
      <c r="C824" s="3"/>
      <c r="D824" s="3"/>
      <c r="E824" s="6"/>
      <c r="F824" s="3"/>
      <c r="G824" s="3"/>
      <c r="H824" s="3"/>
    </row>
    <row r="825" spans="1:8" x14ac:dyDescent="0.2">
      <c r="A825" s="3"/>
      <c r="B825" s="3"/>
      <c r="C825" s="3"/>
      <c r="D825" s="3"/>
      <c r="E825" s="6"/>
      <c r="F825" s="3"/>
      <c r="G825" s="3"/>
      <c r="H825" s="3"/>
    </row>
    <row r="826" spans="1:8" x14ac:dyDescent="0.2">
      <c r="A826" s="3"/>
      <c r="B826" s="3"/>
      <c r="C826" s="3"/>
      <c r="D826" s="3"/>
      <c r="E826" s="6"/>
      <c r="F826" s="3"/>
      <c r="G826" s="3"/>
      <c r="H826" s="3"/>
    </row>
    <row r="827" spans="1:8" x14ac:dyDescent="0.2">
      <c r="A827" s="3"/>
      <c r="B827" s="3"/>
      <c r="C827" s="3"/>
      <c r="D827" s="3"/>
      <c r="E827" s="6"/>
      <c r="F827" s="3"/>
      <c r="G827" s="3"/>
      <c r="H827" s="3"/>
    </row>
    <row r="828" spans="1:8" x14ac:dyDescent="0.2">
      <c r="A828" s="3"/>
      <c r="B828" s="3"/>
      <c r="C828" s="3"/>
      <c r="D828" s="3"/>
      <c r="E828" s="6"/>
      <c r="F828" s="3"/>
      <c r="G828" s="3"/>
      <c r="H828" s="3"/>
    </row>
    <row r="829" spans="1:8" x14ac:dyDescent="0.2">
      <c r="A829" s="3"/>
      <c r="B829" s="3"/>
      <c r="C829" s="3"/>
      <c r="D829" s="3"/>
      <c r="E829" s="6"/>
      <c r="F829" s="3"/>
      <c r="G829" s="3"/>
      <c r="H829" s="3"/>
    </row>
    <row r="830" spans="1:8" x14ac:dyDescent="0.2">
      <c r="A830" s="3"/>
      <c r="B830" s="3"/>
      <c r="C830" s="3"/>
      <c r="D830" s="3"/>
      <c r="E830" s="6"/>
      <c r="F830" s="3"/>
      <c r="G830" s="3"/>
      <c r="H830" s="3"/>
    </row>
    <row r="831" spans="1:8" x14ac:dyDescent="0.2">
      <c r="A831" s="3"/>
      <c r="B831" s="3"/>
      <c r="C831" s="3"/>
      <c r="D831" s="3"/>
      <c r="E831" s="6"/>
      <c r="F831" s="3"/>
      <c r="G831" s="3"/>
      <c r="H831" s="3"/>
    </row>
    <row r="832" spans="1:8" x14ac:dyDescent="0.2">
      <c r="A832" s="3"/>
      <c r="B832" s="3"/>
      <c r="C832" s="3"/>
      <c r="D832" s="3"/>
      <c r="E832" s="6"/>
      <c r="F832" s="3"/>
      <c r="G832" s="3"/>
      <c r="H832" s="3"/>
    </row>
    <row r="833" spans="1:8" x14ac:dyDescent="0.2">
      <c r="A833" s="3"/>
      <c r="B833" s="3"/>
      <c r="C833" s="3"/>
      <c r="D833" s="3"/>
      <c r="E833" s="6"/>
      <c r="F833" s="3"/>
      <c r="G833" s="3"/>
      <c r="H833" s="3"/>
    </row>
    <row r="834" spans="1:8" x14ac:dyDescent="0.2">
      <c r="A834" s="3"/>
      <c r="B834" s="3"/>
      <c r="C834" s="3"/>
      <c r="D834" s="3"/>
      <c r="E834" s="6"/>
      <c r="F834" s="3"/>
      <c r="G834" s="3"/>
      <c r="H834" s="3"/>
    </row>
    <row r="835" spans="1:8" x14ac:dyDescent="0.2">
      <c r="A835" s="3"/>
      <c r="B835" s="3"/>
      <c r="C835" s="3"/>
      <c r="D835" s="3"/>
      <c r="E835" s="6"/>
      <c r="F835" s="3"/>
      <c r="G835" s="3"/>
      <c r="H835" s="3"/>
    </row>
    <row r="836" spans="1:8" x14ac:dyDescent="0.2">
      <c r="A836" s="3"/>
      <c r="B836" s="3"/>
      <c r="C836" s="3"/>
      <c r="D836" s="3"/>
      <c r="E836" s="6"/>
      <c r="F836" s="3"/>
      <c r="G836" s="3"/>
      <c r="H836" s="3"/>
    </row>
    <row r="837" spans="1:8" x14ac:dyDescent="0.2">
      <c r="A837" s="3"/>
      <c r="B837" s="3"/>
      <c r="C837" s="3"/>
      <c r="D837" s="3"/>
      <c r="E837" s="6"/>
      <c r="F837" s="3"/>
      <c r="G837" s="3"/>
      <c r="H837" s="3"/>
    </row>
    <row r="838" spans="1:8" x14ac:dyDescent="0.2">
      <c r="A838" s="3"/>
      <c r="B838" s="3"/>
      <c r="C838" s="3"/>
      <c r="D838" s="3"/>
      <c r="E838" s="6"/>
      <c r="F838" s="3"/>
      <c r="G838" s="3"/>
      <c r="H838" s="3"/>
    </row>
    <row r="839" spans="1:8" x14ac:dyDescent="0.2">
      <c r="A839" s="3"/>
      <c r="B839" s="3"/>
      <c r="C839" s="3"/>
      <c r="D839" s="3"/>
      <c r="E839" s="6"/>
      <c r="F839" s="3"/>
      <c r="G839" s="3"/>
      <c r="H839" s="3"/>
    </row>
    <row r="840" spans="1:8" x14ac:dyDescent="0.2">
      <c r="A840" s="3"/>
      <c r="B840" s="3"/>
      <c r="C840" s="3"/>
      <c r="D840" s="3"/>
      <c r="E840" s="6"/>
      <c r="F840" s="3"/>
      <c r="G840" s="3"/>
      <c r="H840" s="3"/>
    </row>
    <row r="841" spans="1:8" x14ac:dyDescent="0.2">
      <c r="A841" s="3"/>
      <c r="B841" s="3"/>
      <c r="C841" s="3"/>
      <c r="D841" s="3"/>
      <c r="E841" s="6"/>
      <c r="F841" s="3"/>
      <c r="G841" s="3"/>
      <c r="H841" s="3"/>
    </row>
    <row r="842" spans="1:8" x14ac:dyDescent="0.2">
      <c r="A842" s="3"/>
      <c r="B842" s="3"/>
      <c r="C842" s="3"/>
      <c r="D842" s="3"/>
      <c r="E842" s="6"/>
      <c r="F842" s="3"/>
      <c r="G842" s="3"/>
      <c r="H842" s="3"/>
    </row>
    <row r="843" spans="1:8" x14ac:dyDescent="0.2">
      <c r="A843" s="3"/>
      <c r="B843" s="3"/>
      <c r="C843" s="3"/>
      <c r="D843" s="3"/>
      <c r="E843" s="6"/>
      <c r="F843" s="3"/>
      <c r="G843" s="3"/>
      <c r="H843" s="3"/>
    </row>
    <row r="844" spans="1:8" x14ac:dyDescent="0.2">
      <c r="A844" s="3"/>
      <c r="B844" s="3"/>
      <c r="C844" s="3"/>
      <c r="D844" s="3"/>
      <c r="E844" s="6"/>
      <c r="F844" s="3"/>
      <c r="G844" s="3"/>
      <c r="H844" s="3"/>
    </row>
    <row r="845" spans="1:8" x14ac:dyDescent="0.2">
      <c r="A845" s="3"/>
      <c r="B845" s="3"/>
      <c r="C845" s="3"/>
      <c r="D845" s="3"/>
      <c r="E845" s="6"/>
      <c r="F845" s="3"/>
      <c r="G845" s="3"/>
      <c r="H845" s="3"/>
    </row>
    <row r="846" spans="1:8" x14ac:dyDescent="0.2">
      <c r="A846" s="3"/>
      <c r="B846" s="3"/>
      <c r="C846" s="3"/>
      <c r="D846" s="3"/>
      <c r="E846" s="6"/>
      <c r="F846" s="3"/>
      <c r="G846" s="3"/>
      <c r="H846" s="3"/>
    </row>
    <row r="847" spans="1:8" x14ac:dyDescent="0.2">
      <c r="A847" s="3"/>
      <c r="B847" s="3"/>
      <c r="C847" s="3"/>
      <c r="D847" s="3"/>
      <c r="E847" s="6"/>
      <c r="F847" s="3"/>
      <c r="G847" s="3"/>
      <c r="H847" s="3"/>
    </row>
    <row r="848" spans="1:8" x14ac:dyDescent="0.2">
      <c r="A848" s="3"/>
      <c r="B848" s="3"/>
      <c r="C848" s="3"/>
      <c r="D848" s="3"/>
      <c r="E848" s="6"/>
      <c r="F848" s="3"/>
      <c r="G848" s="3"/>
      <c r="H848" s="3"/>
    </row>
    <row r="849" spans="1:8" x14ac:dyDescent="0.2">
      <c r="A849" s="3"/>
      <c r="B849" s="3"/>
      <c r="C849" s="3"/>
      <c r="D849" s="3"/>
      <c r="E849" s="6"/>
      <c r="F849" s="3"/>
      <c r="G849" s="3"/>
      <c r="H849" s="3"/>
    </row>
    <row r="850" spans="1:8" x14ac:dyDescent="0.2">
      <c r="A850" s="3"/>
      <c r="B850" s="3"/>
      <c r="C850" s="3"/>
      <c r="D850" s="3"/>
      <c r="E850" s="6"/>
      <c r="F850" s="3"/>
      <c r="G850" s="3"/>
      <c r="H850" s="3"/>
    </row>
    <row r="851" spans="1:8" x14ac:dyDescent="0.2">
      <c r="A851" s="3"/>
      <c r="B851" s="3"/>
      <c r="C851" s="3"/>
      <c r="D851" s="3"/>
      <c r="E851" s="6"/>
      <c r="F851" s="3"/>
      <c r="G851" s="3"/>
      <c r="H851" s="3"/>
    </row>
    <row r="852" spans="1:8" x14ac:dyDescent="0.2">
      <c r="A852" s="3"/>
      <c r="B852" s="3"/>
      <c r="C852" s="3"/>
      <c r="D852" s="3"/>
      <c r="E852" s="6"/>
      <c r="F852" s="3"/>
      <c r="G852" s="3"/>
      <c r="H852" s="3"/>
    </row>
    <row r="853" spans="1:8" x14ac:dyDescent="0.2">
      <c r="A853" s="3"/>
      <c r="B853" s="3"/>
      <c r="C853" s="3"/>
      <c r="D853" s="3"/>
      <c r="E853" s="6"/>
      <c r="F853" s="3"/>
      <c r="G853" s="3"/>
      <c r="H853" s="3"/>
    </row>
    <row r="854" spans="1:8" x14ac:dyDescent="0.2">
      <c r="A854" s="3"/>
      <c r="B854" s="3"/>
      <c r="C854" s="3"/>
      <c r="D854" s="3"/>
      <c r="E854" s="6"/>
      <c r="F854" s="3"/>
      <c r="G854" s="3"/>
      <c r="H854" s="3"/>
    </row>
    <row r="855" spans="1:8" x14ac:dyDescent="0.2">
      <c r="A855" s="3"/>
      <c r="B855" s="3"/>
      <c r="C855" s="3"/>
      <c r="D855" s="3"/>
      <c r="E855" s="6"/>
      <c r="F855" s="3"/>
      <c r="G855" s="3"/>
      <c r="H855" s="3"/>
    </row>
    <row r="856" spans="1:8" x14ac:dyDescent="0.2">
      <c r="A856" s="3"/>
      <c r="B856" s="3"/>
      <c r="C856" s="3"/>
      <c r="D856" s="3"/>
      <c r="E856" s="6"/>
      <c r="F856" s="3"/>
      <c r="G856" s="3"/>
      <c r="H856" s="3"/>
    </row>
    <row r="857" spans="1:8" x14ac:dyDescent="0.2">
      <c r="A857" s="3"/>
      <c r="B857" s="3"/>
      <c r="C857" s="3"/>
      <c r="D857" s="3"/>
      <c r="E857" s="6"/>
      <c r="F857" s="3"/>
      <c r="G857" s="3"/>
      <c r="H857" s="3"/>
    </row>
    <row r="858" spans="1:8" x14ac:dyDescent="0.2">
      <c r="A858" s="3"/>
      <c r="B858" s="3"/>
      <c r="C858" s="3"/>
      <c r="D858" s="3"/>
      <c r="E858" s="6"/>
      <c r="F858" s="3"/>
      <c r="G858" s="3"/>
      <c r="H858" s="3"/>
    </row>
    <row r="859" spans="1:8" x14ac:dyDescent="0.2">
      <c r="A859" s="3"/>
      <c r="B859" s="3"/>
      <c r="C859" s="3"/>
      <c r="D859" s="3"/>
      <c r="E859" s="6"/>
      <c r="F859" s="3"/>
      <c r="G859" s="3"/>
      <c r="H859" s="3"/>
    </row>
    <row r="860" spans="1:8" x14ac:dyDescent="0.2">
      <c r="A860" s="3"/>
      <c r="B860" s="3"/>
      <c r="C860" s="3"/>
      <c r="D860" s="3"/>
      <c r="E860" s="6"/>
      <c r="F860" s="3"/>
      <c r="G860" s="3"/>
      <c r="H860" s="3"/>
    </row>
    <row r="861" spans="1:8" x14ac:dyDescent="0.2">
      <c r="A861" s="3"/>
      <c r="B861" s="3"/>
      <c r="C861" s="3"/>
      <c r="D861" s="3"/>
      <c r="E861" s="6"/>
      <c r="F861" s="3"/>
      <c r="G861" s="3"/>
      <c r="H861" s="3"/>
    </row>
    <row r="862" spans="1:8" x14ac:dyDescent="0.2">
      <c r="A862" s="3"/>
      <c r="B862" s="3"/>
      <c r="C862" s="3"/>
      <c r="D862" s="3"/>
      <c r="E862" s="6"/>
      <c r="F862" s="3"/>
      <c r="G862" s="3"/>
      <c r="H862" s="3"/>
    </row>
    <row r="863" spans="1:8" x14ac:dyDescent="0.2">
      <c r="A863" s="3"/>
      <c r="B863" s="3"/>
      <c r="C863" s="3"/>
      <c r="D863" s="3"/>
      <c r="E863" s="6"/>
      <c r="F863" s="3"/>
      <c r="G863" s="3"/>
      <c r="H863" s="3"/>
    </row>
    <row r="864" spans="1:8" x14ac:dyDescent="0.2">
      <c r="A864" s="3"/>
      <c r="B864" s="3"/>
      <c r="C864" s="3"/>
      <c r="D864" s="3"/>
      <c r="E864" s="6"/>
      <c r="F864" s="3"/>
      <c r="G864" s="3"/>
      <c r="H864" s="3"/>
    </row>
    <row r="865" spans="1:8" x14ac:dyDescent="0.2">
      <c r="A865" s="3"/>
      <c r="B865" s="3"/>
      <c r="C865" s="3"/>
      <c r="D865" s="3"/>
      <c r="E865" s="6"/>
      <c r="F865" s="3"/>
      <c r="G865" s="3"/>
      <c r="H865" s="3"/>
    </row>
    <row r="866" spans="1:8" x14ac:dyDescent="0.2">
      <c r="A866" s="3"/>
      <c r="B866" s="3"/>
      <c r="C866" s="3"/>
      <c r="D866" s="3"/>
      <c r="E866" s="6"/>
      <c r="F866" s="3"/>
      <c r="G866" s="3"/>
      <c r="H866" s="3"/>
    </row>
    <row r="867" spans="1:8" x14ac:dyDescent="0.2">
      <c r="A867" s="3"/>
      <c r="B867" s="3"/>
      <c r="C867" s="3"/>
      <c r="D867" s="3"/>
      <c r="E867" s="6"/>
      <c r="F867" s="3"/>
      <c r="G867" s="3"/>
      <c r="H867" s="3"/>
    </row>
    <row r="868" spans="1:8" x14ac:dyDescent="0.2">
      <c r="A868" s="3"/>
      <c r="B868" s="3"/>
      <c r="C868" s="3"/>
      <c r="D868" s="3"/>
      <c r="E868" s="6"/>
      <c r="F868" s="3"/>
      <c r="G868" s="3"/>
      <c r="H868" s="3"/>
    </row>
    <row r="869" spans="1:8" x14ac:dyDescent="0.2">
      <c r="A869" s="3"/>
      <c r="B869" s="3"/>
      <c r="C869" s="3"/>
      <c r="D869" s="3"/>
      <c r="E869" s="6"/>
      <c r="F869" s="3"/>
      <c r="G869" s="3"/>
      <c r="H869" s="3"/>
    </row>
    <row r="870" spans="1:8" x14ac:dyDescent="0.2">
      <c r="A870" s="3"/>
      <c r="B870" s="3"/>
      <c r="C870" s="3"/>
      <c r="D870" s="3"/>
      <c r="E870" s="6"/>
      <c r="F870" s="3"/>
      <c r="G870" s="3"/>
      <c r="H870" s="3"/>
    </row>
    <row r="871" spans="1:8" x14ac:dyDescent="0.2">
      <c r="A871" s="3"/>
      <c r="B871" s="3"/>
      <c r="C871" s="3"/>
      <c r="D871" s="3"/>
      <c r="E871" s="6"/>
      <c r="F871" s="3"/>
      <c r="G871" s="3"/>
      <c r="H871" s="3"/>
    </row>
    <row r="872" spans="1:8" x14ac:dyDescent="0.2">
      <c r="A872" s="3"/>
      <c r="B872" s="3"/>
      <c r="C872" s="3"/>
      <c r="D872" s="3"/>
      <c r="E872" s="6"/>
      <c r="F872" s="3"/>
      <c r="G872" s="3"/>
      <c r="H872" s="3"/>
    </row>
    <row r="873" spans="1:8" x14ac:dyDescent="0.2">
      <c r="A873" s="3"/>
      <c r="B873" s="3"/>
      <c r="C873" s="3"/>
      <c r="D873" s="3"/>
      <c r="E873" s="6"/>
      <c r="F873" s="3"/>
      <c r="G873" s="3"/>
      <c r="H873" s="3"/>
    </row>
    <row r="874" spans="1:8" x14ac:dyDescent="0.2">
      <c r="A874" s="3"/>
      <c r="B874" s="3"/>
      <c r="C874" s="3"/>
      <c r="D874" s="3"/>
      <c r="E874" s="6"/>
      <c r="F874" s="3"/>
      <c r="G874" s="3"/>
      <c r="H874" s="3"/>
    </row>
    <row r="875" spans="1:8" x14ac:dyDescent="0.2">
      <c r="A875" s="3"/>
      <c r="B875" s="3"/>
      <c r="C875" s="3"/>
      <c r="D875" s="3"/>
      <c r="E875" s="6"/>
      <c r="F875" s="3"/>
      <c r="G875" s="3"/>
      <c r="H875" s="3"/>
    </row>
    <row r="876" spans="1:8" x14ac:dyDescent="0.2">
      <c r="A876" s="3"/>
      <c r="B876" s="3"/>
      <c r="C876" s="3"/>
      <c r="D876" s="3"/>
      <c r="E876" s="6"/>
      <c r="F876" s="3"/>
      <c r="G876" s="3"/>
      <c r="H876" s="3"/>
    </row>
    <row r="877" spans="1:8" x14ac:dyDescent="0.2">
      <c r="A877" s="3"/>
      <c r="B877" s="3"/>
      <c r="C877" s="3"/>
      <c r="D877" s="3"/>
      <c r="E877" s="6"/>
      <c r="F877" s="3"/>
      <c r="G877" s="3"/>
      <c r="H877" s="3"/>
    </row>
    <row r="878" spans="1:8" x14ac:dyDescent="0.2">
      <c r="A878" s="3"/>
      <c r="B878" s="3"/>
      <c r="C878" s="3"/>
      <c r="D878" s="3"/>
      <c r="E878" s="6"/>
      <c r="F878" s="3"/>
      <c r="G878" s="3"/>
      <c r="H878" s="3"/>
    </row>
    <row r="879" spans="1:8" x14ac:dyDescent="0.2">
      <c r="A879" s="3"/>
      <c r="B879" s="3"/>
      <c r="C879" s="3"/>
      <c r="D879" s="3"/>
      <c r="E879" s="6"/>
      <c r="F879" s="3"/>
      <c r="G879" s="3"/>
      <c r="H879" s="3"/>
    </row>
    <row r="880" spans="1:8" x14ac:dyDescent="0.2">
      <c r="A880" s="3"/>
      <c r="B880" s="3"/>
      <c r="C880" s="3"/>
      <c r="D880" s="3"/>
      <c r="E880" s="6"/>
      <c r="F880" s="3"/>
      <c r="G880" s="3"/>
      <c r="H880" s="3"/>
    </row>
    <row r="881" spans="1:8" x14ac:dyDescent="0.2">
      <c r="A881" s="3"/>
      <c r="B881" s="3"/>
      <c r="C881" s="3"/>
      <c r="D881" s="3"/>
      <c r="E881" s="6"/>
      <c r="F881" s="3"/>
      <c r="G881" s="3"/>
      <c r="H881" s="3"/>
    </row>
    <row r="882" spans="1:8" x14ac:dyDescent="0.2">
      <c r="A882" s="3"/>
      <c r="B882" s="3"/>
      <c r="C882" s="3"/>
      <c r="D882" s="3"/>
      <c r="E882" s="6"/>
      <c r="F882" s="3"/>
      <c r="G882" s="3"/>
      <c r="H882" s="3"/>
    </row>
    <row r="883" spans="1:8" x14ac:dyDescent="0.2">
      <c r="A883" s="3"/>
      <c r="B883" s="3"/>
      <c r="C883" s="3"/>
      <c r="D883" s="3"/>
      <c r="E883" s="6"/>
      <c r="F883" s="3"/>
      <c r="G883" s="3"/>
      <c r="H883" s="3"/>
    </row>
    <row r="884" spans="1:8" x14ac:dyDescent="0.2">
      <c r="A884" s="3"/>
      <c r="B884" s="3"/>
      <c r="C884" s="3"/>
      <c r="D884" s="3"/>
      <c r="E884" s="6"/>
      <c r="F884" s="3"/>
      <c r="G884" s="3"/>
      <c r="H884" s="3"/>
    </row>
    <row r="885" spans="1:8" x14ac:dyDescent="0.2">
      <c r="A885" s="3"/>
      <c r="B885" s="3"/>
      <c r="C885" s="3"/>
      <c r="D885" s="3"/>
      <c r="E885" s="6"/>
      <c r="F885" s="3"/>
      <c r="G885" s="3"/>
      <c r="H885" s="3"/>
    </row>
    <row r="886" spans="1:8" x14ac:dyDescent="0.2">
      <c r="A886" s="3"/>
      <c r="B886" s="3"/>
      <c r="C886" s="3"/>
      <c r="D886" s="3"/>
      <c r="E886" s="6"/>
      <c r="F886" s="3"/>
      <c r="G886" s="3"/>
      <c r="H886" s="3"/>
    </row>
    <row r="887" spans="1:8" x14ac:dyDescent="0.2">
      <c r="A887" s="3"/>
      <c r="B887" s="3"/>
      <c r="C887" s="3"/>
      <c r="D887" s="3"/>
      <c r="E887" s="6"/>
      <c r="F887" s="3"/>
      <c r="G887" s="3"/>
      <c r="H887" s="3"/>
    </row>
    <row r="888" spans="1:8" x14ac:dyDescent="0.2">
      <c r="A888" s="3"/>
      <c r="B888" s="3"/>
      <c r="C888" s="3"/>
      <c r="D888" s="3"/>
      <c r="E888" s="6"/>
      <c r="F888" s="3"/>
      <c r="G888" s="3"/>
      <c r="H888" s="3"/>
    </row>
    <row r="889" spans="1:8" x14ac:dyDescent="0.2">
      <c r="A889" s="3"/>
      <c r="B889" s="3"/>
      <c r="C889" s="3"/>
      <c r="D889" s="3"/>
      <c r="E889" s="6"/>
      <c r="F889" s="3"/>
      <c r="G889" s="3"/>
      <c r="H889" s="3"/>
    </row>
    <row r="890" spans="1:8" x14ac:dyDescent="0.2">
      <c r="A890" s="3"/>
      <c r="B890" s="3"/>
      <c r="C890" s="3"/>
      <c r="D890" s="3"/>
      <c r="E890" s="6"/>
      <c r="F890" s="3"/>
      <c r="G890" s="3"/>
      <c r="H890" s="3"/>
    </row>
    <row r="891" spans="1:8" x14ac:dyDescent="0.2">
      <c r="A891" s="3"/>
      <c r="B891" s="3"/>
      <c r="C891" s="3"/>
      <c r="D891" s="3"/>
      <c r="E891" s="6"/>
      <c r="F891" s="3"/>
      <c r="G891" s="3"/>
      <c r="H891" s="3"/>
    </row>
    <row r="892" spans="1:8" x14ac:dyDescent="0.2">
      <c r="A892" s="3"/>
      <c r="B892" s="3"/>
      <c r="C892" s="3"/>
      <c r="D892" s="3"/>
      <c r="E892" s="6"/>
      <c r="F892" s="3"/>
      <c r="G892" s="3"/>
      <c r="H892" s="3"/>
    </row>
    <row r="893" spans="1:8" x14ac:dyDescent="0.2">
      <c r="A893" s="3"/>
      <c r="B893" s="3"/>
      <c r="C893" s="3"/>
      <c r="D893" s="3"/>
      <c r="E893" s="6"/>
      <c r="F893" s="3"/>
      <c r="G893" s="3"/>
      <c r="H893" s="3"/>
    </row>
    <row r="894" spans="1:8" x14ac:dyDescent="0.2">
      <c r="A894" s="3"/>
      <c r="B894" s="3"/>
      <c r="C894" s="3"/>
      <c r="D894" s="3"/>
      <c r="E894" s="6"/>
      <c r="F894" s="3"/>
      <c r="G894" s="3"/>
      <c r="H894" s="3"/>
    </row>
    <row r="895" spans="1:8" x14ac:dyDescent="0.2">
      <c r="A895" s="3"/>
      <c r="B895" s="3"/>
      <c r="C895" s="3"/>
      <c r="D895" s="3"/>
      <c r="E895" s="6"/>
      <c r="F895" s="3"/>
      <c r="G895" s="3"/>
      <c r="H895" s="3"/>
    </row>
    <row r="896" spans="1:8" x14ac:dyDescent="0.2">
      <c r="A896" s="3"/>
      <c r="B896" s="3"/>
      <c r="C896" s="3"/>
      <c r="D896" s="3"/>
      <c r="E896" s="6"/>
      <c r="F896" s="3"/>
      <c r="G896" s="3"/>
      <c r="H896" s="3"/>
    </row>
    <row r="897" spans="1:8" x14ac:dyDescent="0.2">
      <c r="A897" s="3"/>
      <c r="B897" s="3"/>
      <c r="C897" s="3"/>
      <c r="D897" s="3"/>
      <c r="E897" s="6"/>
      <c r="F897" s="3"/>
      <c r="G897" s="3"/>
      <c r="H897" s="3"/>
    </row>
    <row r="898" spans="1:8" x14ac:dyDescent="0.2">
      <c r="A898" s="3"/>
      <c r="B898" s="3"/>
      <c r="C898" s="3"/>
      <c r="D898" s="3"/>
      <c r="E898" s="6"/>
      <c r="F898" s="3"/>
      <c r="G898" s="3"/>
      <c r="H898" s="3"/>
    </row>
    <row r="899" spans="1:8" x14ac:dyDescent="0.2">
      <c r="A899" s="3"/>
      <c r="B899" s="3"/>
      <c r="C899" s="3"/>
      <c r="D899" s="3"/>
      <c r="E899" s="6"/>
      <c r="F899" s="3"/>
      <c r="G899" s="3"/>
      <c r="H899" s="3"/>
    </row>
    <row r="900" spans="1:8" x14ac:dyDescent="0.2">
      <c r="A900" s="3"/>
      <c r="B900" s="3"/>
      <c r="C900" s="3"/>
      <c r="D900" s="3"/>
      <c r="E900" s="6"/>
      <c r="F900" s="3"/>
      <c r="G900" s="3"/>
      <c r="H900" s="3"/>
    </row>
    <row r="901" spans="1:8" x14ac:dyDescent="0.2">
      <c r="A901" s="3"/>
      <c r="B901" s="3"/>
      <c r="C901" s="3"/>
      <c r="D901" s="3"/>
      <c r="E901" s="6"/>
      <c r="F901" s="3"/>
      <c r="G901" s="3"/>
      <c r="H901" s="3"/>
    </row>
    <row r="902" spans="1:8" x14ac:dyDescent="0.2">
      <c r="A902" s="3"/>
      <c r="B902" s="3"/>
      <c r="C902" s="3"/>
      <c r="D902" s="3"/>
      <c r="E902" s="6"/>
      <c r="F902" s="3"/>
      <c r="G902" s="3"/>
      <c r="H902" s="3"/>
    </row>
    <row r="903" spans="1:8" x14ac:dyDescent="0.2">
      <c r="A903" s="3"/>
      <c r="B903" s="3"/>
      <c r="C903" s="3"/>
      <c r="D903" s="3"/>
      <c r="E903" s="6"/>
      <c r="F903" s="3"/>
      <c r="G903" s="3"/>
      <c r="H903" s="3"/>
    </row>
    <row r="904" spans="1:8" x14ac:dyDescent="0.2">
      <c r="A904" s="3"/>
      <c r="B904" s="3"/>
      <c r="C904" s="3"/>
      <c r="D904" s="3"/>
      <c r="E904" s="6"/>
      <c r="F904" s="3"/>
      <c r="G904" s="3"/>
      <c r="H904" s="3"/>
    </row>
    <row r="905" spans="1:8" x14ac:dyDescent="0.2">
      <c r="A905" s="3"/>
      <c r="B905" s="3"/>
      <c r="C905" s="3"/>
      <c r="D905" s="3"/>
      <c r="E905" s="6"/>
      <c r="F905" s="3"/>
      <c r="G905" s="3"/>
      <c r="H905" s="3"/>
    </row>
    <row r="906" spans="1:8" x14ac:dyDescent="0.2">
      <c r="A906" s="3"/>
      <c r="B906" s="3"/>
      <c r="C906" s="3"/>
      <c r="D906" s="3"/>
      <c r="E906" s="6"/>
      <c r="F906" s="3"/>
      <c r="G906" s="3"/>
      <c r="H906" s="3"/>
    </row>
    <row r="907" spans="1:8" x14ac:dyDescent="0.2">
      <c r="A907" s="3"/>
      <c r="B907" s="3"/>
      <c r="C907" s="3"/>
      <c r="D907" s="3"/>
      <c r="E907" s="6"/>
      <c r="F907" s="3"/>
      <c r="G907" s="3"/>
      <c r="H907" s="3"/>
    </row>
    <row r="908" spans="1:8" x14ac:dyDescent="0.2">
      <c r="A908" s="3"/>
      <c r="B908" s="3"/>
      <c r="C908" s="3"/>
      <c r="D908" s="3"/>
      <c r="E908" s="6"/>
      <c r="F908" s="3"/>
      <c r="G908" s="3"/>
      <c r="H908" s="3"/>
    </row>
    <row r="909" spans="1:8" x14ac:dyDescent="0.2">
      <c r="A909" s="3"/>
      <c r="B909" s="3"/>
      <c r="C909" s="3"/>
      <c r="D909" s="3"/>
      <c r="E909" s="6"/>
      <c r="F909" s="3"/>
      <c r="G909" s="3"/>
      <c r="H909" s="3"/>
    </row>
    <row r="910" spans="1:8" x14ac:dyDescent="0.2">
      <c r="A910" s="3"/>
      <c r="B910" s="3"/>
      <c r="C910" s="3"/>
      <c r="D910" s="3"/>
      <c r="E910" s="6"/>
      <c r="F910" s="3"/>
      <c r="G910" s="3"/>
      <c r="H910" s="3"/>
    </row>
    <row r="911" spans="1:8" x14ac:dyDescent="0.2">
      <c r="A911" s="3"/>
      <c r="B911" s="3"/>
      <c r="C911" s="3"/>
      <c r="D911" s="3"/>
      <c r="E911" s="6"/>
      <c r="F911" s="3"/>
      <c r="G911" s="3"/>
      <c r="H911" s="3"/>
    </row>
    <row r="912" spans="1:8" x14ac:dyDescent="0.2">
      <c r="A912" s="3"/>
      <c r="B912" s="3"/>
      <c r="C912" s="3"/>
      <c r="D912" s="3"/>
      <c r="E912" s="6"/>
      <c r="F912" s="3"/>
      <c r="G912" s="3"/>
      <c r="H912" s="3"/>
    </row>
    <row r="913" spans="1:8" x14ac:dyDescent="0.2">
      <c r="A913" s="3"/>
      <c r="B913" s="3"/>
      <c r="C913" s="3"/>
      <c r="D913" s="3"/>
      <c r="E913" s="6"/>
      <c r="F913" s="3"/>
      <c r="G913" s="3"/>
      <c r="H913" s="3"/>
    </row>
    <row r="914" spans="1:8" x14ac:dyDescent="0.2">
      <c r="A914" s="3"/>
      <c r="B914" s="3"/>
      <c r="C914" s="3"/>
      <c r="D914" s="3"/>
      <c r="E914" s="6"/>
      <c r="F914" s="3"/>
      <c r="G914" s="3"/>
      <c r="H914" s="3"/>
    </row>
    <row r="915" spans="1:8" x14ac:dyDescent="0.2">
      <c r="A915" s="3"/>
      <c r="B915" s="3"/>
      <c r="C915" s="3"/>
      <c r="D915" s="3"/>
      <c r="E915" s="6"/>
      <c r="F915" s="3"/>
      <c r="G915" s="3"/>
      <c r="H915" s="3"/>
    </row>
    <row r="916" spans="1:8" x14ac:dyDescent="0.2">
      <c r="A916" s="3"/>
      <c r="B916" s="3"/>
      <c r="C916" s="3"/>
      <c r="D916" s="3"/>
      <c r="E916" s="6"/>
      <c r="F916" s="3"/>
      <c r="G916" s="3"/>
      <c r="H916" s="3"/>
    </row>
    <row r="917" spans="1:8" x14ac:dyDescent="0.2">
      <c r="A917" s="3"/>
      <c r="B917" s="3"/>
      <c r="C917" s="3"/>
      <c r="D917" s="3"/>
      <c r="E917" s="6"/>
      <c r="F917" s="3"/>
      <c r="G917" s="3"/>
      <c r="H917" s="3"/>
    </row>
    <row r="918" spans="1:8" x14ac:dyDescent="0.2">
      <c r="A918" s="3"/>
      <c r="B918" s="3"/>
      <c r="C918" s="3"/>
      <c r="D918" s="3"/>
      <c r="E918" s="6"/>
      <c r="F918" s="3"/>
      <c r="G918" s="3"/>
      <c r="H918" s="3"/>
    </row>
    <row r="919" spans="1:8" x14ac:dyDescent="0.2">
      <c r="A919" s="3"/>
      <c r="B919" s="3"/>
      <c r="C919" s="3"/>
      <c r="D919" s="3"/>
      <c r="E919" s="6"/>
      <c r="F919" s="3"/>
      <c r="G919" s="3"/>
      <c r="H919" s="3"/>
    </row>
    <row r="920" spans="1:8" x14ac:dyDescent="0.2">
      <c r="A920" s="3"/>
      <c r="B920" s="3"/>
      <c r="C920" s="3"/>
      <c r="D920" s="3"/>
      <c r="E920" s="6"/>
      <c r="F920" s="3"/>
      <c r="G920" s="3"/>
      <c r="H920" s="3"/>
    </row>
    <row r="921" spans="1:8" x14ac:dyDescent="0.2">
      <c r="A921" s="3"/>
      <c r="B921" s="3"/>
      <c r="C921" s="3"/>
      <c r="D921" s="3"/>
      <c r="E921" s="6"/>
      <c r="F921" s="3"/>
      <c r="G921" s="3"/>
      <c r="H921" s="3"/>
    </row>
    <row r="922" spans="1:8" x14ac:dyDescent="0.2">
      <c r="A922" s="3"/>
      <c r="B922" s="3"/>
      <c r="C922" s="3"/>
      <c r="D922" s="3"/>
      <c r="E922" s="6"/>
      <c r="F922" s="3"/>
      <c r="G922" s="3"/>
      <c r="H922" s="3"/>
    </row>
    <row r="923" spans="1:8" x14ac:dyDescent="0.2">
      <c r="A923" s="3"/>
      <c r="B923" s="3"/>
      <c r="C923" s="3"/>
      <c r="D923" s="3"/>
      <c r="E923" s="6"/>
      <c r="F923" s="3"/>
      <c r="G923" s="3"/>
      <c r="H923" s="3"/>
    </row>
    <row r="924" spans="1:8" x14ac:dyDescent="0.2">
      <c r="A924" s="3"/>
      <c r="B924" s="3"/>
      <c r="C924" s="3"/>
      <c r="D924" s="3"/>
      <c r="E924" s="6"/>
      <c r="F924" s="3"/>
      <c r="G924" s="3"/>
      <c r="H924" s="3"/>
    </row>
    <row r="925" spans="1:8" x14ac:dyDescent="0.2">
      <c r="A925" s="3"/>
      <c r="B925" s="3"/>
      <c r="C925" s="3"/>
      <c r="D925" s="3"/>
      <c r="E925" s="6"/>
      <c r="F925" s="3"/>
      <c r="G925" s="3"/>
      <c r="H925" s="3"/>
    </row>
    <row r="926" spans="1:8" x14ac:dyDescent="0.2">
      <c r="A926" s="3"/>
      <c r="B926" s="3"/>
      <c r="C926" s="3"/>
      <c r="D926" s="3"/>
      <c r="E926" s="6"/>
      <c r="F926" s="3"/>
      <c r="G926" s="3"/>
      <c r="H926" s="3"/>
    </row>
    <row r="927" spans="1:8" x14ac:dyDescent="0.2">
      <c r="A927" s="3"/>
      <c r="B927" s="3"/>
      <c r="C927" s="3"/>
      <c r="D927" s="3"/>
      <c r="E927" s="6"/>
      <c r="F927" s="3"/>
      <c r="G927" s="3"/>
      <c r="H927" s="3"/>
    </row>
    <row r="928" spans="1:8" x14ac:dyDescent="0.2">
      <c r="A928" s="3"/>
      <c r="B928" s="3"/>
      <c r="C928" s="3"/>
      <c r="D928" s="3"/>
      <c r="E928" s="6"/>
      <c r="F928" s="3"/>
      <c r="G928" s="3"/>
      <c r="H928" s="3"/>
    </row>
    <row r="929" spans="1:8" x14ac:dyDescent="0.2">
      <c r="A929" s="3"/>
      <c r="B929" s="3"/>
      <c r="C929" s="3"/>
      <c r="D929" s="3"/>
      <c r="E929" s="6"/>
      <c r="F929" s="3"/>
      <c r="G929" s="3"/>
      <c r="H929" s="3"/>
    </row>
    <row r="930" spans="1:8" x14ac:dyDescent="0.2">
      <c r="A930" s="3"/>
      <c r="B930" s="3"/>
      <c r="C930" s="3"/>
      <c r="D930" s="3"/>
      <c r="E930" s="6"/>
      <c r="F930" s="3"/>
      <c r="G930" s="3"/>
      <c r="H930" s="3"/>
    </row>
    <row r="931" spans="1:8" x14ac:dyDescent="0.2">
      <c r="A931" s="3"/>
      <c r="B931" s="3"/>
      <c r="C931" s="3"/>
      <c r="D931" s="3"/>
      <c r="E931" s="6"/>
      <c r="F931" s="3"/>
      <c r="G931" s="3"/>
      <c r="H931" s="3"/>
    </row>
    <row r="932" spans="1:8" x14ac:dyDescent="0.2">
      <c r="A932" s="3"/>
      <c r="B932" s="3"/>
      <c r="C932" s="3"/>
      <c r="D932" s="3"/>
      <c r="E932" s="6"/>
      <c r="F932" s="3"/>
      <c r="G932" s="3"/>
      <c r="H932" s="3"/>
    </row>
    <row r="933" spans="1:8" x14ac:dyDescent="0.2">
      <c r="A933" s="3"/>
      <c r="B933" s="3"/>
      <c r="C933" s="3"/>
      <c r="D933" s="3"/>
      <c r="E933" s="6"/>
      <c r="F933" s="3"/>
      <c r="G933" s="3"/>
      <c r="H933" s="3"/>
    </row>
    <row r="934" spans="1:8" x14ac:dyDescent="0.2">
      <c r="A934" s="3"/>
      <c r="B934" s="3"/>
      <c r="C934" s="3"/>
      <c r="D934" s="3"/>
      <c r="E934" s="6"/>
      <c r="F934" s="3"/>
      <c r="G934" s="3"/>
      <c r="H934" s="3"/>
    </row>
    <row r="935" spans="1:8" x14ac:dyDescent="0.2">
      <c r="A935" s="3"/>
      <c r="B935" s="3"/>
      <c r="C935" s="3"/>
      <c r="D935" s="3"/>
      <c r="E935" s="6"/>
      <c r="F935" s="3"/>
      <c r="G935" s="3"/>
      <c r="H935" s="3"/>
    </row>
    <row r="936" spans="1:8" x14ac:dyDescent="0.2">
      <c r="A936" s="3"/>
      <c r="B936" s="3"/>
      <c r="C936" s="3"/>
      <c r="D936" s="3"/>
      <c r="E936" s="6"/>
      <c r="F936" s="3"/>
      <c r="G936" s="3"/>
      <c r="H936" s="3"/>
    </row>
    <row r="937" spans="1:8" x14ac:dyDescent="0.2">
      <c r="A937" s="3"/>
      <c r="B937" s="3"/>
      <c r="C937" s="3"/>
      <c r="D937" s="3"/>
      <c r="E937" s="6"/>
      <c r="F937" s="3"/>
      <c r="G937" s="3"/>
      <c r="H937" s="3"/>
    </row>
    <row r="938" spans="1:8" x14ac:dyDescent="0.2">
      <c r="A938" s="3"/>
      <c r="B938" s="3"/>
      <c r="C938" s="3"/>
      <c r="D938" s="3"/>
      <c r="E938" s="6"/>
      <c r="F938" s="3"/>
      <c r="G938" s="3"/>
      <c r="H938" s="3"/>
    </row>
    <row r="939" spans="1:8" x14ac:dyDescent="0.2">
      <c r="A939" s="3"/>
      <c r="B939" s="3"/>
      <c r="C939" s="3"/>
      <c r="D939" s="3"/>
      <c r="E939" s="6"/>
      <c r="F939" s="3"/>
      <c r="G939" s="3"/>
      <c r="H939" s="3"/>
    </row>
    <row r="940" spans="1:8" x14ac:dyDescent="0.2">
      <c r="A940" s="3"/>
      <c r="B940" s="3"/>
      <c r="C940" s="3"/>
      <c r="D940" s="3"/>
      <c r="E940" s="6"/>
      <c r="F940" s="3"/>
      <c r="G940" s="3"/>
      <c r="H940" s="3"/>
    </row>
    <row r="941" spans="1:8" x14ac:dyDescent="0.2">
      <c r="A941" s="3"/>
      <c r="B941" s="3"/>
      <c r="C941" s="3"/>
      <c r="D941" s="3"/>
      <c r="E941" s="6"/>
      <c r="F941" s="3"/>
      <c r="G941" s="3"/>
      <c r="H941" s="3"/>
    </row>
    <row r="942" spans="1:8" x14ac:dyDescent="0.2">
      <c r="A942" s="3"/>
      <c r="B942" s="3"/>
      <c r="C942" s="3"/>
      <c r="D942" s="3"/>
      <c r="E942" s="6"/>
      <c r="F942" s="3"/>
      <c r="G942" s="3"/>
      <c r="H942" s="3"/>
    </row>
    <row r="943" spans="1:8" x14ac:dyDescent="0.2">
      <c r="A943" s="3"/>
      <c r="B943" s="3"/>
      <c r="C943" s="3"/>
      <c r="D943" s="3"/>
      <c r="E943" s="6"/>
      <c r="F943" s="3"/>
      <c r="G943" s="3"/>
      <c r="H943" s="3"/>
    </row>
    <row r="944" spans="1:8" x14ac:dyDescent="0.2">
      <c r="A944" s="3"/>
      <c r="B944" s="3"/>
      <c r="C944" s="3"/>
      <c r="D944" s="3"/>
      <c r="E944" s="6"/>
      <c r="F944" s="3"/>
      <c r="G944" s="3"/>
      <c r="H944" s="3"/>
    </row>
    <row r="945" spans="1:8" x14ac:dyDescent="0.2">
      <c r="A945" s="3"/>
      <c r="B945" s="3"/>
      <c r="C945" s="3"/>
      <c r="D945" s="3"/>
      <c r="E945" s="6"/>
      <c r="F945" s="3"/>
      <c r="G945" s="3"/>
      <c r="H945" s="3"/>
    </row>
    <row r="946" spans="1:8" x14ac:dyDescent="0.2">
      <c r="A946" s="3"/>
      <c r="B946" s="3"/>
      <c r="C946" s="3"/>
      <c r="D946" s="3"/>
      <c r="E946" s="6"/>
      <c r="F946" s="3"/>
      <c r="G946" s="3"/>
      <c r="H946" s="3"/>
    </row>
    <row r="947" spans="1:8" x14ac:dyDescent="0.2">
      <c r="A947" s="3"/>
      <c r="B947" s="3"/>
      <c r="C947" s="3"/>
      <c r="D947" s="3"/>
      <c r="E947" s="6"/>
      <c r="F947" s="3"/>
      <c r="G947" s="3"/>
      <c r="H947" s="3"/>
    </row>
    <row r="948" spans="1:8" x14ac:dyDescent="0.2">
      <c r="A948" s="3"/>
      <c r="B948" s="3"/>
      <c r="C948" s="3"/>
      <c r="D948" s="3"/>
      <c r="E948" s="6"/>
      <c r="F948" s="3"/>
      <c r="G948" s="3"/>
      <c r="H948" s="3"/>
    </row>
    <row r="949" spans="1:8" x14ac:dyDescent="0.2">
      <c r="A949" s="3"/>
      <c r="B949" s="3"/>
      <c r="C949" s="3"/>
      <c r="D949" s="3"/>
      <c r="E949" s="6"/>
      <c r="F949" s="3"/>
      <c r="G949" s="3"/>
      <c r="H949" s="3"/>
    </row>
    <row r="950" spans="1:8" x14ac:dyDescent="0.2">
      <c r="A950" s="3"/>
      <c r="B950" s="3"/>
      <c r="C950" s="3"/>
      <c r="D950" s="3"/>
      <c r="E950" s="6"/>
      <c r="F950" s="3"/>
      <c r="G950" s="3"/>
      <c r="H950" s="3"/>
    </row>
    <row r="951" spans="1:8" x14ac:dyDescent="0.2">
      <c r="A951" s="3"/>
      <c r="B951" s="3"/>
      <c r="C951" s="3"/>
      <c r="D951" s="3"/>
      <c r="E951" s="6"/>
      <c r="F951" s="3"/>
      <c r="G951" s="3"/>
      <c r="H951" s="3"/>
    </row>
    <row r="952" spans="1:8" x14ac:dyDescent="0.2">
      <c r="A952" s="3"/>
      <c r="B952" s="3"/>
      <c r="C952" s="3"/>
      <c r="D952" s="3"/>
      <c r="E952" s="6"/>
      <c r="F952" s="3"/>
      <c r="G952" s="3"/>
      <c r="H952" s="3"/>
    </row>
    <row r="953" spans="1:8" x14ac:dyDescent="0.2">
      <c r="A953" s="3"/>
      <c r="B953" s="3"/>
      <c r="C953" s="3"/>
      <c r="D953" s="3"/>
      <c r="E953" s="6"/>
      <c r="F953" s="3"/>
      <c r="G953" s="3"/>
      <c r="H953" s="3"/>
    </row>
    <row r="954" spans="1:8" x14ac:dyDescent="0.2">
      <c r="A954" s="3"/>
      <c r="B954" s="3"/>
      <c r="C954" s="3"/>
      <c r="D954" s="3"/>
      <c r="E954" s="6"/>
      <c r="F954" s="3"/>
      <c r="G954" s="3"/>
      <c r="H954" s="3"/>
    </row>
    <row r="955" spans="1:8" x14ac:dyDescent="0.2">
      <c r="A955" s="3"/>
      <c r="B955" s="3"/>
      <c r="C955" s="3"/>
      <c r="D955" s="3"/>
      <c r="E955" s="6"/>
      <c r="F955" s="3"/>
      <c r="G955" s="3"/>
      <c r="H955" s="3"/>
    </row>
    <row r="956" spans="1:8" x14ac:dyDescent="0.2">
      <c r="A956" s="3"/>
      <c r="B956" s="3"/>
      <c r="C956" s="3"/>
      <c r="D956" s="3"/>
      <c r="E956" s="6"/>
      <c r="F956" s="3"/>
      <c r="G956" s="3"/>
      <c r="H956" s="3"/>
    </row>
    <row r="957" spans="1:8" x14ac:dyDescent="0.2">
      <c r="A957" s="3"/>
      <c r="B957" s="3"/>
      <c r="C957" s="3"/>
      <c r="D957" s="3"/>
      <c r="E957" s="6"/>
      <c r="F957" s="3"/>
      <c r="G957" s="3"/>
      <c r="H957" s="3"/>
    </row>
    <row r="958" spans="1:8" x14ac:dyDescent="0.2">
      <c r="A958" s="3"/>
      <c r="B958" s="3"/>
      <c r="C958" s="3"/>
      <c r="D958" s="3"/>
      <c r="E958" s="6"/>
      <c r="F958" s="3"/>
      <c r="G958" s="3"/>
      <c r="H958" s="3"/>
    </row>
    <row r="959" spans="1:8" x14ac:dyDescent="0.2">
      <c r="A959" s="3"/>
      <c r="B959" s="3"/>
      <c r="C959" s="3"/>
      <c r="D959" s="3"/>
      <c r="E959" s="6"/>
      <c r="F959" s="3"/>
      <c r="G959" s="3"/>
      <c r="H959" s="3"/>
    </row>
    <row r="960" spans="1:8" x14ac:dyDescent="0.2">
      <c r="A960" s="3"/>
      <c r="B960" s="3"/>
      <c r="C960" s="3"/>
      <c r="D960" s="3"/>
      <c r="E960" s="6"/>
      <c r="F960" s="3"/>
      <c r="G960" s="3"/>
      <c r="H960" s="3"/>
    </row>
    <row r="961" spans="1:8" x14ac:dyDescent="0.2">
      <c r="A961" s="3"/>
      <c r="B961" s="3"/>
      <c r="C961" s="3"/>
      <c r="D961" s="3"/>
      <c r="E961" s="6"/>
      <c r="F961" s="3"/>
      <c r="G961" s="3"/>
      <c r="H961" s="3"/>
    </row>
    <row r="962" spans="1:8" x14ac:dyDescent="0.2">
      <c r="A962" s="3"/>
      <c r="B962" s="3"/>
      <c r="C962" s="3"/>
      <c r="D962" s="3"/>
      <c r="E962" s="6"/>
      <c r="F962" s="3"/>
      <c r="G962" s="3"/>
      <c r="H962" s="3"/>
    </row>
    <row r="963" spans="1:8" x14ac:dyDescent="0.2">
      <c r="A963" s="3"/>
      <c r="B963" s="3"/>
      <c r="C963" s="3"/>
      <c r="D963" s="3"/>
      <c r="E963" s="6"/>
      <c r="F963" s="3"/>
      <c r="G963" s="3"/>
      <c r="H963" s="3"/>
    </row>
    <row r="964" spans="1:8" x14ac:dyDescent="0.2">
      <c r="A964" s="3"/>
      <c r="B964" s="3"/>
      <c r="C964" s="3"/>
      <c r="D964" s="3"/>
      <c r="E964" s="6"/>
      <c r="F964" s="3"/>
      <c r="G964" s="3"/>
      <c r="H964" s="3"/>
    </row>
    <row r="965" spans="1:8" x14ac:dyDescent="0.2">
      <c r="A965" s="3"/>
      <c r="B965" s="3"/>
      <c r="C965" s="3"/>
      <c r="D965" s="3"/>
      <c r="E965" s="6"/>
      <c r="F965" s="3"/>
      <c r="G965" s="3"/>
      <c r="H965" s="3"/>
    </row>
    <row r="966" spans="1:8" x14ac:dyDescent="0.2">
      <c r="A966" s="3"/>
      <c r="B966" s="3"/>
      <c r="C966" s="3"/>
      <c r="D966" s="3"/>
      <c r="E966" s="6"/>
      <c r="F966" s="3"/>
      <c r="G966" s="3"/>
      <c r="H966" s="3"/>
    </row>
    <row r="967" spans="1:8" x14ac:dyDescent="0.2">
      <c r="A967" s="3"/>
      <c r="B967" s="3"/>
      <c r="C967" s="3"/>
      <c r="D967" s="3"/>
      <c r="E967" s="6"/>
      <c r="F967" s="3"/>
      <c r="G967" s="3"/>
      <c r="H967" s="3"/>
    </row>
    <row r="968" spans="1:8" x14ac:dyDescent="0.2">
      <c r="A968" s="3"/>
      <c r="B968" s="3"/>
      <c r="C968" s="3"/>
      <c r="D968" s="3"/>
      <c r="E968" s="6"/>
      <c r="F968" s="3"/>
      <c r="G968" s="3"/>
      <c r="H968" s="3"/>
    </row>
    <row r="969" spans="1:8" x14ac:dyDescent="0.2">
      <c r="A969" s="3"/>
      <c r="B969" s="3"/>
      <c r="C969" s="3"/>
      <c r="D969" s="3"/>
      <c r="E969" s="6"/>
      <c r="F969" s="3"/>
      <c r="G969" s="3"/>
      <c r="H969" s="3"/>
    </row>
    <row r="970" spans="1:8" x14ac:dyDescent="0.2">
      <c r="A970" s="3"/>
      <c r="B970" s="3"/>
      <c r="C970" s="3"/>
      <c r="D970" s="3"/>
      <c r="E970" s="6"/>
      <c r="F970" s="3"/>
      <c r="G970" s="3"/>
      <c r="H970" s="3"/>
    </row>
    <row r="971" spans="1:8" x14ac:dyDescent="0.2">
      <c r="A971" s="3"/>
      <c r="B971" s="3"/>
      <c r="C971" s="3"/>
      <c r="D971" s="3"/>
      <c r="E971" s="6"/>
      <c r="F971" s="3"/>
      <c r="G971" s="3"/>
      <c r="H971" s="3"/>
    </row>
    <row r="972" spans="1:8" x14ac:dyDescent="0.2">
      <c r="A972" s="3"/>
      <c r="B972" s="3"/>
      <c r="C972" s="3"/>
      <c r="D972" s="3"/>
      <c r="E972" s="6"/>
      <c r="F972" s="3"/>
      <c r="G972" s="3"/>
      <c r="H972" s="3"/>
    </row>
    <row r="973" spans="1:8" x14ac:dyDescent="0.2">
      <c r="A973" s="3"/>
      <c r="B973" s="3"/>
      <c r="C973" s="3"/>
      <c r="D973" s="3"/>
      <c r="E973" s="6"/>
      <c r="F973" s="3"/>
      <c r="G973" s="3"/>
      <c r="H973" s="3"/>
    </row>
    <row r="974" spans="1:8" x14ac:dyDescent="0.2">
      <c r="A974" s="3"/>
      <c r="B974" s="3"/>
      <c r="C974" s="3"/>
      <c r="D974" s="3"/>
      <c r="E974" s="6"/>
      <c r="F974" s="3"/>
      <c r="G974" s="3"/>
      <c r="H974" s="3"/>
    </row>
    <row r="975" spans="1:8" x14ac:dyDescent="0.2">
      <c r="A975" s="3"/>
      <c r="B975" s="3"/>
      <c r="C975" s="3"/>
      <c r="D975" s="3"/>
      <c r="E975" s="6"/>
      <c r="F975" s="3"/>
      <c r="G975" s="3"/>
      <c r="H975" s="3"/>
    </row>
    <row r="976" spans="1:8" x14ac:dyDescent="0.2">
      <c r="A976" s="3"/>
      <c r="B976" s="3"/>
      <c r="C976" s="3"/>
      <c r="D976" s="3"/>
      <c r="E976" s="6"/>
      <c r="F976" s="3"/>
      <c r="G976" s="3"/>
      <c r="H976" s="3"/>
    </row>
    <row r="977" spans="1:8" x14ac:dyDescent="0.2">
      <c r="A977" s="3"/>
      <c r="B977" s="3"/>
      <c r="C977" s="3"/>
      <c r="D977" s="3"/>
      <c r="E977" s="6"/>
      <c r="F977" s="3"/>
      <c r="G977" s="3"/>
      <c r="H977" s="3"/>
    </row>
    <row r="978" spans="1:8" x14ac:dyDescent="0.2">
      <c r="A978" s="3"/>
      <c r="B978" s="3"/>
      <c r="C978" s="3"/>
      <c r="D978" s="3"/>
      <c r="E978" s="6"/>
      <c r="F978" s="3"/>
      <c r="G978" s="3"/>
      <c r="H978" s="3"/>
    </row>
    <row r="979" spans="1:8" x14ac:dyDescent="0.2">
      <c r="A979" s="3"/>
      <c r="B979" s="3"/>
      <c r="C979" s="3"/>
      <c r="D979" s="3"/>
      <c r="E979" s="6"/>
      <c r="F979" s="3"/>
      <c r="G979" s="3"/>
      <c r="H979" s="3"/>
    </row>
    <row r="980" spans="1:8" x14ac:dyDescent="0.2">
      <c r="A980" s="3"/>
      <c r="B980" s="3"/>
      <c r="C980" s="3"/>
      <c r="D980" s="3"/>
      <c r="E980" s="6"/>
      <c r="F980" s="3"/>
      <c r="G980" s="3"/>
      <c r="H980" s="3"/>
    </row>
    <row r="981" spans="1:8" x14ac:dyDescent="0.2">
      <c r="A981" s="3"/>
      <c r="B981" s="3"/>
      <c r="C981" s="3"/>
      <c r="D981" s="3"/>
      <c r="E981" s="6"/>
      <c r="F981" s="3"/>
      <c r="G981" s="3"/>
      <c r="H981" s="3"/>
    </row>
    <row r="982" spans="1:8" x14ac:dyDescent="0.2">
      <c r="A982" s="3"/>
      <c r="B982" s="3"/>
      <c r="C982" s="3"/>
      <c r="D982" s="3"/>
      <c r="E982" s="6"/>
      <c r="F982" s="3"/>
      <c r="G982" s="3"/>
      <c r="H982" s="3"/>
    </row>
    <row r="983" spans="1:8" x14ac:dyDescent="0.2">
      <c r="A983" s="3"/>
      <c r="B983" s="3"/>
      <c r="C983" s="3"/>
      <c r="D983" s="3"/>
      <c r="E983" s="6"/>
      <c r="F983" s="3"/>
      <c r="G983" s="3"/>
      <c r="H983" s="3"/>
    </row>
    <row r="984" spans="1:8" x14ac:dyDescent="0.2">
      <c r="A984" s="3"/>
      <c r="B984" s="3"/>
      <c r="C984" s="3"/>
      <c r="D984" s="3"/>
      <c r="E984" s="6"/>
      <c r="F984" s="3"/>
      <c r="G984" s="3"/>
      <c r="H984" s="3"/>
    </row>
    <row r="985" spans="1:8" x14ac:dyDescent="0.2">
      <c r="A985" s="3"/>
      <c r="B985" s="3"/>
      <c r="C985" s="3"/>
      <c r="D985" s="3"/>
      <c r="E985" s="6"/>
      <c r="F985" s="3"/>
      <c r="G985" s="3"/>
      <c r="H985" s="3"/>
    </row>
    <row r="986" spans="1:8" x14ac:dyDescent="0.2">
      <c r="A986" s="3"/>
      <c r="B986" s="3"/>
      <c r="C986" s="3"/>
      <c r="D986" s="3"/>
      <c r="E986" s="6"/>
      <c r="F986" s="3"/>
      <c r="G986" s="3"/>
      <c r="H986" s="3"/>
    </row>
    <row r="987" spans="1:8" x14ac:dyDescent="0.2">
      <c r="A987" s="3"/>
      <c r="B987" s="3"/>
      <c r="C987" s="3"/>
      <c r="D987" s="3"/>
      <c r="E987" s="6"/>
      <c r="F987" s="3"/>
      <c r="G987" s="3"/>
      <c r="H987" s="3"/>
    </row>
    <row r="988" spans="1:8" x14ac:dyDescent="0.2">
      <c r="A988" s="3"/>
      <c r="B988" s="3"/>
      <c r="C988" s="3"/>
      <c r="D988" s="3"/>
      <c r="E988" s="6"/>
      <c r="F988" s="3"/>
      <c r="G988" s="3"/>
      <c r="H988" s="3"/>
    </row>
    <row r="989" spans="1:8" x14ac:dyDescent="0.2">
      <c r="A989" s="3"/>
      <c r="B989" s="3"/>
      <c r="C989" s="3"/>
      <c r="D989" s="3"/>
      <c r="E989" s="6"/>
      <c r="F989" s="3"/>
      <c r="G989" s="3"/>
      <c r="H989" s="3"/>
    </row>
    <row r="990" spans="1:8" x14ac:dyDescent="0.2">
      <c r="A990" s="3"/>
      <c r="B990" s="3"/>
      <c r="C990" s="3"/>
      <c r="D990" s="3"/>
      <c r="E990" s="6"/>
      <c r="F990" s="3"/>
      <c r="G990" s="3"/>
      <c r="H990" s="3"/>
    </row>
    <row r="991" spans="1:8" x14ac:dyDescent="0.2">
      <c r="A991" s="3"/>
      <c r="B991" s="3"/>
      <c r="C991" s="3"/>
      <c r="D991" s="3"/>
      <c r="E991" s="6"/>
      <c r="F991" s="3"/>
      <c r="G991" s="3"/>
      <c r="H991" s="3"/>
    </row>
    <row r="992" spans="1:8" x14ac:dyDescent="0.2">
      <c r="A992" s="3"/>
      <c r="B992" s="3"/>
      <c r="C992" s="3"/>
      <c r="D992" s="3"/>
      <c r="E992" s="6"/>
      <c r="F992" s="3"/>
      <c r="G992" s="3"/>
      <c r="H992" s="3"/>
    </row>
    <row r="993" spans="1:8" x14ac:dyDescent="0.2">
      <c r="A993" s="3"/>
      <c r="B993" s="3"/>
      <c r="C993" s="3"/>
      <c r="D993" s="3"/>
      <c r="E993" s="6"/>
      <c r="F993" s="3"/>
      <c r="G993" s="3"/>
      <c r="H993" s="3"/>
    </row>
    <row r="994" spans="1:8" x14ac:dyDescent="0.2">
      <c r="A994" s="3"/>
      <c r="B994" s="3"/>
      <c r="C994" s="3"/>
      <c r="D994" s="3"/>
      <c r="E994" s="6"/>
      <c r="F994" s="3"/>
      <c r="G994" s="3"/>
      <c r="H994" s="3"/>
    </row>
    <row r="995" spans="1:8" x14ac:dyDescent="0.2">
      <c r="A995" s="3"/>
      <c r="B995" s="3"/>
      <c r="C995" s="3"/>
      <c r="D995" s="3"/>
      <c r="E995" s="6"/>
      <c r="F995" s="3"/>
      <c r="G995" s="3"/>
      <c r="H995" s="3"/>
    </row>
    <row r="996" spans="1:8" x14ac:dyDescent="0.2">
      <c r="A996" s="3"/>
      <c r="B996" s="3"/>
      <c r="C996" s="3"/>
      <c r="D996" s="3"/>
      <c r="E996" s="6"/>
      <c r="F996" s="3"/>
      <c r="G996" s="3"/>
      <c r="H996" s="3"/>
    </row>
    <row r="997" spans="1:8" x14ac:dyDescent="0.2">
      <c r="A997" s="3"/>
      <c r="B997" s="3"/>
      <c r="C997" s="3"/>
      <c r="D997" s="3"/>
      <c r="E997" s="6"/>
      <c r="F997" s="3"/>
      <c r="G997" s="3"/>
      <c r="H997" s="3"/>
    </row>
    <row r="998" spans="1:8" x14ac:dyDescent="0.2">
      <c r="A998" s="3"/>
      <c r="B998" s="3"/>
      <c r="C998" s="3"/>
      <c r="D998" s="3"/>
      <c r="E998" s="6"/>
      <c r="F998" s="3"/>
      <c r="G998" s="3"/>
      <c r="H998" s="3"/>
    </row>
    <row r="999" spans="1:8" x14ac:dyDescent="0.2">
      <c r="A999" s="3"/>
      <c r="B999" s="3"/>
      <c r="C999" s="3"/>
      <c r="D999" s="3"/>
      <c r="E999" s="6"/>
      <c r="F999" s="3"/>
      <c r="G999" s="3"/>
      <c r="H999" s="3"/>
    </row>
    <row r="1000" spans="1:8" x14ac:dyDescent="0.2">
      <c r="A1000" s="3"/>
      <c r="B1000" s="3"/>
      <c r="C1000" s="3"/>
      <c r="D1000" s="3"/>
      <c r="E1000" s="6"/>
      <c r="F1000" s="3"/>
      <c r="G1000" s="3"/>
      <c r="H1000" s="3"/>
    </row>
    <row r="1001" spans="1:8" x14ac:dyDescent="0.2">
      <c r="A1001" s="3"/>
      <c r="B1001" s="3"/>
      <c r="C1001" s="3"/>
      <c r="D1001" s="3"/>
      <c r="E1001" s="6"/>
      <c r="F1001" s="3"/>
      <c r="G1001" s="3"/>
      <c r="H1001" s="3"/>
    </row>
    <row r="1002" spans="1:8" x14ac:dyDescent="0.2">
      <c r="A1002" s="3"/>
      <c r="B1002" s="3"/>
      <c r="C1002" s="3"/>
      <c r="D1002" s="3"/>
      <c r="E1002" s="6"/>
      <c r="F1002" s="3"/>
      <c r="G1002" s="3"/>
      <c r="H1002" s="3"/>
    </row>
    <row r="1003" spans="1:8" x14ac:dyDescent="0.2">
      <c r="A1003" s="3"/>
      <c r="B1003" s="3"/>
      <c r="C1003" s="3"/>
      <c r="D1003" s="3"/>
      <c r="E1003" s="6"/>
      <c r="F1003" s="3"/>
      <c r="G1003" s="3"/>
      <c r="H1003" s="3"/>
    </row>
    <row r="1004" spans="1:8" x14ac:dyDescent="0.2">
      <c r="A1004" s="3"/>
      <c r="B1004" s="3"/>
      <c r="C1004" s="3"/>
      <c r="D1004" s="3"/>
      <c r="E1004" s="6"/>
      <c r="F1004" s="3"/>
      <c r="G1004" s="3"/>
      <c r="H1004" s="3"/>
    </row>
    <row r="1005" spans="1:8" x14ac:dyDescent="0.2">
      <c r="A1005" s="3"/>
      <c r="B1005" s="3"/>
      <c r="C1005" s="3"/>
      <c r="D1005" s="3"/>
      <c r="E1005" s="6"/>
      <c r="F1005" s="3"/>
      <c r="G1005" s="3"/>
      <c r="H1005" s="3"/>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399"/>
  <sheetViews>
    <sheetView workbookViewId="0">
      <pane ySplit="1" topLeftCell="A364" activePane="bottomLeft" state="frozen"/>
      <selection pane="bottomLeft" activeCell="F398" sqref="F398"/>
    </sheetView>
  </sheetViews>
  <sheetFormatPr defaultColWidth="12.5703125" defaultRowHeight="15.75" customHeight="1" x14ac:dyDescent="0.2"/>
  <cols>
    <col min="1" max="1" width="12.42578125" customWidth="1"/>
    <col min="2" max="2" width="14.85546875" customWidth="1"/>
    <col min="3" max="3" width="38.28515625" customWidth="1"/>
    <col min="4" max="4" width="40.42578125" customWidth="1"/>
    <col min="5" max="5" width="28.5703125" customWidth="1"/>
    <col min="6" max="6" width="29.140625" customWidth="1"/>
    <col min="7" max="7" width="90.28515625" customWidth="1"/>
    <col min="8" max="8" width="52" customWidth="1"/>
    <col min="9" max="9" width="91" customWidth="1"/>
    <col min="10" max="10" width="59.85546875" customWidth="1"/>
    <col min="11" max="11" width="26.7109375" style="24" bestFit="1" customWidth="1"/>
  </cols>
  <sheetData>
    <row r="1" spans="1:11" ht="12.75" x14ac:dyDescent="0.2">
      <c r="A1" s="1" t="s">
        <v>71</v>
      </c>
      <c r="B1" s="5" t="s">
        <v>72</v>
      </c>
      <c r="C1" s="2" t="s">
        <v>73</v>
      </c>
      <c r="D1" s="2" t="s">
        <v>74</v>
      </c>
      <c r="E1" s="1" t="s">
        <v>75</v>
      </c>
      <c r="F1" s="1" t="s">
        <v>76</v>
      </c>
      <c r="G1" s="2" t="s">
        <v>77</v>
      </c>
      <c r="H1" s="2" t="s">
        <v>78</v>
      </c>
      <c r="I1" s="33" t="s">
        <v>5805</v>
      </c>
      <c r="J1" s="33" t="s">
        <v>5808</v>
      </c>
      <c r="K1" s="34" t="s">
        <v>5810</v>
      </c>
    </row>
    <row r="2" spans="1:11" ht="15.75" customHeight="1" x14ac:dyDescent="0.2">
      <c r="A2" s="3">
        <v>1</v>
      </c>
      <c r="B2" s="6">
        <v>44211</v>
      </c>
      <c r="C2" s="4" t="s">
        <v>79</v>
      </c>
      <c r="D2" s="4" t="s">
        <v>80</v>
      </c>
      <c r="E2" s="3" t="s">
        <v>81</v>
      </c>
      <c r="F2" s="3" t="s">
        <v>82</v>
      </c>
      <c r="G2" s="31" t="s">
        <v>5763</v>
      </c>
      <c r="I2" t="s">
        <v>5830</v>
      </c>
      <c r="J2" t="s">
        <v>5809</v>
      </c>
      <c r="K2" s="35">
        <v>44858</v>
      </c>
    </row>
    <row r="3" spans="1:11" ht="15.75" customHeight="1" x14ac:dyDescent="0.2">
      <c r="A3" s="3">
        <v>2</v>
      </c>
      <c r="B3" s="6">
        <v>44211</v>
      </c>
      <c r="C3" s="4" t="s">
        <v>84</v>
      </c>
      <c r="D3" s="4" t="s">
        <v>80</v>
      </c>
      <c r="E3" s="3" t="s">
        <v>81</v>
      </c>
      <c r="F3" s="3" t="s">
        <v>82</v>
      </c>
      <c r="G3" s="4" t="s">
        <v>85</v>
      </c>
      <c r="H3" s="4" t="s">
        <v>83</v>
      </c>
      <c r="I3" s="30" t="s">
        <v>5830</v>
      </c>
      <c r="J3" t="s">
        <v>5809</v>
      </c>
      <c r="K3" s="35">
        <v>44858</v>
      </c>
    </row>
    <row r="4" spans="1:11" ht="15.75" customHeight="1" x14ac:dyDescent="0.2">
      <c r="A4" s="3">
        <v>3</v>
      </c>
      <c r="B4" s="6">
        <v>44495</v>
      </c>
      <c r="C4" s="4" t="s">
        <v>86</v>
      </c>
      <c r="D4" s="4" t="s">
        <v>87</v>
      </c>
      <c r="E4" s="3" t="s">
        <v>81</v>
      </c>
      <c r="F4" s="3" t="s">
        <v>88</v>
      </c>
      <c r="G4" s="31" t="s">
        <v>5832</v>
      </c>
      <c r="H4" s="4" t="s">
        <v>89</v>
      </c>
      <c r="I4" s="36" t="s">
        <v>5833</v>
      </c>
      <c r="J4" s="36" t="s">
        <v>5831</v>
      </c>
      <c r="K4" s="35">
        <v>44858</v>
      </c>
    </row>
    <row r="5" spans="1:11" ht="15.75" customHeight="1" x14ac:dyDescent="0.2">
      <c r="A5" s="3">
        <v>4</v>
      </c>
      <c r="B5" s="6">
        <v>44313</v>
      </c>
      <c r="C5" s="4" t="s">
        <v>90</v>
      </c>
      <c r="D5" s="4" t="s">
        <v>91</v>
      </c>
      <c r="E5" s="3" t="s">
        <v>81</v>
      </c>
      <c r="F5" s="3" t="s">
        <v>92</v>
      </c>
      <c r="G5" s="4" t="s">
        <v>93</v>
      </c>
      <c r="H5" s="4" t="s">
        <v>94</v>
      </c>
      <c r="I5" s="36" t="s">
        <v>5835</v>
      </c>
      <c r="J5" t="s">
        <v>5834</v>
      </c>
      <c r="K5" s="35">
        <v>44858</v>
      </c>
    </row>
    <row r="6" spans="1:11" ht="15.75" customHeight="1" x14ac:dyDescent="0.2">
      <c r="A6" s="3">
        <v>5</v>
      </c>
      <c r="B6" s="6">
        <v>44313</v>
      </c>
      <c r="C6" s="4" t="s">
        <v>95</v>
      </c>
      <c r="D6" s="4" t="s">
        <v>96</v>
      </c>
      <c r="E6" s="3" t="s">
        <v>81</v>
      </c>
      <c r="F6" s="28" t="s">
        <v>97</v>
      </c>
      <c r="G6" s="4" t="s">
        <v>98</v>
      </c>
      <c r="H6" s="4" t="s">
        <v>94</v>
      </c>
      <c r="I6" s="30" t="s">
        <v>5837</v>
      </c>
      <c r="J6" t="s">
        <v>5834</v>
      </c>
      <c r="K6" s="35">
        <v>44858</v>
      </c>
    </row>
    <row r="7" spans="1:11" ht="15.75" customHeight="1" x14ac:dyDescent="0.2">
      <c r="A7" s="3">
        <v>6</v>
      </c>
      <c r="B7" s="6">
        <v>44313</v>
      </c>
      <c r="C7" s="4" t="s">
        <v>99</v>
      </c>
      <c r="D7" s="4" t="s">
        <v>100</v>
      </c>
      <c r="E7" s="3" t="s">
        <v>81</v>
      </c>
      <c r="F7" s="3" t="s">
        <v>101</v>
      </c>
      <c r="G7" s="4" t="s">
        <v>102</v>
      </c>
      <c r="H7" s="4" t="s">
        <v>94</v>
      </c>
      <c r="I7" s="30" t="s">
        <v>5838</v>
      </c>
      <c r="J7" t="s">
        <v>5834</v>
      </c>
      <c r="K7" s="35">
        <v>44858</v>
      </c>
    </row>
    <row r="8" spans="1:11" ht="15.75" customHeight="1" x14ac:dyDescent="0.2">
      <c r="A8" s="3">
        <v>7</v>
      </c>
      <c r="B8" s="6">
        <v>44313</v>
      </c>
      <c r="C8" s="4" t="s">
        <v>99</v>
      </c>
      <c r="D8" s="4" t="s">
        <v>100</v>
      </c>
      <c r="E8" s="3" t="s">
        <v>81</v>
      </c>
      <c r="F8" s="3" t="s">
        <v>103</v>
      </c>
      <c r="G8" s="4" t="s">
        <v>104</v>
      </c>
      <c r="H8" s="4" t="s">
        <v>94</v>
      </c>
      <c r="I8" s="30" t="s">
        <v>5839</v>
      </c>
      <c r="J8" t="s">
        <v>5834</v>
      </c>
      <c r="K8" s="35">
        <v>44858</v>
      </c>
    </row>
    <row r="9" spans="1:11" ht="15.75" customHeight="1" x14ac:dyDescent="0.2">
      <c r="A9" s="3">
        <v>8</v>
      </c>
      <c r="B9" s="6">
        <v>44315</v>
      </c>
      <c r="C9" s="4" t="s">
        <v>105</v>
      </c>
      <c r="D9" s="4" t="s">
        <v>106</v>
      </c>
      <c r="E9" s="3" t="s">
        <v>81</v>
      </c>
      <c r="F9" s="3" t="s">
        <v>97</v>
      </c>
      <c r="G9" s="4" t="s">
        <v>107</v>
      </c>
      <c r="H9" s="4" t="s">
        <v>108</v>
      </c>
      <c r="I9" s="30" t="s">
        <v>5840</v>
      </c>
      <c r="J9" t="s">
        <v>5834</v>
      </c>
      <c r="K9" s="35">
        <v>44858</v>
      </c>
    </row>
    <row r="10" spans="1:11" ht="15.75" customHeight="1" x14ac:dyDescent="0.2">
      <c r="A10" s="3">
        <v>9</v>
      </c>
      <c r="B10" s="6">
        <v>44315</v>
      </c>
      <c r="C10" s="4" t="s">
        <v>109</v>
      </c>
      <c r="D10" s="4" t="s">
        <v>110</v>
      </c>
      <c r="E10" s="3" t="s">
        <v>81</v>
      </c>
      <c r="F10" s="3" t="s">
        <v>101</v>
      </c>
      <c r="G10" s="4" t="s">
        <v>111</v>
      </c>
      <c r="H10" s="4" t="s">
        <v>108</v>
      </c>
      <c r="I10" s="30" t="s">
        <v>5841</v>
      </c>
      <c r="J10" t="s">
        <v>5834</v>
      </c>
      <c r="K10" s="35">
        <v>44858</v>
      </c>
    </row>
    <row r="11" spans="1:11" ht="15.75" customHeight="1" x14ac:dyDescent="0.2">
      <c r="A11" s="3">
        <v>10</v>
      </c>
      <c r="B11" s="6">
        <v>44315</v>
      </c>
      <c r="C11" s="4" t="s">
        <v>112</v>
      </c>
      <c r="D11" s="4" t="s">
        <v>67</v>
      </c>
      <c r="E11" s="3" t="s">
        <v>81</v>
      </c>
      <c r="F11" s="3" t="s">
        <v>92</v>
      </c>
      <c r="G11" s="4" t="s">
        <v>113</v>
      </c>
      <c r="H11" s="4" t="s">
        <v>108</v>
      </c>
      <c r="I11" s="30" t="s">
        <v>5842</v>
      </c>
      <c r="J11" t="s">
        <v>5834</v>
      </c>
      <c r="K11" s="35">
        <v>44858</v>
      </c>
    </row>
    <row r="12" spans="1:11" ht="15.75" customHeight="1" x14ac:dyDescent="0.2">
      <c r="A12" s="3">
        <v>11</v>
      </c>
      <c r="B12" s="6">
        <v>44315</v>
      </c>
      <c r="C12" s="4" t="s">
        <v>114</v>
      </c>
      <c r="D12" s="4" t="s">
        <v>67</v>
      </c>
      <c r="E12" s="3" t="s">
        <v>81</v>
      </c>
      <c r="F12" s="3" t="s">
        <v>97</v>
      </c>
      <c r="G12" s="4" t="s">
        <v>115</v>
      </c>
      <c r="H12" s="4" t="s">
        <v>116</v>
      </c>
      <c r="I12" s="30" t="s">
        <v>5840</v>
      </c>
      <c r="J12" t="s">
        <v>5834</v>
      </c>
      <c r="K12" s="35">
        <v>44858</v>
      </c>
    </row>
    <row r="13" spans="1:11" ht="15.75" customHeight="1" x14ac:dyDescent="0.2">
      <c r="A13" s="3">
        <v>12</v>
      </c>
      <c r="B13" s="6">
        <v>44315</v>
      </c>
      <c r="C13" s="4" t="s">
        <v>117</v>
      </c>
      <c r="D13" s="4" t="s">
        <v>67</v>
      </c>
      <c r="E13" s="3" t="s">
        <v>81</v>
      </c>
      <c r="F13" s="3" t="s">
        <v>101</v>
      </c>
      <c r="G13" s="4" t="s">
        <v>118</v>
      </c>
      <c r="H13" s="4" t="s">
        <v>116</v>
      </c>
      <c r="I13" s="30" t="s">
        <v>5841</v>
      </c>
      <c r="J13" t="s">
        <v>5834</v>
      </c>
      <c r="K13" s="35">
        <v>44858</v>
      </c>
    </row>
    <row r="14" spans="1:11" ht="15.75" customHeight="1" x14ac:dyDescent="0.2">
      <c r="A14" s="3">
        <v>13</v>
      </c>
      <c r="B14" s="6">
        <v>44320</v>
      </c>
      <c r="C14" s="4" t="s">
        <v>119</v>
      </c>
      <c r="D14" s="4" t="s">
        <v>67</v>
      </c>
      <c r="E14" s="3" t="s">
        <v>81</v>
      </c>
      <c r="F14" s="3" t="s">
        <v>97</v>
      </c>
      <c r="G14" s="4" t="s">
        <v>115</v>
      </c>
      <c r="H14" s="4" t="s">
        <v>120</v>
      </c>
      <c r="I14" s="30" t="s">
        <v>5843</v>
      </c>
      <c r="J14" t="s">
        <v>5834</v>
      </c>
      <c r="K14" s="35">
        <v>44858</v>
      </c>
    </row>
    <row r="15" spans="1:11" ht="15.75" customHeight="1" x14ac:dyDescent="0.2">
      <c r="A15" s="3">
        <v>14</v>
      </c>
      <c r="B15" s="6">
        <v>44320</v>
      </c>
      <c r="C15" s="4" t="s">
        <v>121</v>
      </c>
      <c r="D15" s="4" t="s">
        <v>67</v>
      </c>
      <c r="E15" s="3" t="s">
        <v>81</v>
      </c>
      <c r="F15" s="3" t="s">
        <v>101</v>
      </c>
      <c r="G15" s="4" t="s">
        <v>118</v>
      </c>
      <c r="H15" s="4" t="s">
        <v>120</v>
      </c>
      <c r="I15" s="30" t="s">
        <v>5844</v>
      </c>
      <c r="J15" t="s">
        <v>5834</v>
      </c>
      <c r="K15" s="35">
        <v>44858</v>
      </c>
    </row>
    <row r="16" spans="1:11" ht="15.75" customHeight="1" x14ac:dyDescent="0.2">
      <c r="A16" s="3">
        <v>15</v>
      </c>
      <c r="B16" s="6">
        <v>44320</v>
      </c>
      <c r="C16" s="4" t="s">
        <v>122</v>
      </c>
      <c r="D16" s="4" t="s">
        <v>67</v>
      </c>
      <c r="E16" s="3" t="s">
        <v>81</v>
      </c>
      <c r="F16" s="3" t="s">
        <v>92</v>
      </c>
      <c r="G16" s="4" t="s">
        <v>123</v>
      </c>
      <c r="H16" s="4" t="s">
        <v>120</v>
      </c>
      <c r="I16" s="30" t="s">
        <v>5845</v>
      </c>
      <c r="J16" t="s">
        <v>5834</v>
      </c>
      <c r="K16" s="35">
        <v>44858</v>
      </c>
    </row>
    <row r="17" spans="1:11" ht="15.75" customHeight="1" x14ac:dyDescent="0.2">
      <c r="A17" s="3">
        <v>16</v>
      </c>
      <c r="B17" s="6">
        <v>44320</v>
      </c>
      <c r="C17" s="4" t="s">
        <v>124</v>
      </c>
      <c r="D17" s="4" t="s">
        <v>67</v>
      </c>
      <c r="E17" s="3" t="s">
        <v>81</v>
      </c>
      <c r="F17" s="3" t="s">
        <v>125</v>
      </c>
      <c r="G17" s="4" t="s">
        <v>126</v>
      </c>
      <c r="H17" s="4" t="s">
        <v>120</v>
      </c>
      <c r="I17" s="30" t="s">
        <v>5843</v>
      </c>
      <c r="J17" t="s">
        <v>5834</v>
      </c>
      <c r="K17" s="35">
        <v>44858</v>
      </c>
    </row>
    <row r="18" spans="1:11" ht="15.75" customHeight="1" x14ac:dyDescent="0.2">
      <c r="A18" s="3">
        <v>17</v>
      </c>
      <c r="B18" s="6">
        <v>44320</v>
      </c>
      <c r="C18" s="4" t="s">
        <v>127</v>
      </c>
      <c r="D18" s="4" t="s">
        <v>67</v>
      </c>
      <c r="E18" s="3" t="s">
        <v>81</v>
      </c>
      <c r="F18" s="3" t="s">
        <v>103</v>
      </c>
      <c r="G18" s="4" t="s">
        <v>128</v>
      </c>
      <c r="H18" s="4" t="s">
        <v>120</v>
      </c>
      <c r="I18" s="30" t="s">
        <v>5846</v>
      </c>
      <c r="J18" t="s">
        <v>5834</v>
      </c>
      <c r="K18" s="35">
        <v>44858</v>
      </c>
    </row>
    <row r="19" spans="1:11" ht="15.75" customHeight="1" x14ac:dyDescent="0.2">
      <c r="A19" s="3">
        <v>18</v>
      </c>
      <c r="B19" s="6">
        <v>44321</v>
      </c>
      <c r="C19" s="4" t="s">
        <v>129</v>
      </c>
      <c r="D19" s="4" t="s">
        <v>67</v>
      </c>
      <c r="E19" s="3" t="s">
        <v>81</v>
      </c>
      <c r="F19" s="3" t="s">
        <v>97</v>
      </c>
      <c r="G19" s="4" t="s">
        <v>130</v>
      </c>
      <c r="H19" s="4" t="s">
        <v>131</v>
      </c>
      <c r="I19" s="30" t="s">
        <v>5847</v>
      </c>
      <c r="J19" t="s">
        <v>5834</v>
      </c>
      <c r="K19" s="35">
        <v>44858</v>
      </c>
    </row>
    <row r="20" spans="1:11" ht="15.75" customHeight="1" x14ac:dyDescent="0.2">
      <c r="A20" s="3">
        <v>19</v>
      </c>
      <c r="B20" s="6">
        <v>44321</v>
      </c>
      <c r="C20" s="4" t="s">
        <v>132</v>
      </c>
      <c r="D20" s="4" t="s">
        <v>67</v>
      </c>
      <c r="E20" s="3" t="s">
        <v>81</v>
      </c>
      <c r="F20" s="3" t="s">
        <v>101</v>
      </c>
      <c r="G20" s="4" t="s">
        <v>133</v>
      </c>
      <c r="H20" s="4" t="s">
        <v>131</v>
      </c>
      <c r="I20" s="30" t="s">
        <v>5848</v>
      </c>
      <c r="J20" t="s">
        <v>5834</v>
      </c>
      <c r="K20" s="35">
        <v>44858</v>
      </c>
    </row>
    <row r="21" spans="1:11" ht="15.75" customHeight="1" x14ac:dyDescent="0.2">
      <c r="A21" s="3">
        <v>20</v>
      </c>
      <c r="B21" s="6">
        <v>44321</v>
      </c>
      <c r="C21" s="4" t="s">
        <v>134</v>
      </c>
      <c r="D21" s="4" t="s">
        <v>67</v>
      </c>
      <c r="E21" s="3" t="s">
        <v>81</v>
      </c>
      <c r="F21" s="3" t="s">
        <v>92</v>
      </c>
      <c r="G21" s="4" t="s">
        <v>135</v>
      </c>
      <c r="H21" s="4" t="s">
        <v>131</v>
      </c>
      <c r="I21" s="30" t="s">
        <v>5849</v>
      </c>
      <c r="J21" t="s">
        <v>5834</v>
      </c>
      <c r="K21" s="35">
        <v>44858</v>
      </c>
    </row>
    <row r="22" spans="1:11" ht="15.75" customHeight="1" x14ac:dyDescent="0.2">
      <c r="A22" s="3">
        <v>21</v>
      </c>
      <c r="B22" s="6">
        <v>44321</v>
      </c>
      <c r="C22" s="4" t="s">
        <v>136</v>
      </c>
      <c r="D22" s="4" t="s">
        <v>67</v>
      </c>
      <c r="E22" s="3" t="s">
        <v>81</v>
      </c>
      <c r="F22" s="3" t="s">
        <v>125</v>
      </c>
      <c r="G22" s="4" t="s">
        <v>137</v>
      </c>
      <c r="H22" s="4" t="s">
        <v>131</v>
      </c>
      <c r="I22" s="30" t="s">
        <v>5847</v>
      </c>
      <c r="J22" t="s">
        <v>5834</v>
      </c>
      <c r="K22" s="35">
        <v>44858</v>
      </c>
    </row>
    <row r="23" spans="1:11" ht="15.75" customHeight="1" x14ac:dyDescent="0.2">
      <c r="A23" s="3">
        <v>22</v>
      </c>
      <c r="B23" s="6">
        <v>44321</v>
      </c>
      <c r="C23" s="4" t="s">
        <v>138</v>
      </c>
      <c r="D23" s="4" t="s">
        <v>67</v>
      </c>
      <c r="E23" s="3" t="s">
        <v>81</v>
      </c>
      <c r="F23" s="3" t="s">
        <v>103</v>
      </c>
      <c r="G23" s="4" t="s">
        <v>139</v>
      </c>
      <c r="H23" s="4" t="s">
        <v>131</v>
      </c>
      <c r="I23" s="30" t="s">
        <v>5850</v>
      </c>
      <c r="J23" t="s">
        <v>5834</v>
      </c>
      <c r="K23" s="35">
        <v>44858</v>
      </c>
    </row>
    <row r="24" spans="1:11" ht="15.75" customHeight="1" x14ac:dyDescent="0.2">
      <c r="A24" s="3">
        <v>23</v>
      </c>
      <c r="B24" s="6">
        <v>44322</v>
      </c>
      <c r="C24" s="4" t="s">
        <v>140</v>
      </c>
      <c r="D24" s="4" t="s">
        <v>67</v>
      </c>
      <c r="E24" s="3" t="s">
        <v>81</v>
      </c>
      <c r="F24" s="3" t="s">
        <v>97</v>
      </c>
      <c r="G24" s="4" t="s">
        <v>141</v>
      </c>
      <c r="H24" s="4" t="s">
        <v>142</v>
      </c>
      <c r="I24" s="30" t="s">
        <v>5851</v>
      </c>
      <c r="J24" t="s">
        <v>5834</v>
      </c>
      <c r="K24" s="35">
        <v>44858</v>
      </c>
    </row>
    <row r="25" spans="1:11" ht="15.75" customHeight="1" x14ac:dyDescent="0.2">
      <c r="A25" s="3">
        <v>24</v>
      </c>
      <c r="B25" s="6">
        <v>44322</v>
      </c>
      <c r="C25" s="4" t="s">
        <v>143</v>
      </c>
      <c r="D25" s="4" t="s">
        <v>67</v>
      </c>
      <c r="E25" s="3" t="s">
        <v>81</v>
      </c>
      <c r="F25" s="3" t="s">
        <v>101</v>
      </c>
      <c r="G25" s="4" t="s">
        <v>144</v>
      </c>
      <c r="H25" s="4" t="s">
        <v>142</v>
      </c>
      <c r="I25" s="30" t="s">
        <v>5852</v>
      </c>
      <c r="J25" t="s">
        <v>5834</v>
      </c>
      <c r="K25" s="35">
        <v>44858</v>
      </c>
    </row>
    <row r="26" spans="1:11" ht="15.75" customHeight="1" x14ac:dyDescent="0.2">
      <c r="A26" s="3">
        <v>25</v>
      </c>
      <c r="B26" s="6">
        <v>44322</v>
      </c>
      <c r="C26" s="4" t="s">
        <v>145</v>
      </c>
      <c r="D26" s="4" t="s">
        <v>67</v>
      </c>
      <c r="E26" s="3" t="s">
        <v>81</v>
      </c>
      <c r="F26" s="3" t="s">
        <v>92</v>
      </c>
      <c r="G26" s="4" t="s">
        <v>146</v>
      </c>
      <c r="H26" s="4" t="s">
        <v>142</v>
      </c>
      <c r="I26" s="30" t="s">
        <v>5853</v>
      </c>
      <c r="J26" t="s">
        <v>5834</v>
      </c>
      <c r="K26" s="35">
        <v>44858</v>
      </c>
    </row>
    <row r="27" spans="1:11" ht="15.75" customHeight="1" x14ac:dyDescent="0.2">
      <c r="A27" s="3">
        <v>26</v>
      </c>
      <c r="B27" s="6">
        <v>44322</v>
      </c>
      <c r="C27" s="4" t="s">
        <v>147</v>
      </c>
      <c r="D27" s="4" t="s">
        <v>67</v>
      </c>
      <c r="E27" s="3" t="s">
        <v>81</v>
      </c>
      <c r="F27" s="3" t="s">
        <v>125</v>
      </c>
      <c r="G27" s="4" t="s">
        <v>148</v>
      </c>
      <c r="H27" s="4" t="s">
        <v>142</v>
      </c>
      <c r="I27" s="30" t="s">
        <v>5851</v>
      </c>
      <c r="J27" t="s">
        <v>5834</v>
      </c>
      <c r="K27" s="35">
        <v>44858</v>
      </c>
    </row>
    <row r="28" spans="1:11" ht="15.75" customHeight="1" x14ac:dyDescent="0.2">
      <c r="A28" s="3">
        <v>27</v>
      </c>
      <c r="B28" s="6">
        <v>44322</v>
      </c>
      <c r="C28" s="4" t="s">
        <v>149</v>
      </c>
      <c r="D28" s="4" t="s">
        <v>67</v>
      </c>
      <c r="E28" s="3" t="s">
        <v>81</v>
      </c>
      <c r="F28" s="3" t="s">
        <v>103</v>
      </c>
      <c r="G28" s="4" t="s">
        <v>150</v>
      </c>
      <c r="H28" s="4" t="s">
        <v>142</v>
      </c>
      <c r="I28" s="30" t="s">
        <v>5854</v>
      </c>
      <c r="J28" t="s">
        <v>5834</v>
      </c>
      <c r="K28" s="35">
        <v>44858</v>
      </c>
    </row>
    <row r="29" spans="1:11" ht="15.75" customHeight="1" x14ac:dyDescent="0.2">
      <c r="A29" s="3">
        <v>28</v>
      </c>
      <c r="B29" s="6">
        <v>44327</v>
      </c>
      <c r="C29" s="4" t="s">
        <v>151</v>
      </c>
      <c r="D29" s="4" t="s">
        <v>67</v>
      </c>
      <c r="E29" s="3" t="s">
        <v>81</v>
      </c>
      <c r="F29" s="3" t="s">
        <v>97</v>
      </c>
      <c r="G29" s="4" t="s">
        <v>152</v>
      </c>
      <c r="H29" s="4" t="s">
        <v>153</v>
      </c>
      <c r="I29" s="30" t="s">
        <v>5855</v>
      </c>
      <c r="J29" t="s">
        <v>5834</v>
      </c>
      <c r="K29" s="35">
        <v>44858</v>
      </c>
    </row>
    <row r="30" spans="1:11" ht="15.75" customHeight="1" x14ac:dyDescent="0.2">
      <c r="A30" s="3">
        <v>29</v>
      </c>
      <c r="B30" s="6">
        <v>44327</v>
      </c>
      <c r="C30" s="4" t="s">
        <v>154</v>
      </c>
      <c r="D30" s="4" t="s">
        <v>67</v>
      </c>
      <c r="E30" s="3" t="s">
        <v>81</v>
      </c>
      <c r="F30" s="3" t="s">
        <v>101</v>
      </c>
      <c r="G30" s="4" t="s">
        <v>155</v>
      </c>
      <c r="H30" s="4" t="s">
        <v>153</v>
      </c>
      <c r="I30" s="30" t="s">
        <v>5856</v>
      </c>
      <c r="J30" t="s">
        <v>5834</v>
      </c>
      <c r="K30" s="35">
        <v>44858</v>
      </c>
    </row>
    <row r="31" spans="1:11" ht="15.75" customHeight="1" x14ac:dyDescent="0.2">
      <c r="A31" s="3">
        <v>30</v>
      </c>
      <c r="B31" s="6">
        <v>44327</v>
      </c>
      <c r="C31" s="4" t="s">
        <v>156</v>
      </c>
      <c r="D31" s="4" t="s">
        <v>67</v>
      </c>
      <c r="E31" s="3" t="s">
        <v>81</v>
      </c>
      <c r="F31" s="3" t="s">
        <v>92</v>
      </c>
      <c r="G31" s="4" t="s">
        <v>157</v>
      </c>
      <c r="H31" s="4" t="s">
        <v>153</v>
      </c>
      <c r="I31" s="30" t="s">
        <v>5857</v>
      </c>
      <c r="J31" t="s">
        <v>5834</v>
      </c>
      <c r="K31" s="35">
        <v>44858</v>
      </c>
    </row>
    <row r="32" spans="1:11" ht="15.75" customHeight="1" x14ac:dyDescent="0.2">
      <c r="A32" s="3">
        <v>31</v>
      </c>
      <c r="B32" s="6">
        <v>44327</v>
      </c>
      <c r="C32" s="4" t="s">
        <v>158</v>
      </c>
      <c r="D32" s="4" t="s">
        <v>67</v>
      </c>
      <c r="E32" s="3" t="s">
        <v>81</v>
      </c>
      <c r="F32" s="3" t="s">
        <v>103</v>
      </c>
      <c r="G32" s="4" t="s">
        <v>159</v>
      </c>
      <c r="H32" s="4" t="s">
        <v>153</v>
      </c>
      <c r="I32" s="30" t="s">
        <v>5858</v>
      </c>
      <c r="J32" t="s">
        <v>5834</v>
      </c>
      <c r="K32" s="35">
        <v>44858</v>
      </c>
    </row>
    <row r="33" spans="1:11" ht="15.75" customHeight="1" x14ac:dyDescent="0.2">
      <c r="A33" s="3">
        <v>32</v>
      </c>
      <c r="B33" s="6">
        <v>44328</v>
      </c>
      <c r="C33" s="4" t="s">
        <v>160</v>
      </c>
      <c r="D33" s="4" t="s">
        <v>67</v>
      </c>
      <c r="E33" s="3" t="s">
        <v>81</v>
      </c>
      <c r="F33" s="3" t="s">
        <v>125</v>
      </c>
      <c r="G33" s="4" t="s">
        <v>161</v>
      </c>
      <c r="H33" s="4" t="s">
        <v>162</v>
      </c>
      <c r="I33" s="30" t="s">
        <v>5859</v>
      </c>
      <c r="J33" t="s">
        <v>5834</v>
      </c>
      <c r="K33" s="35">
        <v>44858</v>
      </c>
    </row>
    <row r="34" spans="1:11" ht="15.75" customHeight="1" x14ac:dyDescent="0.2">
      <c r="A34" s="3">
        <v>33</v>
      </c>
      <c r="B34" s="6">
        <v>44328</v>
      </c>
      <c r="C34" s="4" t="s">
        <v>163</v>
      </c>
      <c r="D34" s="4" t="s">
        <v>67</v>
      </c>
      <c r="E34" s="3" t="s">
        <v>81</v>
      </c>
      <c r="F34" s="3" t="s">
        <v>97</v>
      </c>
      <c r="G34" s="4" t="s">
        <v>164</v>
      </c>
      <c r="H34" s="4" t="s">
        <v>162</v>
      </c>
      <c r="I34" s="30" t="s">
        <v>5859</v>
      </c>
      <c r="J34" t="s">
        <v>5834</v>
      </c>
      <c r="K34" s="35">
        <v>44858</v>
      </c>
    </row>
    <row r="35" spans="1:11" ht="15.75" customHeight="1" x14ac:dyDescent="0.2">
      <c r="A35" s="3">
        <v>34</v>
      </c>
      <c r="B35" s="6">
        <v>44328</v>
      </c>
      <c r="C35" s="4" t="s">
        <v>165</v>
      </c>
      <c r="D35" s="4" t="s">
        <v>67</v>
      </c>
      <c r="E35" s="3" t="s">
        <v>81</v>
      </c>
      <c r="F35" s="3" t="s">
        <v>101</v>
      </c>
      <c r="G35" s="4" t="s">
        <v>166</v>
      </c>
      <c r="H35" s="4" t="s">
        <v>162</v>
      </c>
      <c r="I35" s="30" t="s">
        <v>5860</v>
      </c>
      <c r="J35" t="s">
        <v>5834</v>
      </c>
      <c r="K35" s="35">
        <v>44858</v>
      </c>
    </row>
    <row r="36" spans="1:11" ht="15.75" customHeight="1" x14ac:dyDescent="0.2">
      <c r="A36" s="3">
        <v>35</v>
      </c>
      <c r="B36" s="6">
        <v>44328</v>
      </c>
      <c r="C36" s="4" t="s">
        <v>167</v>
      </c>
      <c r="D36" s="4" t="s">
        <v>67</v>
      </c>
      <c r="E36" s="3" t="s">
        <v>81</v>
      </c>
      <c r="F36" s="3" t="s">
        <v>92</v>
      </c>
      <c r="G36" s="4" t="s">
        <v>168</v>
      </c>
      <c r="H36" s="4" t="s">
        <v>162</v>
      </c>
      <c r="I36" s="30" t="s">
        <v>5861</v>
      </c>
      <c r="J36" t="s">
        <v>5834</v>
      </c>
      <c r="K36" s="35">
        <v>44858</v>
      </c>
    </row>
    <row r="37" spans="1:11" ht="15.75" customHeight="1" x14ac:dyDescent="0.2">
      <c r="A37" s="3">
        <v>36</v>
      </c>
      <c r="B37" s="6">
        <v>44328</v>
      </c>
      <c r="C37" s="4" t="s">
        <v>169</v>
      </c>
      <c r="D37" s="4" t="s">
        <v>67</v>
      </c>
      <c r="E37" s="3" t="s">
        <v>81</v>
      </c>
      <c r="F37" s="3" t="s">
        <v>103</v>
      </c>
      <c r="G37" s="4" t="s">
        <v>170</v>
      </c>
      <c r="H37" s="4" t="s">
        <v>162</v>
      </c>
      <c r="I37" s="30" t="s">
        <v>5862</v>
      </c>
      <c r="J37" t="s">
        <v>5834</v>
      </c>
      <c r="K37" s="35">
        <v>44858</v>
      </c>
    </row>
    <row r="38" spans="1:11" ht="15.75" customHeight="1" x14ac:dyDescent="0.2">
      <c r="A38" s="3">
        <v>37</v>
      </c>
      <c r="B38" s="6">
        <v>44329</v>
      </c>
      <c r="C38" s="4" t="s">
        <v>171</v>
      </c>
      <c r="D38" s="4" t="s">
        <v>67</v>
      </c>
      <c r="E38" s="3" t="s">
        <v>81</v>
      </c>
      <c r="F38" s="3" t="s">
        <v>97</v>
      </c>
      <c r="G38" s="4" t="s">
        <v>172</v>
      </c>
      <c r="H38" s="4" t="s">
        <v>173</v>
      </c>
      <c r="I38" s="30" t="s">
        <v>5863</v>
      </c>
      <c r="J38" t="s">
        <v>5834</v>
      </c>
      <c r="K38" s="35">
        <v>44858</v>
      </c>
    </row>
    <row r="39" spans="1:11" ht="15.75" customHeight="1" x14ac:dyDescent="0.2">
      <c r="A39" s="3">
        <v>38</v>
      </c>
      <c r="B39" s="6">
        <v>44329</v>
      </c>
      <c r="C39" s="4" t="s">
        <v>174</v>
      </c>
      <c r="D39" s="4" t="s">
        <v>67</v>
      </c>
      <c r="E39" s="3" t="s">
        <v>81</v>
      </c>
      <c r="F39" s="3" t="s">
        <v>101</v>
      </c>
      <c r="G39" s="4" t="s">
        <v>175</v>
      </c>
      <c r="H39" s="4" t="s">
        <v>173</v>
      </c>
      <c r="I39" s="30" t="s">
        <v>5864</v>
      </c>
      <c r="J39" t="s">
        <v>5834</v>
      </c>
      <c r="K39" s="35">
        <v>44858</v>
      </c>
    </row>
    <row r="40" spans="1:11" ht="15.75" customHeight="1" x14ac:dyDescent="0.2">
      <c r="A40" s="3">
        <v>39</v>
      </c>
      <c r="B40" s="6">
        <v>44329</v>
      </c>
      <c r="C40" s="4" t="s">
        <v>176</v>
      </c>
      <c r="D40" s="4" t="s">
        <v>67</v>
      </c>
      <c r="E40" s="3" t="s">
        <v>81</v>
      </c>
      <c r="F40" s="3" t="s">
        <v>92</v>
      </c>
      <c r="G40" s="4" t="s">
        <v>177</v>
      </c>
      <c r="H40" s="4" t="s">
        <v>173</v>
      </c>
      <c r="I40" s="30" t="s">
        <v>5865</v>
      </c>
      <c r="J40" t="s">
        <v>5834</v>
      </c>
      <c r="K40" s="35">
        <v>44858</v>
      </c>
    </row>
    <row r="41" spans="1:11" ht="15.75" customHeight="1" x14ac:dyDescent="0.2">
      <c r="A41" s="3">
        <v>40</v>
      </c>
      <c r="B41" s="6">
        <v>44329</v>
      </c>
      <c r="C41" s="4" t="s">
        <v>178</v>
      </c>
      <c r="D41" s="4" t="s">
        <v>67</v>
      </c>
      <c r="E41" s="3" t="s">
        <v>81</v>
      </c>
      <c r="F41" s="3" t="s">
        <v>125</v>
      </c>
      <c r="G41" s="4" t="s">
        <v>179</v>
      </c>
      <c r="H41" s="4" t="s">
        <v>173</v>
      </c>
      <c r="I41" s="30" t="s">
        <v>5863</v>
      </c>
      <c r="J41" t="s">
        <v>5834</v>
      </c>
      <c r="K41" s="35">
        <v>44858</v>
      </c>
    </row>
    <row r="42" spans="1:11" ht="15.75" customHeight="1" x14ac:dyDescent="0.2">
      <c r="A42" s="3">
        <v>41</v>
      </c>
      <c r="B42" s="6">
        <v>44329</v>
      </c>
      <c r="C42" s="4" t="s">
        <v>180</v>
      </c>
      <c r="D42" s="4" t="s">
        <v>67</v>
      </c>
      <c r="E42" s="3" t="s">
        <v>81</v>
      </c>
      <c r="F42" s="3" t="s">
        <v>103</v>
      </c>
      <c r="G42" s="4" t="s">
        <v>181</v>
      </c>
      <c r="H42" s="4" t="s">
        <v>173</v>
      </c>
      <c r="I42" s="30" t="s">
        <v>5866</v>
      </c>
      <c r="J42" t="s">
        <v>5834</v>
      </c>
      <c r="K42" s="35">
        <v>44858</v>
      </c>
    </row>
    <row r="43" spans="1:11" ht="15.75" customHeight="1" x14ac:dyDescent="0.2">
      <c r="A43" s="3">
        <v>42</v>
      </c>
      <c r="B43" s="6">
        <v>44334</v>
      </c>
      <c r="C43" s="4" t="s">
        <v>182</v>
      </c>
      <c r="D43" s="4" t="s">
        <v>67</v>
      </c>
      <c r="E43" s="3" t="s">
        <v>81</v>
      </c>
      <c r="F43" s="3" t="s">
        <v>125</v>
      </c>
      <c r="G43" s="4" t="s">
        <v>183</v>
      </c>
      <c r="H43" s="4" t="s">
        <v>184</v>
      </c>
      <c r="I43" s="30" t="s">
        <v>5867</v>
      </c>
      <c r="J43" t="s">
        <v>5834</v>
      </c>
      <c r="K43" s="35">
        <v>44858</v>
      </c>
    </row>
    <row r="44" spans="1:11" ht="15.75" customHeight="1" x14ac:dyDescent="0.2">
      <c r="A44" s="3">
        <v>43</v>
      </c>
      <c r="B44" s="6">
        <v>44334</v>
      </c>
      <c r="C44" s="4" t="s">
        <v>185</v>
      </c>
      <c r="D44" s="4" t="s">
        <v>67</v>
      </c>
      <c r="E44" s="3" t="s">
        <v>81</v>
      </c>
      <c r="F44" s="3" t="s">
        <v>97</v>
      </c>
      <c r="G44" s="4" t="s">
        <v>186</v>
      </c>
      <c r="H44" s="4" t="s">
        <v>184</v>
      </c>
      <c r="I44" s="30" t="s">
        <v>5867</v>
      </c>
      <c r="J44" t="s">
        <v>5834</v>
      </c>
      <c r="K44" s="35">
        <v>44858</v>
      </c>
    </row>
    <row r="45" spans="1:11" ht="15.75" customHeight="1" x14ac:dyDescent="0.2">
      <c r="A45" s="3">
        <v>44</v>
      </c>
      <c r="B45" s="6">
        <v>44334</v>
      </c>
      <c r="C45" s="4" t="s">
        <v>187</v>
      </c>
      <c r="D45" s="4" t="s">
        <v>67</v>
      </c>
      <c r="E45" s="3" t="s">
        <v>81</v>
      </c>
      <c r="F45" s="3" t="s">
        <v>101</v>
      </c>
      <c r="G45" s="4" t="s">
        <v>188</v>
      </c>
      <c r="H45" s="4" t="s">
        <v>184</v>
      </c>
      <c r="I45" s="30" t="s">
        <v>5868</v>
      </c>
      <c r="J45" t="s">
        <v>5834</v>
      </c>
      <c r="K45" s="35">
        <v>44858</v>
      </c>
    </row>
    <row r="46" spans="1:11" ht="15.75" customHeight="1" x14ac:dyDescent="0.2">
      <c r="A46" s="3">
        <v>45</v>
      </c>
      <c r="B46" s="6">
        <v>44334</v>
      </c>
      <c r="C46" s="4" t="s">
        <v>189</v>
      </c>
      <c r="D46" s="4" t="s">
        <v>67</v>
      </c>
      <c r="E46" s="3" t="s">
        <v>81</v>
      </c>
      <c r="F46" s="3" t="s">
        <v>92</v>
      </c>
      <c r="G46" s="4" t="s">
        <v>190</v>
      </c>
      <c r="H46" s="4" t="s">
        <v>184</v>
      </c>
      <c r="I46" s="30" t="s">
        <v>5869</v>
      </c>
      <c r="J46" t="s">
        <v>5834</v>
      </c>
      <c r="K46" s="35">
        <v>44858</v>
      </c>
    </row>
    <row r="47" spans="1:11" ht="15.75" customHeight="1" x14ac:dyDescent="0.2">
      <c r="A47" s="3">
        <v>46</v>
      </c>
      <c r="B47" s="6">
        <v>44334</v>
      </c>
      <c r="C47" s="4" t="s">
        <v>191</v>
      </c>
      <c r="D47" s="4" t="s">
        <v>67</v>
      </c>
      <c r="E47" s="3" t="s">
        <v>81</v>
      </c>
      <c r="F47" s="3" t="s">
        <v>103</v>
      </c>
      <c r="G47" s="4" t="s">
        <v>192</v>
      </c>
      <c r="H47" s="4" t="s">
        <v>184</v>
      </c>
      <c r="I47" s="30" t="s">
        <v>5870</v>
      </c>
      <c r="J47" t="s">
        <v>5834</v>
      </c>
      <c r="K47" s="35">
        <v>44858</v>
      </c>
    </row>
    <row r="48" spans="1:11" ht="15.75" customHeight="1" x14ac:dyDescent="0.2">
      <c r="A48" s="3">
        <v>47</v>
      </c>
      <c r="B48" s="6">
        <v>44335</v>
      </c>
      <c r="C48" s="4" t="s">
        <v>193</v>
      </c>
      <c r="D48" s="4" t="s">
        <v>67</v>
      </c>
      <c r="E48" s="3" t="s">
        <v>81</v>
      </c>
      <c r="F48" s="3" t="s">
        <v>5836</v>
      </c>
      <c r="G48" s="4" t="s">
        <v>194</v>
      </c>
      <c r="H48" s="4" t="s">
        <v>195</v>
      </c>
      <c r="I48" s="30" t="s">
        <v>5871</v>
      </c>
      <c r="J48" t="s">
        <v>5834</v>
      </c>
      <c r="K48" s="35">
        <v>44858</v>
      </c>
    </row>
    <row r="49" spans="1:11" ht="15.75" customHeight="1" x14ac:dyDescent="0.2">
      <c r="A49" s="3">
        <v>48</v>
      </c>
      <c r="B49" s="6">
        <v>44335</v>
      </c>
      <c r="C49" s="4" t="s">
        <v>196</v>
      </c>
      <c r="D49" s="4" t="s">
        <v>67</v>
      </c>
      <c r="E49" s="3" t="s">
        <v>81</v>
      </c>
      <c r="F49" s="3" t="s">
        <v>97</v>
      </c>
      <c r="G49" s="4" t="s">
        <v>197</v>
      </c>
      <c r="H49" s="4" t="s">
        <v>195</v>
      </c>
      <c r="I49" s="30" t="s">
        <v>5872</v>
      </c>
      <c r="J49" t="s">
        <v>5834</v>
      </c>
      <c r="K49" s="35">
        <v>44858</v>
      </c>
    </row>
    <row r="50" spans="1:11" ht="15.75" customHeight="1" x14ac:dyDescent="0.2">
      <c r="A50" s="3">
        <v>49</v>
      </c>
      <c r="B50" s="6">
        <v>44335</v>
      </c>
      <c r="C50" s="4" t="s">
        <v>196</v>
      </c>
      <c r="D50" s="4" t="s">
        <v>67</v>
      </c>
      <c r="E50" s="3" t="s">
        <v>81</v>
      </c>
      <c r="F50" s="3" t="s">
        <v>97</v>
      </c>
      <c r="G50" s="4" t="s">
        <v>198</v>
      </c>
      <c r="H50" s="4" t="s">
        <v>195</v>
      </c>
      <c r="I50" s="30" t="s">
        <v>5872</v>
      </c>
      <c r="J50" t="s">
        <v>5834</v>
      </c>
      <c r="K50" s="35">
        <v>44858</v>
      </c>
    </row>
    <row r="51" spans="1:11" ht="15.75" customHeight="1" x14ac:dyDescent="0.2">
      <c r="A51" s="3">
        <v>50</v>
      </c>
      <c r="B51" s="6">
        <v>44335</v>
      </c>
      <c r="C51" s="4" t="s">
        <v>199</v>
      </c>
      <c r="D51" s="4" t="s">
        <v>67</v>
      </c>
      <c r="E51" s="3" t="s">
        <v>81</v>
      </c>
      <c r="F51" s="3" t="s">
        <v>101</v>
      </c>
      <c r="G51" s="4" t="s">
        <v>200</v>
      </c>
      <c r="H51" s="4" t="s">
        <v>195</v>
      </c>
      <c r="I51" s="30" t="s">
        <v>5873</v>
      </c>
      <c r="J51" t="s">
        <v>5834</v>
      </c>
      <c r="K51" s="35">
        <v>44858</v>
      </c>
    </row>
    <row r="52" spans="1:11" ht="15.75" customHeight="1" x14ac:dyDescent="0.2">
      <c r="A52" s="3">
        <v>51</v>
      </c>
      <c r="B52" s="6">
        <v>44335</v>
      </c>
      <c r="C52" s="4" t="s">
        <v>199</v>
      </c>
      <c r="D52" s="4" t="s">
        <v>67</v>
      </c>
      <c r="E52" s="3" t="s">
        <v>81</v>
      </c>
      <c r="F52" s="3" t="s">
        <v>101</v>
      </c>
      <c r="G52" s="4" t="s">
        <v>201</v>
      </c>
      <c r="H52" s="4" t="s">
        <v>195</v>
      </c>
      <c r="I52" s="30" t="s">
        <v>5873</v>
      </c>
      <c r="J52" t="s">
        <v>5834</v>
      </c>
      <c r="K52" s="35">
        <v>44858</v>
      </c>
    </row>
    <row r="53" spans="1:11" ht="15.75" customHeight="1" x14ac:dyDescent="0.2">
      <c r="A53" s="3">
        <v>52</v>
      </c>
      <c r="B53" s="6">
        <v>44335</v>
      </c>
      <c r="C53" s="4" t="s">
        <v>202</v>
      </c>
      <c r="D53" s="4" t="s">
        <v>67</v>
      </c>
      <c r="E53" s="3" t="s">
        <v>81</v>
      </c>
      <c r="F53" s="3" t="s">
        <v>92</v>
      </c>
      <c r="G53" s="4" t="s">
        <v>203</v>
      </c>
      <c r="H53" s="4" t="s">
        <v>195</v>
      </c>
      <c r="I53" s="30" t="s">
        <v>5874</v>
      </c>
      <c r="J53" t="s">
        <v>5834</v>
      </c>
      <c r="K53" s="35">
        <v>44858</v>
      </c>
    </row>
    <row r="54" spans="1:11" ht="15.75" customHeight="1" x14ac:dyDescent="0.2">
      <c r="A54" s="3">
        <v>53</v>
      </c>
      <c r="B54" s="6">
        <v>44335</v>
      </c>
      <c r="C54" s="4" t="s">
        <v>202</v>
      </c>
      <c r="D54" s="4" t="s">
        <v>67</v>
      </c>
      <c r="E54" s="3" t="s">
        <v>81</v>
      </c>
      <c r="F54" s="3" t="s">
        <v>92</v>
      </c>
      <c r="G54" s="4" t="s">
        <v>204</v>
      </c>
      <c r="H54" s="4" t="s">
        <v>195</v>
      </c>
      <c r="I54" s="30" t="s">
        <v>5874</v>
      </c>
      <c r="J54" t="s">
        <v>5834</v>
      </c>
      <c r="K54" s="35">
        <v>44858</v>
      </c>
    </row>
    <row r="55" spans="1:11" ht="15.75" customHeight="1" x14ac:dyDescent="0.2">
      <c r="A55" s="3">
        <v>54</v>
      </c>
      <c r="B55" s="6">
        <v>44335</v>
      </c>
      <c r="C55" s="4" t="s">
        <v>193</v>
      </c>
      <c r="D55" s="4" t="s">
        <v>67</v>
      </c>
      <c r="E55" s="3" t="s">
        <v>81</v>
      </c>
      <c r="F55" s="24" t="s">
        <v>5836</v>
      </c>
      <c r="G55" s="4" t="s">
        <v>205</v>
      </c>
      <c r="H55" s="4" t="s">
        <v>195</v>
      </c>
      <c r="I55" s="30" t="s">
        <v>5871</v>
      </c>
      <c r="J55" t="s">
        <v>5834</v>
      </c>
      <c r="K55" s="35">
        <v>44858</v>
      </c>
    </row>
    <row r="56" spans="1:11" ht="15.75" customHeight="1" x14ac:dyDescent="0.2">
      <c r="A56" s="3">
        <v>55</v>
      </c>
      <c r="B56" s="6">
        <v>44335</v>
      </c>
      <c r="C56" s="4" t="s">
        <v>206</v>
      </c>
      <c r="D56" s="4" t="s">
        <v>67</v>
      </c>
      <c r="E56" s="3" t="s">
        <v>81</v>
      </c>
      <c r="F56" s="3" t="s">
        <v>103</v>
      </c>
      <c r="G56" s="4" t="s">
        <v>207</v>
      </c>
      <c r="H56" s="4" t="s">
        <v>195</v>
      </c>
      <c r="I56" s="30" t="s">
        <v>5875</v>
      </c>
      <c r="J56" t="s">
        <v>5834</v>
      </c>
      <c r="K56" s="35">
        <v>44858</v>
      </c>
    </row>
    <row r="57" spans="1:11" ht="15.75" customHeight="1" x14ac:dyDescent="0.2">
      <c r="A57" s="3">
        <v>56</v>
      </c>
      <c r="B57" s="6">
        <v>44335</v>
      </c>
      <c r="C57" s="4" t="s">
        <v>206</v>
      </c>
      <c r="D57" s="4" t="s">
        <v>67</v>
      </c>
      <c r="E57" s="3" t="s">
        <v>81</v>
      </c>
      <c r="F57" s="3" t="s">
        <v>103</v>
      </c>
      <c r="G57" s="4" t="s">
        <v>208</v>
      </c>
      <c r="H57" s="4" t="s">
        <v>195</v>
      </c>
      <c r="I57" s="30" t="s">
        <v>5875</v>
      </c>
      <c r="J57" t="s">
        <v>5834</v>
      </c>
      <c r="K57" s="35">
        <v>44858</v>
      </c>
    </row>
    <row r="58" spans="1:11" ht="15.75" customHeight="1" x14ac:dyDescent="0.2">
      <c r="A58" s="3">
        <v>57</v>
      </c>
      <c r="B58" s="6">
        <v>44341</v>
      </c>
      <c r="C58" s="4" t="s">
        <v>209</v>
      </c>
      <c r="D58" s="4" t="s">
        <v>67</v>
      </c>
      <c r="E58" s="3" t="s">
        <v>81</v>
      </c>
      <c r="F58" s="3" t="s">
        <v>5836</v>
      </c>
      <c r="G58" s="4" t="s">
        <v>210</v>
      </c>
      <c r="H58" s="4" t="s">
        <v>211</v>
      </c>
      <c r="I58" s="30" t="s">
        <v>5876</v>
      </c>
      <c r="J58" t="s">
        <v>5834</v>
      </c>
      <c r="K58" s="35">
        <v>44858</v>
      </c>
    </row>
    <row r="59" spans="1:11" ht="15.75" customHeight="1" x14ac:dyDescent="0.2">
      <c r="A59" s="3">
        <v>58</v>
      </c>
      <c r="B59" s="6">
        <v>44341</v>
      </c>
      <c r="C59" s="4" t="s">
        <v>212</v>
      </c>
      <c r="D59" s="4" t="s">
        <v>67</v>
      </c>
      <c r="E59" s="3" t="s">
        <v>81</v>
      </c>
      <c r="F59" s="3" t="s">
        <v>97</v>
      </c>
      <c r="G59" s="4" t="s">
        <v>213</v>
      </c>
      <c r="H59" s="4" t="s">
        <v>211</v>
      </c>
      <c r="I59" s="30" t="s">
        <v>5877</v>
      </c>
      <c r="J59" t="s">
        <v>5834</v>
      </c>
      <c r="K59" s="35">
        <v>44858</v>
      </c>
    </row>
    <row r="60" spans="1:11" ht="15.75" customHeight="1" x14ac:dyDescent="0.2">
      <c r="A60" s="3">
        <v>59</v>
      </c>
      <c r="B60" s="6">
        <v>44341</v>
      </c>
      <c r="C60" s="4" t="s">
        <v>214</v>
      </c>
      <c r="D60" s="4" t="s">
        <v>67</v>
      </c>
      <c r="E60" s="3" t="s">
        <v>81</v>
      </c>
      <c r="F60" s="3" t="s">
        <v>101</v>
      </c>
      <c r="G60" s="4" t="s">
        <v>215</v>
      </c>
      <c r="H60" s="4" t="s">
        <v>211</v>
      </c>
      <c r="I60" s="30" t="s">
        <v>5878</v>
      </c>
      <c r="J60" t="s">
        <v>5834</v>
      </c>
      <c r="K60" s="35">
        <v>44858</v>
      </c>
    </row>
    <row r="61" spans="1:11" ht="15.75" customHeight="1" x14ac:dyDescent="0.2">
      <c r="A61" s="3">
        <v>60</v>
      </c>
      <c r="B61" s="6">
        <v>44341</v>
      </c>
      <c r="C61" s="4" t="s">
        <v>214</v>
      </c>
      <c r="D61" s="4" t="s">
        <v>67</v>
      </c>
      <c r="E61" s="3" t="s">
        <v>81</v>
      </c>
      <c r="F61" s="3" t="s">
        <v>101</v>
      </c>
      <c r="G61" s="4" t="s">
        <v>216</v>
      </c>
      <c r="H61" s="4" t="s">
        <v>211</v>
      </c>
      <c r="I61" s="30" t="s">
        <v>5878</v>
      </c>
      <c r="J61" t="s">
        <v>5834</v>
      </c>
      <c r="K61" s="35">
        <v>44858</v>
      </c>
    </row>
    <row r="62" spans="1:11" ht="15.75" customHeight="1" x14ac:dyDescent="0.2">
      <c r="A62" s="3">
        <v>61</v>
      </c>
      <c r="B62" s="6">
        <v>44341</v>
      </c>
      <c r="C62" s="4" t="s">
        <v>217</v>
      </c>
      <c r="D62" s="4" t="s">
        <v>67</v>
      </c>
      <c r="E62" s="3" t="s">
        <v>81</v>
      </c>
      <c r="F62" s="3" t="s">
        <v>92</v>
      </c>
      <c r="G62" s="4" t="s">
        <v>218</v>
      </c>
      <c r="H62" s="4" t="s">
        <v>211</v>
      </c>
      <c r="I62" s="30" t="s">
        <v>5879</v>
      </c>
      <c r="J62" t="s">
        <v>5834</v>
      </c>
      <c r="K62" s="35">
        <v>44858</v>
      </c>
    </row>
    <row r="63" spans="1:11" ht="15.75" customHeight="1" x14ac:dyDescent="0.2">
      <c r="A63" s="3">
        <v>62</v>
      </c>
      <c r="B63" s="6">
        <v>44341</v>
      </c>
      <c r="C63" s="4" t="s">
        <v>219</v>
      </c>
      <c r="D63" s="4" t="s">
        <v>67</v>
      </c>
      <c r="E63" s="3" t="s">
        <v>81</v>
      </c>
      <c r="F63" s="3" t="s">
        <v>103</v>
      </c>
      <c r="G63" s="4" t="s">
        <v>220</v>
      </c>
      <c r="H63" s="4" t="s">
        <v>211</v>
      </c>
      <c r="I63" s="30" t="s">
        <v>5880</v>
      </c>
      <c r="J63" t="s">
        <v>5834</v>
      </c>
      <c r="K63" s="35">
        <v>44858</v>
      </c>
    </row>
    <row r="64" spans="1:11" ht="15.75" customHeight="1" x14ac:dyDescent="0.2">
      <c r="A64" s="3">
        <v>63</v>
      </c>
      <c r="B64" s="6">
        <v>44341</v>
      </c>
      <c r="C64" s="4" t="s">
        <v>219</v>
      </c>
      <c r="D64" s="4" t="s">
        <v>67</v>
      </c>
      <c r="E64" s="3" t="s">
        <v>81</v>
      </c>
      <c r="F64" s="3" t="s">
        <v>103</v>
      </c>
      <c r="G64" s="4" t="s">
        <v>221</v>
      </c>
      <c r="H64" s="4" t="s">
        <v>211</v>
      </c>
      <c r="I64" s="30" t="s">
        <v>5880</v>
      </c>
      <c r="J64" t="s">
        <v>5834</v>
      </c>
      <c r="K64" s="35">
        <v>44858</v>
      </c>
    </row>
    <row r="65" spans="1:11" ht="15.75" customHeight="1" x14ac:dyDescent="0.2">
      <c r="A65" s="3">
        <v>64</v>
      </c>
      <c r="B65" s="6">
        <v>44342</v>
      </c>
      <c r="C65" s="4" t="s">
        <v>222</v>
      </c>
      <c r="D65" s="4" t="s">
        <v>67</v>
      </c>
      <c r="E65" s="3" t="s">
        <v>81</v>
      </c>
      <c r="F65" s="3" t="s">
        <v>97</v>
      </c>
      <c r="G65" s="4" t="s">
        <v>223</v>
      </c>
      <c r="H65" s="4" t="s">
        <v>224</v>
      </c>
      <c r="I65" s="30" t="s">
        <v>5881</v>
      </c>
      <c r="J65" t="s">
        <v>5834</v>
      </c>
      <c r="K65" s="35">
        <v>44858</v>
      </c>
    </row>
    <row r="66" spans="1:11" ht="15.75" customHeight="1" x14ac:dyDescent="0.2">
      <c r="A66" s="3">
        <v>65</v>
      </c>
      <c r="B66" s="6">
        <v>44342</v>
      </c>
      <c r="C66" s="4" t="s">
        <v>225</v>
      </c>
      <c r="D66" s="4" t="s">
        <v>67</v>
      </c>
      <c r="E66" s="3" t="s">
        <v>81</v>
      </c>
      <c r="F66" s="3" t="s">
        <v>101</v>
      </c>
      <c r="G66" s="4" t="s">
        <v>226</v>
      </c>
      <c r="H66" s="4" t="s">
        <v>224</v>
      </c>
      <c r="I66" s="30" t="s">
        <v>5882</v>
      </c>
      <c r="J66" t="s">
        <v>5834</v>
      </c>
      <c r="K66" s="35">
        <v>44858</v>
      </c>
    </row>
    <row r="67" spans="1:11" ht="15.75" customHeight="1" x14ac:dyDescent="0.2">
      <c r="A67" s="3">
        <v>66</v>
      </c>
      <c r="B67" s="6">
        <v>44342</v>
      </c>
      <c r="C67" s="4" t="s">
        <v>227</v>
      </c>
      <c r="D67" s="4" t="s">
        <v>67</v>
      </c>
      <c r="E67" s="3" t="s">
        <v>81</v>
      </c>
      <c r="F67" s="3" t="s">
        <v>92</v>
      </c>
      <c r="G67" s="4" t="s">
        <v>228</v>
      </c>
      <c r="H67" s="4" t="s">
        <v>224</v>
      </c>
      <c r="I67" s="30" t="s">
        <v>5883</v>
      </c>
      <c r="J67" t="s">
        <v>5834</v>
      </c>
      <c r="K67" s="35">
        <v>44858</v>
      </c>
    </row>
    <row r="68" spans="1:11" ht="15.75" customHeight="1" x14ac:dyDescent="0.2">
      <c r="A68" s="3">
        <v>67</v>
      </c>
      <c r="B68" s="6">
        <v>44342</v>
      </c>
      <c r="C68" s="4" t="s">
        <v>229</v>
      </c>
      <c r="D68" s="4" t="s">
        <v>67</v>
      </c>
      <c r="E68" s="3" t="s">
        <v>81</v>
      </c>
      <c r="F68" s="24" t="s">
        <v>5836</v>
      </c>
      <c r="G68" s="4" t="s">
        <v>230</v>
      </c>
      <c r="H68" s="4" t="s">
        <v>224</v>
      </c>
      <c r="I68" s="30" t="s">
        <v>5884</v>
      </c>
      <c r="J68" t="s">
        <v>5834</v>
      </c>
      <c r="K68" s="35">
        <v>44858</v>
      </c>
    </row>
    <row r="69" spans="1:11" ht="15.75" customHeight="1" x14ac:dyDescent="0.2">
      <c r="A69" s="3">
        <v>68</v>
      </c>
      <c r="B69" s="6">
        <v>44342</v>
      </c>
      <c r="C69" s="4" t="s">
        <v>231</v>
      </c>
      <c r="D69" s="4" t="s">
        <v>67</v>
      </c>
      <c r="E69" s="3" t="s">
        <v>81</v>
      </c>
      <c r="F69" s="3" t="s">
        <v>103</v>
      </c>
      <c r="G69" s="4" t="s">
        <v>232</v>
      </c>
      <c r="H69" s="4" t="s">
        <v>224</v>
      </c>
      <c r="I69" s="30" t="s">
        <v>5885</v>
      </c>
      <c r="J69" t="s">
        <v>5834</v>
      </c>
      <c r="K69" s="35">
        <v>44858</v>
      </c>
    </row>
    <row r="70" spans="1:11" ht="15.75" customHeight="1" x14ac:dyDescent="0.2">
      <c r="A70" s="3">
        <v>69</v>
      </c>
      <c r="B70" s="6">
        <v>44343</v>
      </c>
      <c r="C70" s="4" t="s">
        <v>233</v>
      </c>
      <c r="D70" s="4" t="s">
        <v>67</v>
      </c>
      <c r="E70" s="3" t="s">
        <v>81</v>
      </c>
      <c r="F70" s="3" t="s">
        <v>97</v>
      </c>
      <c r="G70" s="4" t="s">
        <v>234</v>
      </c>
      <c r="H70" s="4" t="s">
        <v>235</v>
      </c>
      <c r="I70" s="30" t="s">
        <v>5886</v>
      </c>
      <c r="J70" t="s">
        <v>5834</v>
      </c>
      <c r="K70" s="35">
        <v>44858</v>
      </c>
    </row>
    <row r="71" spans="1:11" ht="15.75" customHeight="1" x14ac:dyDescent="0.2">
      <c r="A71" s="3">
        <v>70</v>
      </c>
      <c r="B71" s="6">
        <v>44343</v>
      </c>
      <c r="C71" s="4" t="s">
        <v>236</v>
      </c>
      <c r="D71" s="4" t="s">
        <v>67</v>
      </c>
      <c r="E71" s="3" t="s">
        <v>81</v>
      </c>
      <c r="F71" s="3" t="s">
        <v>101</v>
      </c>
      <c r="G71" s="4" t="s">
        <v>237</v>
      </c>
      <c r="H71" s="4" t="s">
        <v>235</v>
      </c>
      <c r="I71" s="30" t="s">
        <v>5887</v>
      </c>
      <c r="J71" t="s">
        <v>5834</v>
      </c>
      <c r="K71" s="35">
        <v>44858</v>
      </c>
    </row>
    <row r="72" spans="1:11" ht="15.75" customHeight="1" x14ac:dyDescent="0.2">
      <c r="A72" s="3">
        <v>71</v>
      </c>
      <c r="B72" s="6">
        <v>44343</v>
      </c>
      <c r="C72" s="4" t="s">
        <v>238</v>
      </c>
      <c r="D72" s="4" t="s">
        <v>67</v>
      </c>
      <c r="E72" s="3" t="s">
        <v>81</v>
      </c>
      <c r="F72" s="3" t="s">
        <v>92</v>
      </c>
      <c r="G72" s="4" t="s">
        <v>239</v>
      </c>
      <c r="H72" s="4" t="s">
        <v>235</v>
      </c>
      <c r="I72" s="30" t="s">
        <v>5888</v>
      </c>
      <c r="J72" t="s">
        <v>5834</v>
      </c>
      <c r="K72" s="35">
        <v>44858</v>
      </c>
    </row>
    <row r="73" spans="1:11" ht="15.75" customHeight="1" x14ac:dyDescent="0.2">
      <c r="A73" s="3">
        <v>72</v>
      </c>
      <c r="B73" s="6">
        <v>44343</v>
      </c>
      <c r="C73" s="4" t="s">
        <v>240</v>
      </c>
      <c r="D73" s="4" t="s">
        <v>67</v>
      </c>
      <c r="E73" s="3" t="s">
        <v>81</v>
      </c>
      <c r="F73" s="24" t="s">
        <v>5836</v>
      </c>
      <c r="G73" s="4" t="s">
        <v>241</v>
      </c>
      <c r="H73" s="4" t="s">
        <v>235</v>
      </c>
      <c r="I73" s="30" t="s">
        <v>5889</v>
      </c>
      <c r="J73" t="s">
        <v>5834</v>
      </c>
      <c r="K73" s="35">
        <v>44858</v>
      </c>
    </row>
    <row r="74" spans="1:11" ht="15.75" customHeight="1" x14ac:dyDescent="0.2">
      <c r="A74" s="3">
        <v>73</v>
      </c>
      <c r="B74" s="6">
        <v>44343</v>
      </c>
      <c r="C74" s="4" t="s">
        <v>242</v>
      </c>
      <c r="D74" s="4" t="s">
        <v>67</v>
      </c>
      <c r="E74" s="3" t="s">
        <v>81</v>
      </c>
      <c r="F74" s="3" t="s">
        <v>103</v>
      </c>
      <c r="G74" s="4" t="s">
        <v>243</v>
      </c>
      <c r="H74" s="4" t="s">
        <v>235</v>
      </c>
      <c r="I74" s="30" t="s">
        <v>5890</v>
      </c>
      <c r="J74" t="s">
        <v>5834</v>
      </c>
      <c r="K74" s="35">
        <v>44858</v>
      </c>
    </row>
    <row r="75" spans="1:11" ht="15.75" customHeight="1" x14ac:dyDescent="0.2">
      <c r="A75" s="3">
        <v>74</v>
      </c>
      <c r="B75" s="6">
        <v>44348</v>
      </c>
      <c r="C75" s="4" t="s">
        <v>244</v>
      </c>
      <c r="D75" s="4" t="s">
        <v>67</v>
      </c>
      <c r="E75" s="3" t="s">
        <v>81</v>
      </c>
      <c r="F75" s="3" t="s">
        <v>97</v>
      </c>
      <c r="G75" s="4" t="s">
        <v>245</v>
      </c>
      <c r="H75" s="4" t="s">
        <v>246</v>
      </c>
      <c r="I75" s="30" t="s">
        <v>5891</v>
      </c>
      <c r="J75" t="s">
        <v>5834</v>
      </c>
      <c r="K75" s="35">
        <v>44858</v>
      </c>
    </row>
    <row r="76" spans="1:11" ht="15.75" customHeight="1" x14ac:dyDescent="0.2">
      <c r="A76" s="3">
        <v>75</v>
      </c>
      <c r="B76" s="6">
        <v>44348</v>
      </c>
      <c r="C76" s="4" t="s">
        <v>247</v>
      </c>
      <c r="D76" s="4" t="s">
        <v>67</v>
      </c>
      <c r="E76" s="3" t="s">
        <v>81</v>
      </c>
      <c r="F76" s="3" t="s">
        <v>101</v>
      </c>
      <c r="G76" s="4" t="s">
        <v>248</v>
      </c>
      <c r="H76" s="4" t="s">
        <v>246</v>
      </c>
      <c r="I76" s="30" t="s">
        <v>5892</v>
      </c>
      <c r="J76" t="s">
        <v>5834</v>
      </c>
      <c r="K76" s="35">
        <v>44858</v>
      </c>
    </row>
    <row r="77" spans="1:11" ht="15.75" customHeight="1" x14ac:dyDescent="0.2">
      <c r="A77" s="3">
        <v>76</v>
      </c>
      <c r="B77" s="6">
        <v>44348</v>
      </c>
      <c r="C77" s="4" t="s">
        <v>249</v>
      </c>
      <c r="D77" s="4" t="s">
        <v>67</v>
      </c>
      <c r="E77" s="3" t="s">
        <v>81</v>
      </c>
      <c r="F77" s="3" t="s">
        <v>92</v>
      </c>
      <c r="G77" s="4" t="s">
        <v>250</v>
      </c>
      <c r="H77" s="4" t="s">
        <v>246</v>
      </c>
      <c r="I77" s="30" t="s">
        <v>5893</v>
      </c>
      <c r="J77" t="s">
        <v>5834</v>
      </c>
      <c r="K77" s="35">
        <v>44858</v>
      </c>
    </row>
    <row r="78" spans="1:11" ht="15.75" customHeight="1" x14ac:dyDescent="0.2">
      <c r="A78" s="3">
        <v>77</v>
      </c>
      <c r="B78" s="6">
        <v>44348</v>
      </c>
      <c r="C78" s="4" t="s">
        <v>251</v>
      </c>
      <c r="D78" s="4" t="s">
        <v>67</v>
      </c>
      <c r="E78" s="3" t="s">
        <v>81</v>
      </c>
      <c r="F78" s="24" t="s">
        <v>5836</v>
      </c>
      <c r="G78" s="4" t="s">
        <v>252</v>
      </c>
      <c r="H78" s="4" t="s">
        <v>246</v>
      </c>
      <c r="I78" s="30" t="s">
        <v>5894</v>
      </c>
      <c r="J78" t="s">
        <v>5834</v>
      </c>
      <c r="K78" s="35">
        <v>44858</v>
      </c>
    </row>
    <row r="79" spans="1:11" ht="15.75" customHeight="1" x14ac:dyDescent="0.2">
      <c r="A79" s="3">
        <v>78</v>
      </c>
      <c r="B79" s="6">
        <v>44348</v>
      </c>
      <c r="C79" s="4" t="s">
        <v>253</v>
      </c>
      <c r="D79" s="4" t="s">
        <v>67</v>
      </c>
      <c r="E79" s="3" t="s">
        <v>81</v>
      </c>
      <c r="F79" s="3" t="s">
        <v>103</v>
      </c>
      <c r="G79" s="4" t="s">
        <v>254</v>
      </c>
      <c r="H79" s="4" t="s">
        <v>246</v>
      </c>
      <c r="I79" s="30" t="s">
        <v>5895</v>
      </c>
      <c r="J79" t="s">
        <v>5834</v>
      </c>
      <c r="K79" s="35">
        <v>44858</v>
      </c>
    </row>
    <row r="80" spans="1:11" ht="15.75" customHeight="1" x14ac:dyDescent="0.2">
      <c r="A80" s="3">
        <v>79</v>
      </c>
      <c r="B80" s="6">
        <v>44349</v>
      </c>
      <c r="C80" s="4" t="s">
        <v>255</v>
      </c>
      <c r="D80" s="4" t="s">
        <v>67</v>
      </c>
      <c r="E80" s="3" t="s">
        <v>81</v>
      </c>
      <c r="F80" s="3" t="s">
        <v>97</v>
      </c>
      <c r="G80" s="4" t="s">
        <v>256</v>
      </c>
      <c r="H80" s="4" t="s">
        <v>257</v>
      </c>
      <c r="I80" s="30" t="s">
        <v>5896</v>
      </c>
      <c r="J80" t="s">
        <v>5834</v>
      </c>
      <c r="K80" s="35">
        <v>44858</v>
      </c>
    </row>
    <row r="81" spans="1:11" ht="15.75" customHeight="1" x14ac:dyDescent="0.2">
      <c r="A81" s="3">
        <v>80</v>
      </c>
      <c r="B81" s="6">
        <v>44349</v>
      </c>
      <c r="C81" s="4" t="s">
        <v>258</v>
      </c>
      <c r="D81" s="4" t="s">
        <v>67</v>
      </c>
      <c r="E81" s="3" t="s">
        <v>81</v>
      </c>
      <c r="F81" s="3" t="s">
        <v>101</v>
      </c>
      <c r="G81" s="4" t="s">
        <v>259</v>
      </c>
      <c r="H81" s="4" t="s">
        <v>257</v>
      </c>
      <c r="I81" s="30" t="s">
        <v>5897</v>
      </c>
      <c r="J81" t="s">
        <v>5834</v>
      </c>
      <c r="K81" s="35">
        <v>44858</v>
      </c>
    </row>
    <row r="82" spans="1:11" ht="15.75" customHeight="1" x14ac:dyDescent="0.2">
      <c r="A82" s="3">
        <v>81</v>
      </c>
      <c r="B82" s="6">
        <v>44349</v>
      </c>
      <c r="C82" s="4" t="s">
        <v>258</v>
      </c>
      <c r="D82" s="4" t="s">
        <v>67</v>
      </c>
      <c r="E82" s="3" t="s">
        <v>81</v>
      </c>
      <c r="F82" s="3" t="s">
        <v>101</v>
      </c>
      <c r="G82" s="4" t="s">
        <v>260</v>
      </c>
      <c r="H82" s="4" t="s">
        <v>257</v>
      </c>
      <c r="I82" s="30" t="s">
        <v>5897</v>
      </c>
      <c r="J82" t="s">
        <v>5834</v>
      </c>
      <c r="K82" s="35">
        <v>44858</v>
      </c>
    </row>
    <row r="83" spans="1:11" ht="15.75" customHeight="1" x14ac:dyDescent="0.2">
      <c r="A83" s="3">
        <v>82</v>
      </c>
      <c r="B83" s="6">
        <v>44349</v>
      </c>
      <c r="C83" s="4" t="s">
        <v>261</v>
      </c>
      <c r="D83" s="4" t="s">
        <v>67</v>
      </c>
      <c r="E83" s="3" t="s">
        <v>81</v>
      </c>
      <c r="F83" s="3" t="s">
        <v>92</v>
      </c>
      <c r="G83" s="4" t="s">
        <v>262</v>
      </c>
      <c r="H83" s="4" t="s">
        <v>257</v>
      </c>
      <c r="I83" s="30" t="s">
        <v>5898</v>
      </c>
      <c r="J83" t="s">
        <v>5834</v>
      </c>
      <c r="K83" s="35">
        <v>44858</v>
      </c>
    </row>
    <row r="84" spans="1:11" ht="15.75" customHeight="1" x14ac:dyDescent="0.2">
      <c r="A84" s="3">
        <v>83</v>
      </c>
      <c r="B84" s="6">
        <v>44349</v>
      </c>
      <c r="C84" s="4" t="s">
        <v>263</v>
      </c>
      <c r="D84" s="4" t="s">
        <v>67</v>
      </c>
      <c r="E84" s="3" t="s">
        <v>81</v>
      </c>
      <c r="F84" s="24" t="s">
        <v>5836</v>
      </c>
      <c r="G84" s="4" t="s">
        <v>264</v>
      </c>
      <c r="H84" s="4" t="s">
        <v>257</v>
      </c>
      <c r="I84" s="30" t="s">
        <v>5899</v>
      </c>
      <c r="J84" t="s">
        <v>5834</v>
      </c>
      <c r="K84" s="35">
        <v>44858</v>
      </c>
    </row>
    <row r="85" spans="1:11" ht="15.75" customHeight="1" x14ac:dyDescent="0.2">
      <c r="A85" s="3">
        <v>84</v>
      </c>
      <c r="B85" s="6">
        <v>44349</v>
      </c>
      <c r="C85" s="4" t="s">
        <v>265</v>
      </c>
      <c r="D85" s="4" t="s">
        <v>67</v>
      </c>
      <c r="E85" s="3" t="s">
        <v>81</v>
      </c>
      <c r="F85" s="3" t="s">
        <v>103</v>
      </c>
      <c r="G85" s="4" t="s">
        <v>266</v>
      </c>
      <c r="H85" s="4" t="s">
        <v>257</v>
      </c>
      <c r="I85" s="30" t="s">
        <v>5900</v>
      </c>
      <c r="J85" t="s">
        <v>5834</v>
      </c>
      <c r="K85" s="35">
        <v>44858</v>
      </c>
    </row>
    <row r="86" spans="1:11" ht="15.75" customHeight="1" x14ac:dyDescent="0.2">
      <c r="A86" s="3">
        <v>85</v>
      </c>
      <c r="B86" s="6">
        <v>44349</v>
      </c>
      <c r="C86" s="4" t="s">
        <v>265</v>
      </c>
      <c r="D86" s="4" t="s">
        <v>67</v>
      </c>
      <c r="E86" s="3" t="s">
        <v>81</v>
      </c>
      <c r="F86" s="3" t="s">
        <v>103</v>
      </c>
      <c r="G86" s="4" t="s">
        <v>267</v>
      </c>
      <c r="H86" s="4" t="s">
        <v>257</v>
      </c>
      <c r="I86" s="30" t="s">
        <v>5900</v>
      </c>
      <c r="J86" t="s">
        <v>5834</v>
      </c>
      <c r="K86" s="35">
        <v>44858</v>
      </c>
    </row>
    <row r="87" spans="1:11" ht="15.75" customHeight="1" x14ac:dyDescent="0.2">
      <c r="A87" s="3">
        <v>86</v>
      </c>
      <c r="B87" s="6">
        <v>44355</v>
      </c>
      <c r="C87" s="4" t="s">
        <v>268</v>
      </c>
      <c r="D87" s="4" t="s">
        <v>67</v>
      </c>
      <c r="E87" s="3" t="s">
        <v>81</v>
      </c>
      <c r="F87" s="3" t="s">
        <v>97</v>
      </c>
      <c r="G87" s="4" t="s">
        <v>269</v>
      </c>
      <c r="H87" s="4" t="s">
        <v>270</v>
      </c>
      <c r="I87" s="30" t="s">
        <v>5901</v>
      </c>
      <c r="J87" t="s">
        <v>5834</v>
      </c>
      <c r="K87" s="35">
        <v>44858</v>
      </c>
    </row>
    <row r="88" spans="1:11" ht="15.75" customHeight="1" x14ac:dyDescent="0.2">
      <c r="A88" s="3">
        <v>87</v>
      </c>
      <c r="B88" s="6">
        <v>44355</v>
      </c>
      <c r="C88" s="4" t="s">
        <v>271</v>
      </c>
      <c r="D88" s="4" t="s">
        <v>67</v>
      </c>
      <c r="E88" s="3" t="s">
        <v>81</v>
      </c>
      <c r="F88" s="3" t="s">
        <v>101</v>
      </c>
      <c r="G88" s="4" t="s">
        <v>272</v>
      </c>
      <c r="H88" s="4" t="s">
        <v>270</v>
      </c>
      <c r="I88" s="30" t="s">
        <v>5902</v>
      </c>
      <c r="J88" t="s">
        <v>5834</v>
      </c>
      <c r="K88" s="35">
        <v>44858</v>
      </c>
    </row>
    <row r="89" spans="1:11" ht="15.75" customHeight="1" x14ac:dyDescent="0.2">
      <c r="A89" s="3">
        <v>88</v>
      </c>
      <c r="B89" s="6">
        <v>44355</v>
      </c>
      <c r="C89" s="4" t="s">
        <v>273</v>
      </c>
      <c r="D89" s="4" t="s">
        <v>67</v>
      </c>
      <c r="E89" s="3" t="s">
        <v>81</v>
      </c>
      <c r="F89" s="3" t="s">
        <v>92</v>
      </c>
      <c r="G89" s="4" t="s">
        <v>274</v>
      </c>
      <c r="H89" s="4" t="s">
        <v>270</v>
      </c>
      <c r="I89" s="30" t="s">
        <v>5903</v>
      </c>
      <c r="J89" t="s">
        <v>5834</v>
      </c>
      <c r="K89" s="35">
        <v>44858</v>
      </c>
    </row>
    <row r="90" spans="1:11" ht="15.75" customHeight="1" x14ac:dyDescent="0.2">
      <c r="A90" s="3">
        <v>89</v>
      </c>
      <c r="B90" s="6">
        <v>44355</v>
      </c>
      <c r="C90" s="4" t="s">
        <v>275</v>
      </c>
      <c r="D90" s="4" t="s">
        <v>67</v>
      </c>
      <c r="E90" s="3" t="s">
        <v>81</v>
      </c>
      <c r="F90" s="24" t="s">
        <v>5836</v>
      </c>
      <c r="G90" s="4" t="s">
        <v>276</v>
      </c>
      <c r="H90" s="4" t="s">
        <v>270</v>
      </c>
      <c r="I90" s="30" t="s">
        <v>5904</v>
      </c>
      <c r="J90" t="s">
        <v>5834</v>
      </c>
      <c r="K90" s="35">
        <v>44858</v>
      </c>
    </row>
    <row r="91" spans="1:11" ht="15.75" customHeight="1" x14ac:dyDescent="0.2">
      <c r="A91" s="3">
        <v>90</v>
      </c>
      <c r="B91" s="6">
        <v>44355</v>
      </c>
      <c r="C91" s="4" t="s">
        <v>277</v>
      </c>
      <c r="D91" s="4" t="s">
        <v>67</v>
      </c>
      <c r="E91" s="3" t="s">
        <v>81</v>
      </c>
      <c r="F91" s="3" t="s">
        <v>103</v>
      </c>
      <c r="G91" s="4" t="s">
        <v>278</v>
      </c>
      <c r="H91" s="4" t="s">
        <v>270</v>
      </c>
      <c r="I91" s="30" t="s">
        <v>5905</v>
      </c>
      <c r="J91" t="s">
        <v>5834</v>
      </c>
      <c r="K91" s="35">
        <v>44858</v>
      </c>
    </row>
    <row r="92" spans="1:11" ht="15.75" customHeight="1" x14ac:dyDescent="0.2">
      <c r="A92" s="3">
        <v>91</v>
      </c>
      <c r="B92" s="6">
        <v>44356</v>
      </c>
      <c r="C92" s="4" t="s">
        <v>279</v>
      </c>
      <c r="D92" s="4" t="s">
        <v>67</v>
      </c>
      <c r="E92" s="3" t="s">
        <v>81</v>
      </c>
      <c r="F92" s="3" t="s">
        <v>97</v>
      </c>
      <c r="G92" s="4" t="s">
        <v>280</v>
      </c>
      <c r="H92" s="4" t="s">
        <v>281</v>
      </c>
      <c r="I92" s="30" t="s">
        <v>5906</v>
      </c>
      <c r="J92" t="s">
        <v>5834</v>
      </c>
      <c r="K92" s="35">
        <v>44858</v>
      </c>
    </row>
    <row r="93" spans="1:11" ht="15.75" customHeight="1" x14ac:dyDescent="0.2">
      <c r="A93" s="3">
        <v>92</v>
      </c>
      <c r="B93" s="6">
        <v>44356</v>
      </c>
      <c r="C93" s="4" t="s">
        <v>282</v>
      </c>
      <c r="D93" s="4" t="s">
        <v>67</v>
      </c>
      <c r="E93" s="3" t="s">
        <v>81</v>
      </c>
      <c r="F93" s="3" t="s">
        <v>101</v>
      </c>
      <c r="G93" s="4" t="s">
        <v>283</v>
      </c>
      <c r="H93" s="4" t="s">
        <v>281</v>
      </c>
      <c r="I93" s="30" t="s">
        <v>5907</v>
      </c>
      <c r="J93" t="s">
        <v>5834</v>
      </c>
      <c r="K93" s="35">
        <v>44858</v>
      </c>
    </row>
    <row r="94" spans="1:11" ht="15.75" customHeight="1" x14ac:dyDescent="0.2">
      <c r="A94" s="3">
        <v>93</v>
      </c>
      <c r="B94" s="6">
        <v>44356</v>
      </c>
      <c r="C94" s="4" t="s">
        <v>284</v>
      </c>
      <c r="D94" s="4" t="s">
        <v>67</v>
      </c>
      <c r="E94" s="3" t="s">
        <v>81</v>
      </c>
      <c r="F94" s="3" t="s">
        <v>92</v>
      </c>
      <c r="G94" s="4" t="s">
        <v>285</v>
      </c>
      <c r="H94" s="4" t="s">
        <v>281</v>
      </c>
      <c r="I94" s="30" t="s">
        <v>5908</v>
      </c>
      <c r="J94" t="s">
        <v>5834</v>
      </c>
      <c r="K94" s="35">
        <v>44858</v>
      </c>
    </row>
    <row r="95" spans="1:11" ht="15.75" customHeight="1" x14ac:dyDescent="0.2">
      <c r="A95" s="3">
        <v>94</v>
      </c>
      <c r="B95" s="6">
        <v>44356</v>
      </c>
      <c r="C95" s="4" t="s">
        <v>286</v>
      </c>
      <c r="D95" s="4" t="s">
        <v>67</v>
      </c>
      <c r="E95" s="3" t="s">
        <v>81</v>
      </c>
      <c r="F95" s="24" t="s">
        <v>5836</v>
      </c>
      <c r="G95" s="4" t="s">
        <v>287</v>
      </c>
      <c r="H95" s="4" t="s">
        <v>281</v>
      </c>
      <c r="I95" s="30" t="s">
        <v>5909</v>
      </c>
      <c r="J95" t="s">
        <v>5834</v>
      </c>
      <c r="K95" s="35">
        <v>44858</v>
      </c>
    </row>
    <row r="96" spans="1:11" ht="15.75" customHeight="1" x14ac:dyDescent="0.2">
      <c r="A96" s="3">
        <v>95</v>
      </c>
      <c r="B96" s="6">
        <v>44356</v>
      </c>
      <c r="C96" s="4" t="s">
        <v>288</v>
      </c>
      <c r="D96" s="4" t="s">
        <v>67</v>
      </c>
      <c r="E96" s="3" t="s">
        <v>81</v>
      </c>
      <c r="F96" s="3" t="s">
        <v>103</v>
      </c>
      <c r="G96" s="4" t="s">
        <v>289</v>
      </c>
      <c r="H96" s="4" t="s">
        <v>281</v>
      </c>
      <c r="I96" s="30" t="s">
        <v>5910</v>
      </c>
      <c r="J96" t="s">
        <v>5834</v>
      </c>
      <c r="K96" s="35">
        <v>44858</v>
      </c>
    </row>
    <row r="97" spans="1:11" ht="15.75" customHeight="1" x14ac:dyDescent="0.2">
      <c r="A97" s="3">
        <v>96</v>
      </c>
      <c r="B97" s="6">
        <v>44357</v>
      </c>
      <c r="C97" s="4" t="s">
        <v>290</v>
      </c>
      <c r="D97" s="4" t="s">
        <v>67</v>
      </c>
      <c r="E97" s="3" t="s">
        <v>81</v>
      </c>
      <c r="F97" s="3" t="s">
        <v>97</v>
      </c>
      <c r="G97" s="4" t="s">
        <v>291</v>
      </c>
      <c r="H97" s="4" t="s">
        <v>292</v>
      </c>
      <c r="I97" s="30" t="s">
        <v>5911</v>
      </c>
      <c r="J97" t="s">
        <v>5834</v>
      </c>
      <c r="K97" s="35">
        <v>44858</v>
      </c>
    </row>
    <row r="98" spans="1:11" ht="15.75" customHeight="1" x14ac:dyDescent="0.2">
      <c r="A98" s="3">
        <v>97</v>
      </c>
      <c r="B98" s="6">
        <v>44357</v>
      </c>
      <c r="C98" s="4" t="s">
        <v>293</v>
      </c>
      <c r="D98" s="4" t="s">
        <v>67</v>
      </c>
      <c r="E98" s="3" t="s">
        <v>81</v>
      </c>
      <c r="F98" s="3" t="s">
        <v>101</v>
      </c>
      <c r="G98" s="4" t="s">
        <v>294</v>
      </c>
      <c r="H98" s="4" t="s">
        <v>292</v>
      </c>
      <c r="I98" s="30" t="s">
        <v>5912</v>
      </c>
      <c r="J98" t="s">
        <v>5834</v>
      </c>
      <c r="K98" s="35">
        <v>44858</v>
      </c>
    </row>
    <row r="99" spans="1:11" ht="15.75" customHeight="1" x14ac:dyDescent="0.2">
      <c r="A99" s="3">
        <v>98</v>
      </c>
      <c r="B99" s="6">
        <v>44357</v>
      </c>
      <c r="C99" s="4" t="s">
        <v>295</v>
      </c>
      <c r="D99" s="4" t="s">
        <v>67</v>
      </c>
      <c r="E99" s="3" t="s">
        <v>81</v>
      </c>
      <c r="F99" s="3" t="s">
        <v>92</v>
      </c>
      <c r="G99" s="4" t="s">
        <v>296</v>
      </c>
      <c r="H99" s="4" t="s">
        <v>292</v>
      </c>
      <c r="I99" s="30" t="s">
        <v>5913</v>
      </c>
      <c r="J99" t="s">
        <v>5834</v>
      </c>
      <c r="K99" s="35">
        <v>44858</v>
      </c>
    </row>
    <row r="100" spans="1:11" ht="15.75" customHeight="1" x14ac:dyDescent="0.2">
      <c r="A100" s="3">
        <v>99</v>
      </c>
      <c r="B100" s="6">
        <v>44357</v>
      </c>
      <c r="C100" s="4" t="s">
        <v>297</v>
      </c>
      <c r="D100" s="4" t="s">
        <v>67</v>
      </c>
      <c r="E100" s="3" t="s">
        <v>81</v>
      </c>
      <c r="F100" s="24" t="s">
        <v>5836</v>
      </c>
      <c r="G100" s="4" t="s">
        <v>298</v>
      </c>
      <c r="H100" s="4" t="s">
        <v>292</v>
      </c>
      <c r="I100" s="30" t="s">
        <v>5914</v>
      </c>
      <c r="J100" t="s">
        <v>5834</v>
      </c>
      <c r="K100" s="35">
        <v>44858</v>
      </c>
    </row>
    <row r="101" spans="1:11" ht="15.75" customHeight="1" x14ac:dyDescent="0.2">
      <c r="A101" s="3">
        <v>100</v>
      </c>
      <c r="B101" s="6">
        <v>44357</v>
      </c>
      <c r="C101" s="4" t="s">
        <v>299</v>
      </c>
      <c r="D101" s="4" t="s">
        <v>67</v>
      </c>
      <c r="E101" s="3" t="s">
        <v>81</v>
      </c>
      <c r="F101" s="3" t="s">
        <v>103</v>
      </c>
      <c r="G101" s="4" t="s">
        <v>300</v>
      </c>
      <c r="H101" s="4" t="s">
        <v>292</v>
      </c>
      <c r="I101" s="30" t="s">
        <v>5915</v>
      </c>
      <c r="J101" t="s">
        <v>5834</v>
      </c>
      <c r="K101" s="35">
        <v>44858</v>
      </c>
    </row>
    <row r="102" spans="1:11" ht="15.75" customHeight="1" x14ac:dyDescent="0.2">
      <c r="A102" s="3">
        <v>101</v>
      </c>
      <c r="B102" s="6">
        <v>44358</v>
      </c>
      <c r="C102" s="4" t="s">
        <v>301</v>
      </c>
      <c r="D102" s="4" t="s">
        <v>67</v>
      </c>
      <c r="E102" s="3" t="s">
        <v>81</v>
      </c>
      <c r="F102" s="3" t="s">
        <v>97</v>
      </c>
      <c r="G102" s="4" t="s">
        <v>302</v>
      </c>
      <c r="H102" s="4" t="s">
        <v>303</v>
      </c>
      <c r="I102" s="30" t="s">
        <v>5916</v>
      </c>
      <c r="J102" t="s">
        <v>5834</v>
      </c>
      <c r="K102" s="35">
        <v>44858</v>
      </c>
    </row>
    <row r="103" spans="1:11" ht="15.75" customHeight="1" x14ac:dyDescent="0.2">
      <c r="A103" s="3">
        <v>102</v>
      </c>
      <c r="B103" s="6">
        <v>44358</v>
      </c>
      <c r="C103" s="4" t="s">
        <v>304</v>
      </c>
      <c r="D103" s="4" t="s">
        <v>67</v>
      </c>
      <c r="E103" s="3" t="s">
        <v>81</v>
      </c>
      <c r="F103" s="3" t="s">
        <v>101</v>
      </c>
      <c r="G103" s="4" t="s">
        <v>305</v>
      </c>
      <c r="H103" s="4" t="s">
        <v>303</v>
      </c>
      <c r="I103" s="30" t="s">
        <v>5917</v>
      </c>
      <c r="J103" t="s">
        <v>5834</v>
      </c>
      <c r="K103" s="35">
        <v>44858</v>
      </c>
    </row>
    <row r="104" spans="1:11" ht="15.75" customHeight="1" x14ac:dyDescent="0.2">
      <c r="A104" s="3">
        <v>103</v>
      </c>
      <c r="B104" s="6">
        <v>44358</v>
      </c>
      <c r="C104" s="4" t="s">
        <v>306</v>
      </c>
      <c r="D104" s="4" t="s">
        <v>67</v>
      </c>
      <c r="E104" s="3" t="s">
        <v>81</v>
      </c>
      <c r="F104" s="3" t="s">
        <v>92</v>
      </c>
      <c r="G104" s="4" t="s">
        <v>307</v>
      </c>
      <c r="H104" s="4" t="s">
        <v>303</v>
      </c>
      <c r="I104" s="30" t="s">
        <v>5918</v>
      </c>
      <c r="J104" t="s">
        <v>5834</v>
      </c>
      <c r="K104" s="35">
        <v>44858</v>
      </c>
    </row>
    <row r="105" spans="1:11" ht="15.75" customHeight="1" x14ac:dyDescent="0.2">
      <c r="A105" s="3">
        <v>104</v>
      </c>
      <c r="B105" s="6">
        <v>44358</v>
      </c>
      <c r="C105" s="4" t="s">
        <v>308</v>
      </c>
      <c r="D105" s="4" t="s">
        <v>67</v>
      </c>
      <c r="E105" s="3" t="s">
        <v>81</v>
      </c>
      <c r="F105" s="3" t="s">
        <v>103</v>
      </c>
      <c r="G105" s="4" t="s">
        <v>309</v>
      </c>
      <c r="H105" s="4" t="s">
        <v>303</v>
      </c>
      <c r="I105" s="30" t="s">
        <v>5919</v>
      </c>
      <c r="J105" t="s">
        <v>5834</v>
      </c>
      <c r="K105" s="35">
        <v>44858</v>
      </c>
    </row>
    <row r="106" spans="1:11" ht="15.75" customHeight="1" x14ac:dyDescent="0.2">
      <c r="A106" s="3">
        <v>105</v>
      </c>
      <c r="B106" s="6">
        <v>44362</v>
      </c>
      <c r="C106" s="4" t="s">
        <v>310</v>
      </c>
      <c r="D106" s="4" t="s">
        <v>67</v>
      </c>
      <c r="E106" s="3" t="s">
        <v>81</v>
      </c>
      <c r="F106" s="3" t="s">
        <v>97</v>
      </c>
      <c r="G106" s="4" t="s">
        <v>311</v>
      </c>
      <c r="H106" s="4" t="s">
        <v>312</v>
      </c>
      <c r="I106" s="30" t="s">
        <v>5920</v>
      </c>
      <c r="J106" t="s">
        <v>5834</v>
      </c>
      <c r="K106" s="35">
        <v>44858</v>
      </c>
    </row>
    <row r="107" spans="1:11" ht="15.75" customHeight="1" x14ac:dyDescent="0.2">
      <c r="A107" s="3">
        <v>106</v>
      </c>
      <c r="B107" s="6">
        <v>44362</v>
      </c>
      <c r="C107" s="4" t="s">
        <v>313</v>
      </c>
      <c r="D107" s="4" t="s">
        <v>67</v>
      </c>
      <c r="E107" s="3" t="s">
        <v>81</v>
      </c>
      <c r="F107" s="3" t="s">
        <v>101</v>
      </c>
      <c r="G107" s="4" t="s">
        <v>314</v>
      </c>
      <c r="H107" s="4" t="s">
        <v>312</v>
      </c>
      <c r="I107" s="30" t="s">
        <v>5921</v>
      </c>
      <c r="J107" t="s">
        <v>5834</v>
      </c>
      <c r="K107" s="35">
        <v>44858</v>
      </c>
    </row>
    <row r="108" spans="1:11" ht="15.75" customHeight="1" x14ac:dyDescent="0.2">
      <c r="A108" s="3">
        <v>107</v>
      </c>
      <c r="B108" s="6">
        <v>44362</v>
      </c>
      <c r="C108" s="4" t="s">
        <v>315</v>
      </c>
      <c r="D108" s="4" t="s">
        <v>67</v>
      </c>
      <c r="E108" s="3" t="s">
        <v>81</v>
      </c>
      <c r="F108" s="3" t="s">
        <v>92</v>
      </c>
      <c r="G108" s="4" t="s">
        <v>316</v>
      </c>
      <c r="H108" s="4" t="s">
        <v>312</v>
      </c>
      <c r="I108" s="30" t="s">
        <v>5922</v>
      </c>
      <c r="J108" t="s">
        <v>5834</v>
      </c>
      <c r="K108" s="35">
        <v>44858</v>
      </c>
    </row>
    <row r="109" spans="1:11" ht="15.75" customHeight="1" x14ac:dyDescent="0.2">
      <c r="A109" s="3">
        <v>108</v>
      </c>
      <c r="B109" s="6">
        <v>44362</v>
      </c>
      <c r="C109" s="4" t="s">
        <v>317</v>
      </c>
      <c r="D109" s="4" t="s">
        <v>67</v>
      </c>
      <c r="E109" s="3" t="s">
        <v>81</v>
      </c>
      <c r="F109" s="24" t="s">
        <v>5836</v>
      </c>
      <c r="G109" s="4" t="s">
        <v>318</v>
      </c>
      <c r="H109" s="4" t="s">
        <v>312</v>
      </c>
      <c r="I109" s="30" t="s">
        <v>5923</v>
      </c>
      <c r="J109" t="s">
        <v>5834</v>
      </c>
      <c r="K109" s="35">
        <v>44858</v>
      </c>
    </row>
    <row r="110" spans="1:11" ht="15.75" customHeight="1" x14ac:dyDescent="0.2">
      <c r="A110" s="3">
        <v>109</v>
      </c>
      <c r="B110" s="6">
        <v>44362</v>
      </c>
      <c r="C110" s="4" t="s">
        <v>319</v>
      </c>
      <c r="D110" s="4" t="s">
        <v>67</v>
      </c>
      <c r="E110" s="3" t="s">
        <v>81</v>
      </c>
      <c r="F110" s="3" t="s">
        <v>103</v>
      </c>
      <c r="G110" s="4" t="s">
        <v>320</v>
      </c>
      <c r="H110" s="4" t="s">
        <v>312</v>
      </c>
      <c r="I110" s="30" t="s">
        <v>5924</v>
      </c>
      <c r="J110" t="s">
        <v>5834</v>
      </c>
      <c r="K110" s="35">
        <v>44858</v>
      </c>
    </row>
    <row r="111" spans="1:11" ht="15.75" customHeight="1" x14ac:dyDescent="0.2">
      <c r="A111" s="3">
        <v>110</v>
      </c>
      <c r="B111" s="6">
        <v>44363</v>
      </c>
      <c r="C111" s="4" t="s">
        <v>321</v>
      </c>
      <c r="D111" s="4" t="s">
        <v>67</v>
      </c>
      <c r="E111" s="3" t="s">
        <v>81</v>
      </c>
      <c r="F111" s="3" t="s">
        <v>97</v>
      </c>
      <c r="G111" s="4" t="s">
        <v>322</v>
      </c>
      <c r="H111" s="4" t="s">
        <v>323</v>
      </c>
      <c r="I111" s="30" t="s">
        <v>5925</v>
      </c>
      <c r="J111" t="s">
        <v>5834</v>
      </c>
      <c r="K111" s="35">
        <v>44858</v>
      </c>
    </row>
    <row r="112" spans="1:11" ht="15.75" customHeight="1" x14ac:dyDescent="0.2">
      <c r="A112" s="3">
        <v>111</v>
      </c>
      <c r="B112" s="6">
        <v>44363</v>
      </c>
      <c r="C112" s="4" t="s">
        <v>324</v>
      </c>
      <c r="D112" s="4" t="s">
        <v>67</v>
      </c>
      <c r="E112" s="3" t="s">
        <v>81</v>
      </c>
      <c r="F112" s="3" t="s">
        <v>101</v>
      </c>
      <c r="G112" s="4" t="s">
        <v>325</v>
      </c>
      <c r="H112" s="4" t="s">
        <v>323</v>
      </c>
      <c r="I112" s="30" t="s">
        <v>5926</v>
      </c>
      <c r="J112" t="s">
        <v>5834</v>
      </c>
      <c r="K112" s="35">
        <v>44858</v>
      </c>
    </row>
    <row r="113" spans="1:11" ht="15.75" customHeight="1" x14ac:dyDescent="0.2">
      <c r="A113" s="3">
        <v>112</v>
      </c>
      <c r="B113" s="6">
        <v>44363</v>
      </c>
      <c r="C113" s="4" t="s">
        <v>326</v>
      </c>
      <c r="D113" s="4" t="s">
        <v>67</v>
      </c>
      <c r="E113" s="3" t="s">
        <v>81</v>
      </c>
      <c r="F113" s="3" t="s">
        <v>92</v>
      </c>
      <c r="G113" s="4" t="s">
        <v>327</v>
      </c>
      <c r="H113" s="4" t="s">
        <v>323</v>
      </c>
      <c r="I113" s="30" t="s">
        <v>5927</v>
      </c>
      <c r="J113" t="s">
        <v>5834</v>
      </c>
      <c r="K113" s="35">
        <v>44858</v>
      </c>
    </row>
    <row r="114" spans="1:11" ht="15.75" customHeight="1" x14ac:dyDescent="0.2">
      <c r="A114" s="3">
        <v>113</v>
      </c>
      <c r="B114" s="6">
        <v>44363</v>
      </c>
      <c r="C114" s="4" t="s">
        <v>328</v>
      </c>
      <c r="D114" s="4" t="s">
        <v>67</v>
      </c>
      <c r="E114" s="3" t="s">
        <v>81</v>
      </c>
      <c r="F114" s="24" t="s">
        <v>5836</v>
      </c>
      <c r="G114" s="4" t="s">
        <v>329</v>
      </c>
      <c r="H114" s="4" t="s">
        <v>323</v>
      </c>
      <c r="I114" s="30" t="s">
        <v>5928</v>
      </c>
      <c r="J114" t="s">
        <v>5834</v>
      </c>
      <c r="K114" s="35">
        <v>44858</v>
      </c>
    </row>
    <row r="115" spans="1:11" ht="15.75" customHeight="1" x14ac:dyDescent="0.2">
      <c r="A115" s="3">
        <v>114</v>
      </c>
      <c r="B115" s="6">
        <v>44363</v>
      </c>
      <c r="C115" s="4" t="s">
        <v>330</v>
      </c>
      <c r="D115" s="4" t="s">
        <v>67</v>
      </c>
      <c r="E115" s="3" t="s">
        <v>81</v>
      </c>
      <c r="F115" s="3" t="s">
        <v>103</v>
      </c>
      <c r="G115" s="4" t="s">
        <v>331</v>
      </c>
      <c r="H115" s="4" t="s">
        <v>323</v>
      </c>
      <c r="I115" s="30" t="s">
        <v>5929</v>
      </c>
      <c r="J115" t="s">
        <v>5834</v>
      </c>
      <c r="K115" s="35">
        <v>44858</v>
      </c>
    </row>
    <row r="116" spans="1:11" ht="15.75" customHeight="1" x14ac:dyDescent="0.2">
      <c r="A116" s="3">
        <v>115</v>
      </c>
      <c r="B116" s="6">
        <v>44364</v>
      </c>
      <c r="C116" s="4" t="s">
        <v>332</v>
      </c>
      <c r="D116" s="4" t="s">
        <v>67</v>
      </c>
      <c r="E116" s="3" t="s">
        <v>81</v>
      </c>
      <c r="F116" s="3" t="s">
        <v>97</v>
      </c>
      <c r="G116" s="4" t="s">
        <v>333</v>
      </c>
      <c r="H116" s="4" t="s">
        <v>334</v>
      </c>
      <c r="I116" s="30" t="s">
        <v>5930</v>
      </c>
      <c r="J116" t="s">
        <v>5834</v>
      </c>
      <c r="K116" s="35">
        <v>44858</v>
      </c>
    </row>
    <row r="117" spans="1:11" ht="15.75" customHeight="1" x14ac:dyDescent="0.2">
      <c r="A117" s="3">
        <v>116</v>
      </c>
      <c r="B117" s="6">
        <v>44364</v>
      </c>
      <c r="C117" s="4" t="s">
        <v>335</v>
      </c>
      <c r="D117" s="4" t="s">
        <v>67</v>
      </c>
      <c r="E117" s="3" t="s">
        <v>81</v>
      </c>
      <c r="F117" s="3" t="s">
        <v>101</v>
      </c>
      <c r="G117" s="4" t="s">
        <v>336</v>
      </c>
      <c r="H117" s="4" t="s">
        <v>334</v>
      </c>
      <c r="I117" s="30" t="s">
        <v>5931</v>
      </c>
      <c r="J117" t="s">
        <v>5834</v>
      </c>
      <c r="K117" s="35">
        <v>44858</v>
      </c>
    </row>
    <row r="118" spans="1:11" ht="15.75" customHeight="1" x14ac:dyDescent="0.2">
      <c r="A118" s="3">
        <v>117</v>
      </c>
      <c r="B118" s="6">
        <v>44364</v>
      </c>
      <c r="C118" s="4" t="s">
        <v>337</v>
      </c>
      <c r="D118" s="4" t="s">
        <v>67</v>
      </c>
      <c r="E118" s="3" t="s">
        <v>81</v>
      </c>
      <c r="F118" s="3" t="s">
        <v>92</v>
      </c>
      <c r="G118" s="4" t="s">
        <v>338</v>
      </c>
      <c r="H118" s="4" t="s">
        <v>334</v>
      </c>
      <c r="I118" s="30" t="s">
        <v>5932</v>
      </c>
      <c r="J118" t="s">
        <v>5834</v>
      </c>
      <c r="K118" s="35">
        <v>44858</v>
      </c>
    </row>
    <row r="119" spans="1:11" ht="15.75" customHeight="1" x14ac:dyDescent="0.2">
      <c r="A119" s="3">
        <v>118</v>
      </c>
      <c r="B119" s="6">
        <v>44364</v>
      </c>
      <c r="C119" s="4" t="s">
        <v>339</v>
      </c>
      <c r="D119" s="4" t="s">
        <v>67</v>
      </c>
      <c r="E119" s="3" t="s">
        <v>81</v>
      </c>
      <c r="F119" s="24" t="s">
        <v>5836</v>
      </c>
      <c r="G119" s="4" t="s">
        <v>340</v>
      </c>
      <c r="H119" s="4" t="s">
        <v>334</v>
      </c>
      <c r="I119" s="30" t="s">
        <v>5933</v>
      </c>
      <c r="J119" t="s">
        <v>5834</v>
      </c>
      <c r="K119" s="35">
        <v>44858</v>
      </c>
    </row>
    <row r="120" spans="1:11" ht="15.75" customHeight="1" x14ac:dyDescent="0.2">
      <c r="A120" s="3">
        <v>119</v>
      </c>
      <c r="B120" s="6">
        <v>44364</v>
      </c>
      <c r="C120" s="4" t="s">
        <v>341</v>
      </c>
      <c r="D120" s="4" t="s">
        <v>67</v>
      </c>
      <c r="E120" s="3" t="s">
        <v>81</v>
      </c>
      <c r="F120" s="3" t="s">
        <v>103</v>
      </c>
      <c r="G120" s="4" t="s">
        <v>342</v>
      </c>
      <c r="H120" s="4" t="s">
        <v>334</v>
      </c>
      <c r="I120" s="30" t="s">
        <v>5934</v>
      </c>
      <c r="J120" t="s">
        <v>5834</v>
      </c>
      <c r="K120" s="35">
        <v>44858</v>
      </c>
    </row>
    <row r="121" spans="1:11" ht="15.75" customHeight="1" x14ac:dyDescent="0.2">
      <c r="A121" s="3">
        <v>120</v>
      </c>
      <c r="B121" s="6">
        <v>44365</v>
      </c>
      <c r="C121" s="4" t="s">
        <v>343</v>
      </c>
      <c r="D121" s="4" t="s">
        <v>67</v>
      </c>
      <c r="E121" s="3" t="s">
        <v>81</v>
      </c>
      <c r="F121" s="3" t="s">
        <v>97</v>
      </c>
      <c r="G121" s="4" t="s">
        <v>344</v>
      </c>
      <c r="H121" s="4" t="s">
        <v>345</v>
      </c>
      <c r="I121" s="30" t="s">
        <v>5935</v>
      </c>
      <c r="J121" t="s">
        <v>5834</v>
      </c>
      <c r="K121" s="35">
        <v>44858</v>
      </c>
    </row>
    <row r="122" spans="1:11" ht="15.75" customHeight="1" x14ac:dyDescent="0.2">
      <c r="A122" s="3">
        <v>121</v>
      </c>
      <c r="B122" s="6">
        <v>44365</v>
      </c>
      <c r="C122" s="4" t="s">
        <v>346</v>
      </c>
      <c r="D122" s="4" t="s">
        <v>67</v>
      </c>
      <c r="E122" s="3" t="s">
        <v>81</v>
      </c>
      <c r="F122" s="3" t="s">
        <v>101</v>
      </c>
      <c r="G122" s="4" t="s">
        <v>347</v>
      </c>
      <c r="H122" s="4" t="s">
        <v>345</v>
      </c>
      <c r="I122" s="30" t="s">
        <v>5936</v>
      </c>
      <c r="J122" t="s">
        <v>5834</v>
      </c>
      <c r="K122" s="35">
        <v>44858</v>
      </c>
    </row>
    <row r="123" spans="1:11" ht="15.75" customHeight="1" x14ac:dyDescent="0.2">
      <c r="A123" s="3">
        <v>122</v>
      </c>
      <c r="B123" s="6">
        <v>44365</v>
      </c>
      <c r="C123" s="4" t="s">
        <v>348</v>
      </c>
      <c r="D123" s="4" t="s">
        <v>67</v>
      </c>
      <c r="E123" s="3" t="s">
        <v>81</v>
      </c>
      <c r="F123" s="3" t="s">
        <v>92</v>
      </c>
      <c r="G123" s="4" t="s">
        <v>349</v>
      </c>
      <c r="H123" s="4" t="s">
        <v>345</v>
      </c>
      <c r="I123" s="30" t="s">
        <v>5937</v>
      </c>
      <c r="J123" t="s">
        <v>5834</v>
      </c>
      <c r="K123" s="35">
        <v>44858</v>
      </c>
    </row>
    <row r="124" spans="1:11" ht="15.75" customHeight="1" x14ac:dyDescent="0.2">
      <c r="A124" s="3">
        <v>123</v>
      </c>
      <c r="B124" s="6">
        <v>44365</v>
      </c>
      <c r="C124" s="4" t="s">
        <v>350</v>
      </c>
      <c r="D124" s="4" t="s">
        <v>67</v>
      </c>
      <c r="E124" s="3" t="s">
        <v>81</v>
      </c>
      <c r="F124" s="24" t="s">
        <v>5836</v>
      </c>
      <c r="G124" s="4" t="s">
        <v>351</v>
      </c>
      <c r="H124" s="4" t="s">
        <v>345</v>
      </c>
      <c r="I124" s="30" t="s">
        <v>5938</v>
      </c>
      <c r="J124" t="s">
        <v>5834</v>
      </c>
      <c r="K124" s="35">
        <v>44858</v>
      </c>
    </row>
    <row r="125" spans="1:11" ht="15.75" customHeight="1" x14ac:dyDescent="0.2">
      <c r="A125" s="3">
        <v>124</v>
      </c>
      <c r="B125" s="6">
        <v>44365</v>
      </c>
      <c r="C125" s="4" t="s">
        <v>352</v>
      </c>
      <c r="D125" s="4" t="s">
        <v>67</v>
      </c>
      <c r="E125" s="3" t="s">
        <v>81</v>
      </c>
      <c r="F125" s="3" t="s">
        <v>103</v>
      </c>
      <c r="G125" s="4" t="s">
        <v>353</v>
      </c>
      <c r="H125" s="4" t="s">
        <v>345</v>
      </c>
      <c r="I125" s="30" t="s">
        <v>5939</v>
      </c>
      <c r="J125" t="s">
        <v>5834</v>
      </c>
      <c r="K125" s="35">
        <v>44858</v>
      </c>
    </row>
    <row r="126" spans="1:11" ht="15.75" customHeight="1" x14ac:dyDescent="0.2">
      <c r="A126" s="3">
        <v>125</v>
      </c>
      <c r="B126" s="6">
        <v>44369</v>
      </c>
      <c r="C126" s="4" t="s">
        <v>354</v>
      </c>
      <c r="D126" s="4" t="s">
        <v>67</v>
      </c>
      <c r="E126" s="3" t="s">
        <v>81</v>
      </c>
      <c r="F126" s="3" t="s">
        <v>97</v>
      </c>
      <c r="G126" s="4" t="s">
        <v>355</v>
      </c>
      <c r="H126" s="4" t="s">
        <v>356</v>
      </c>
      <c r="I126" s="30" t="s">
        <v>5940</v>
      </c>
      <c r="J126" t="s">
        <v>5834</v>
      </c>
      <c r="K126" s="35">
        <v>44858</v>
      </c>
    </row>
    <row r="127" spans="1:11" ht="15.75" customHeight="1" x14ac:dyDescent="0.2">
      <c r="A127" s="3">
        <v>126</v>
      </c>
      <c r="B127" s="6">
        <v>44369</v>
      </c>
      <c r="C127" s="4" t="s">
        <v>357</v>
      </c>
      <c r="D127" s="4" t="s">
        <v>67</v>
      </c>
      <c r="E127" s="3" t="s">
        <v>81</v>
      </c>
      <c r="F127" s="3" t="s">
        <v>101</v>
      </c>
      <c r="G127" s="4" t="s">
        <v>358</v>
      </c>
      <c r="H127" s="4" t="s">
        <v>356</v>
      </c>
      <c r="I127" s="30" t="s">
        <v>5941</v>
      </c>
      <c r="J127" t="s">
        <v>5834</v>
      </c>
      <c r="K127" s="35">
        <v>44858</v>
      </c>
    </row>
    <row r="128" spans="1:11" ht="15.75" customHeight="1" x14ac:dyDescent="0.2">
      <c r="A128" s="3">
        <v>127</v>
      </c>
      <c r="B128" s="6">
        <v>44369</v>
      </c>
      <c r="C128" s="4" t="s">
        <v>359</v>
      </c>
      <c r="D128" s="4" t="s">
        <v>67</v>
      </c>
      <c r="E128" s="3" t="s">
        <v>81</v>
      </c>
      <c r="F128" s="3" t="s">
        <v>92</v>
      </c>
      <c r="G128" s="4" t="s">
        <v>360</v>
      </c>
      <c r="H128" s="4" t="s">
        <v>356</v>
      </c>
      <c r="I128" s="30" t="s">
        <v>5942</v>
      </c>
      <c r="J128" t="s">
        <v>5834</v>
      </c>
      <c r="K128" s="35">
        <v>44858</v>
      </c>
    </row>
    <row r="129" spans="1:11" ht="15.75" customHeight="1" x14ac:dyDescent="0.2">
      <c r="A129" s="3">
        <v>128</v>
      </c>
      <c r="B129" s="6">
        <v>44369</v>
      </c>
      <c r="C129" s="4" t="s">
        <v>361</v>
      </c>
      <c r="D129" s="4" t="s">
        <v>67</v>
      </c>
      <c r="E129" s="3" t="s">
        <v>81</v>
      </c>
      <c r="F129" s="24" t="s">
        <v>5836</v>
      </c>
      <c r="G129" s="4" t="s">
        <v>362</v>
      </c>
      <c r="H129" s="4" t="s">
        <v>356</v>
      </c>
      <c r="I129" s="30" t="s">
        <v>5943</v>
      </c>
      <c r="J129" t="s">
        <v>5834</v>
      </c>
      <c r="K129" s="35">
        <v>44858</v>
      </c>
    </row>
    <row r="130" spans="1:11" ht="15.75" customHeight="1" x14ac:dyDescent="0.2">
      <c r="A130" s="3">
        <v>129</v>
      </c>
      <c r="B130" s="6">
        <v>44369</v>
      </c>
      <c r="C130" s="4" t="s">
        <v>363</v>
      </c>
      <c r="D130" s="4" t="s">
        <v>67</v>
      </c>
      <c r="E130" s="3" t="s">
        <v>81</v>
      </c>
      <c r="F130" s="3" t="s">
        <v>103</v>
      </c>
      <c r="G130" s="4" t="s">
        <v>364</v>
      </c>
      <c r="H130" s="4" t="s">
        <v>356</v>
      </c>
      <c r="I130" s="30" t="s">
        <v>5944</v>
      </c>
      <c r="J130" t="s">
        <v>5834</v>
      </c>
      <c r="K130" s="35">
        <v>44858</v>
      </c>
    </row>
    <row r="131" spans="1:11" ht="15.75" customHeight="1" x14ac:dyDescent="0.2">
      <c r="A131" s="3">
        <v>130</v>
      </c>
      <c r="B131" s="6">
        <v>44370</v>
      </c>
      <c r="C131" s="4" t="s">
        <v>365</v>
      </c>
      <c r="D131" s="4" t="s">
        <v>67</v>
      </c>
      <c r="E131" s="3" t="s">
        <v>81</v>
      </c>
      <c r="F131" s="3" t="s">
        <v>97</v>
      </c>
      <c r="G131" s="4" t="s">
        <v>366</v>
      </c>
      <c r="H131" s="4" t="s">
        <v>367</v>
      </c>
      <c r="I131" s="30" t="s">
        <v>5945</v>
      </c>
      <c r="J131" t="s">
        <v>5834</v>
      </c>
      <c r="K131" s="35">
        <v>44858</v>
      </c>
    </row>
    <row r="132" spans="1:11" ht="15.75" customHeight="1" x14ac:dyDescent="0.2">
      <c r="A132" s="3">
        <v>131</v>
      </c>
      <c r="B132" s="6">
        <v>44370</v>
      </c>
      <c r="C132" s="4" t="s">
        <v>368</v>
      </c>
      <c r="D132" s="4" t="s">
        <v>67</v>
      </c>
      <c r="E132" s="3" t="s">
        <v>81</v>
      </c>
      <c r="F132" s="3" t="s">
        <v>101</v>
      </c>
      <c r="G132" s="4" t="s">
        <v>369</v>
      </c>
      <c r="H132" s="4" t="s">
        <v>367</v>
      </c>
      <c r="I132" s="30" t="s">
        <v>5946</v>
      </c>
      <c r="J132" t="s">
        <v>5834</v>
      </c>
      <c r="K132" s="35">
        <v>44858</v>
      </c>
    </row>
    <row r="133" spans="1:11" ht="15.75" customHeight="1" x14ac:dyDescent="0.2">
      <c r="A133" s="3">
        <v>132</v>
      </c>
      <c r="B133" s="6">
        <v>44370</v>
      </c>
      <c r="C133" s="4" t="s">
        <v>370</v>
      </c>
      <c r="D133" s="4" t="s">
        <v>67</v>
      </c>
      <c r="E133" s="3" t="s">
        <v>81</v>
      </c>
      <c r="F133" s="3" t="s">
        <v>92</v>
      </c>
      <c r="G133" s="4" t="s">
        <v>371</v>
      </c>
      <c r="H133" s="4" t="s">
        <v>367</v>
      </c>
      <c r="I133" s="30" t="s">
        <v>5947</v>
      </c>
      <c r="J133" t="s">
        <v>5834</v>
      </c>
      <c r="K133" s="35">
        <v>44858</v>
      </c>
    </row>
    <row r="134" spans="1:11" ht="15.75" customHeight="1" x14ac:dyDescent="0.2">
      <c r="A134" s="3">
        <v>133</v>
      </c>
      <c r="B134" s="6">
        <v>44370</v>
      </c>
      <c r="C134" s="4" t="s">
        <v>372</v>
      </c>
      <c r="D134" s="4" t="s">
        <v>67</v>
      </c>
      <c r="E134" s="3" t="s">
        <v>81</v>
      </c>
      <c r="F134" s="24" t="s">
        <v>5836</v>
      </c>
      <c r="G134" s="4" t="s">
        <v>373</v>
      </c>
      <c r="H134" s="4" t="s">
        <v>367</v>
      </c>
      <c r="I134" s="30" t="s">
        <v>5948</v>
      </c>
      <c r="J134" t="s">
        <v>5834</v>
      </c>
      <c r="K134" s="35">
        <v>44858</v>
      </c>
    </row>
    <row r="135" spans="1:11" ht="15.75" customHeight="1" x14ac:dyDescent="0.2">
      <c r="A135" s="3">
        <v>134</v>
      </c>
      <c r="B135" s="6">
        <v>44370</v>
      </c>
      <c r="C135" s="4" t="s">
        <v>374</v>
      </c>
      <c r="D135" s="4" t="s">
        <v>67</v>
      </c>
      <c r="E135" s="3" t="s">
        <v>81</v>
      </c>
      <c r="F135" s="3" t="s">
        <v>103</v>
      </c>
      <c r="G135" s="4" t="s">
        <v>375</v>
      </c>
      <c r="H135" s="4" t="s">
        <v>367</v>
      </c>
      <c r="I135" s="30" t="s">
        <v>5949</v>
      </c>
      <c r="J135" t="s">
        <v>5834</v>
      </c>
      <c r="K135" s="35">
        <v>44858</v>
      </c>
    </row>
    <row r="136" spans="1:11" ht="15.75" customHeight="1" x14ac:dyDescent="0.2">
      <c r="A136" s="3">
        <v>135</v>
      </c>
      <c r="B136" s="6">
        <v>44371</v>
      </c>
      <c r="C136" s="4" t="s">
        <v>376</v>
      </c>
      <c r="D136" s="4" t="s">
        <v>67</v>
      </c>
      <c r="E136" s="3" t="s">
        <v>81</v>
      </c>
      <c r="F136" s="3" t="s">
        <v>97</v>
      </c>
      <c r="G136" s="4" t="s">
        <v>377</v>
      </c>
      <c r="H136" s="4" t="s">
        <v>378</v>
      </c>
      <c r="I136" s="30" t="s">
        <v>5950</v>
      </c>
      <c r="J136" t="s">
        <v>5834</v>
      </c>
      <c r="K136" s="35">
        <v>44858</v>
      </c>
    </row>
    <row r="137" spans="1:11" ht="15.75" customHeight="1" x14ac:dyDescent="0.2">
      <c r="A137" s="3">
        <v>136</v>
      </c>
      <c r="B137" s="6">
        <v>44371</v>
      </c>
      <c r="C137" s="4" t="s">
        <v>379</v>
      </c>
      <c r="D137" s="4" t="s">
        <v>67</v>
      </c>
      <c r="E137" s="3" t="s">
        <v>81</v>
      </c>
      <c r="F137" s="3" t="s">
        <v>101</v>
      </c>
      <c r="G137" s="4" t="s">
        <v>380</v>
      </c>
      <c r="H137" s="4" t="s">
        <v>378</v>
      </c>
      <c r="I137" s="30" t="s">
        <v>5951</v>
      </c>
      <c r="J137" t="s">
        <v>5834</v>
      </c>
      <c r="K137" s="35">
        <v>44858</v>
      </c>
    </row>
    <row r="138" spans="1:11" ht="15.75" customHeight="1" x14ac:dyDescent="0.2">
      <c r="A138" s="3">
        <v>137</v>
      </c>
      <c r="B138" s="6">
        <v>44371</v>
      </c>
      <c r="C138" s="4" t="s">
        <v>381</v>
      </c>
      <c r="D138" s="4" t="s">
        <v>67</v>
      </c>
      <c r="E138" s="3" t="s">
        <v>81</v>
      </c>
      <c r="F138" s="3" t="s">
        <v>92</v>
      </c>
      <c r="G138" s="4" t="s">
        <v>382</v>
      </c>
      <c r="H138" s="4" t="s">
        <v>378</v>
      </c>
      <c r="I138" s="30" t="s">
        <v>5952</v>
      </c>
      <c r="J138" t="s">
        <v>5834</v>
      </c>
      <c r="K138" s="35">
        <v>44858</v>
      </c>
    </row>
    <row r="139" spans="1:11" ht="15.75" customHeight="1" x14ac:dyDescent="0.2">
      <c r="A139" s="3">
        <v>138</v>
      </c>
      <c r="B139" s="6">
        <v>44371</v>
      </c>
      <c r="C139" s="4" t="s">
        <v>383</v>
      </c>
      <c r="D139" s="4" t="s">
        <v>67</v>
      </c>
      <c r="E139" s="3" t="s">
        <v>81</v>
      </c>
      <c r="F139" s="24" t="s">
        <v>5836</v>
      </c>
      <c r="G139" s="4" t="s">
        <v>384</v>
      </c>
      <c r="H139" s="4" t="s">
        <v>378</v>
      </c>
      <c r="I139" s="30" t="s">
        <v>5953</v>
      </c>
      <c r="J139" t="s">
        <v>5834</v>
      </c>
      <c r="K139" s="35">
        <v>44858</v>
      </c>
    </row>
    <row r="140" spans="1:11" ht="15.75" customHeight="1" x14ac:dyDescent="0.2">
      <c r="A140" s="3">
        <v>139</v>
      </c>
      <c r="B140" s="6">
        <v>44371</v>
      </c>
      <c r="C140" s="4" t="s">
        <v>385</v>
      </c>
      <c r="D140" s="4" t="s">
        <v>67</v>
      </c>
      <c r="E140" s="3" t="s">
        <v>81</v>
      </c>
      <c r="F140" s="3" t="s">
        <v>103</v>
      </c>
      <c r="G140" s="4" t="s">
        <v>386</v>
      </c>
      <c r="H140" s="4" t="s">
        <v>378</v>
      </c>
      <c r="I140" s="30" t="s">
        <v>5954</v>
      </c>
      <c r="J140" t="s">
        <v>5834</v>
      </c>
      <c r="K140" s="35">
        <v>44858</v>
      </c>
    </row>
    <row r="141" spans="1:11" ht="15.75" customHeight="1" x14ac:dyDescent="0.2">
      <c r="A141" s="3">
        <v>140</v>
      </c>
      <c r="B141" s="6">
        <v>44372</v>
      </c>
      <c r="C141" s="4" t="s">
        <v>387</v>
      </c>
      <c r="D141" s="4" t="s">
        <v>67</v>
      </c>
      <c r="E141" s="3" t="s">
        <v>81</v>
      </c>
      <c r="F141" s="3" t="s">
        <v>97</v>
      </c>
      <c r="G141" s="4" t="s">
        <v>388</v>
      </c>
      <c r="H141" s="4" t="s">
        <v>389</v>
      </c>
      <c r="I141" s="30" t="s">
        <v>5955</v>
      </c>
      <c r="J141" t="s">
        <v>5834</v>
      </c>
      <c r="K141" s="35">
        <v>44858</v>
      </c>
    </row>
    <row r="142" spans="1:11" ht="15.75" customHeight="1" x14ac:dyDescent="0.2">
      <c r="A142" s="3">
        <v>141</v>
      </c>
      <c r="B142" s="6">
        <v>44372</v>
      </c>
      <c r="C142" s="4" t="s">
        <v>390</v>
      </c>
      <c r="D142" s="4" t="s">
        <v>67</v>
      </c>
      <c r="E142" s="3" t="s">
        <v>81</v>
      </c>
      <c r="F142" s="3" t="s">
        <v>101</v>
      </c>
      <c r="G142" s="4" t="s">
        <v>391</v>
      </c>
      <c r="H142" s="4" t="s">
        <v>389</v>
      </c>
      <c r="I142" s="30" t="s">
        <v>5956</v>
      </c>
      <c r="J142" t="s">
        <v>5834</v>
      </c>
      <c r="K142" s="35">
        <v>44858</v>
      </c>
    </row>
    <row r="143" spans="1:11" ht="15.75" customHeight="1" x14ac:dyDescent="0.2">
      <c r="A143" s="3">
        <v>142</v>
      </c>
      <c r="B143" s="6">
        <v>44372</v>
      </c>
      <c r="C143" s="4" t="s">
        <v>392</v>
      </c>
      <c r="D143" s="4" t="s">
        <v>67</v>
      </c>
      <c r="E143" s="3" t="s">
        <v>81</v>
      </c>
      <c r="F143" s="3" t="s">
        <v>92</v>
      </c>
      <c r="G143" s="4" t="s">
        <v>393</v>
      </c>
      <c r="H143" s="4" t="s">
        <v>389</v>
      </c>
      <c r="I143" s="30" t="s">
        <v>5957</v>
      </c>
      <c r="J143" t="s">
        <v>5834</v>
      </c>
      <c r="K143" s="35">
        <v>44858</v>
      </c>
    </row>
    <row r="144" spans="1:11" ht="15.75" customHeight="1" x14ac:dyDescent="0.2">
      <c r="A144" s="3">
        <v>143</v>
      </c>
      <c r="B144" s="6">
        <v>44372</v>
      </c>
      <c r="C144" s="4" t="s">
        <v>394</v>
      </c>
      <c r="D144" s="4" t="s">
        <v>67</v>
      </c>
      <c r="E144" s="3" t="s">
        <v>81</v>
      </c>
      <c r="F144" s="24" t="s">
        <v>5836</v>
      </c>
      <c r="G144" s="4" t="s">
        <v>395</v>
      </c>
      <c r="H144" s="4" t="s">
        <v>389</v>
      </c>
      <c r="I144" s="30" t="s">
        <v>5958</v>
      </c>
      <c r="J144" t="s">
        <v>5834</v>
      </c>
      <c r="K144" s="35">
        <v>44858</v>
      </c>
    </row>
    <row r="145" spans="1:11" ht="15.75" customHeight="1" x14ac:dyDescent="0.2">
      <c r="A145" s="3">
        <v>144</v>
      </c>
      <c r="B145" s="6">
        <v>44372</v>
      </c>
      <c r="C145" s="4" t="s">
        <v>396</v>
      </c>
      <c r="D145" s="4" t="s">
        <v>67</v>
      </c>
      <c r="E145" s="3" t="s">
        <v>81</v>
      </c>
      <c r="F145" s="3" t="s">
        <v>103</v>
      </c>
      <c r="G145" s="4" t="s">
        <v>397</v>
      </c>
      <c r="H145" s="4" t="s">
        <v>389</v>
      </c>
      <c r="I145" s="30" t="s">
        <v>5959</v>
      </c>
      <c r="J145" t="s">
        <v>5834</v>
      </c>
      <c r="K145" s="35">
        <v>44858</v>
      </c>
    </row>
    <row r="146" spans="1:11" ht="15.75" customHeight="1" x14ac:dyDescent="0.2">
      <c r="A146" s="3">
        <v>145</v>
      </c>
      <c r="B146" s="6">
        <v>44376</v>
      </c>
      <c r="C146" s="4" t="s">
        <v>398</v>
      </c>
      <c r="D146" s="4" t="s">
        <v>67</v>
      </c>
      <c r="E146" s="3" t="s">
        <v>81</v>
      </c>
      <c r="F146" s="3" t="s">
        <v>97</v>
      </c>
      <c r="G146" s="4" t="s">
        <v>399</v>
      </c>
      <c r="H146" s="4" t="s">
        <v>400</v>
      </c>
      <c r="I146" s="30" t="s">
        <v>5960</v>
      </c>
      <c r="J146" t="s">
        <v>5834</v>
      </c>
      <c r="K146" s="35">
        <v>44858</v>
      </c>
    </row>
    <row r="147" spans="1:11" ht="15.75" customHeight="1" x14ac:dyDescent="0.2">
      <c r="A147" s="3">
        <v>146</v>
      </c>
      <c r="B147" s="6">
        <v>44376</v>
      </c>
      <c r="C147" s="4" t="s">
        <v>401</v>
      </c>
      <c r="D147" s="4" t="s">
        <v>67</v>
      </c>
      <c r="E147" s="3" t="s">
        <v>81</v>
      </c>
      <c r="F147" s="3" t="s">
        <v>101</v>
      </c>
      <c r="G147" s="4" t="s">
        <v>402</v>
      </c>
      <c r="H147" s="4" t="s">
        <v>400</v>
      </c>
      <c r="I147" s="30" t="s">
        <v>5961</v>
      </c>
      <c r="J147" t="s">
        <v>5834</v>
      </c>
      <c r="K147" s="35">
        <v>44858</v>
      </c>
    </row>
    <row r="148" spans="1:11" ht="15.75" customHeight="1" x14ac:dyDescent="0.2">
      <c r="A148" s="3">
        <v>147</v>
      </c>
      <c r="B148" s="6">
        <v>44376</v>
      </c>
      <c r="C148" s="4" t="s">
        <v>403</v>
      </c>
      <c r="D148" s="4" t="s">
        <v>67</v>
      </c>
      <c r="E148" s="3" t="s">
        <v>81</v>
      </c>
      <c r="F148" s="3" t="s">
        <v>92</v>
      </c>
      <c r="G148" s="4" t="s">
        <v>404</v>
      </c>
      <c r="H148" s="4" t="s">
        <v>400</v>
      </c>
      <c r="I148" s="30" t="s">
        <v>5962</v>
      </c>
      <c r="J148" t="s">
        <v>5834</v>
      </c>
      <c r="K148" s="35">
        <v>44858</v>
      </c>
    </row>
    <row r="149" spans="1:11" ht="15.75" customHeight="1" x14ac:dyDescent="0.2">
      <c r="A149" s="3">
        <v>148</v>
      </c>
      <c r="B149" s="6">
        <v>44376</v>
      </c>
      <c r="C149" s="4" t="s">
        <v>405</v>
      </c>
      <c r="D149" s="4" t="s">
        <v>67</v>
      </c>
      <c r="E149" s="3" t="s">
        <v>81</v>
      </c>
      <c r="F149" s="24" t="s">
        <v>5836</v>
      </c>
      <c r="G149" s="4" t="s">
        <v>406</v>
      </c>
      <c r="H149" s="4" t="s">
        <v>400</v>
      </c>
      <c r="I149" s="30" t="s">
        <v>5963</v>
      </c>
      <c r="J149" t="s">
        <v>5834</v>
      </c>
      <c r="K149" s="35">
        <v>44858</v>
      </c>
    </row>
    <row r="150" spans="1:11" ht="15.75" customHeight="1" x14ac:dyDescent="0.2">
      <c r="A150" s="3">
        <v>149</v>
      </c>
      <c r="B150" s="6">
        <v>44376</v>
      </c>
      <c r="C150" s="4" t="s">
        <v>407</v>
      </c>
      <c r="D150" s="4" t="s">
        <v>67</v>
      </c>
      <c r="E150" s="3" t="s">
        <v>81</v>
      </c>
      <c r="F150" s="3" t="s">
        <v>103</v>
      </c>
      <c r="G150" s="4" t="s">
        <v>408</v>
      </c>
      <c r="H150" s="4" t="s">
        <v>400</v>
      </c>
      <c r="I150" s="30" t="s">
        <v>5964</v>
      </c>
      <c r="J150" t="s">
        <v>5834</v>
      </c>
      <c r="K150" s="35">
        <v>44858</v>
      </c>
    </row>
    <row r="151" spans="1:11" ht="15.75" customHeight="1" x14ac:dyDescent="0.2">
      <c r="A151" s="3">
        <v>150</v>
      </c>
      <c r="B151" s="6">
        <v>44377</v>
      </c>
      <c r="C151" s="4" t="s">
        <v>409</v>
      </c>
      <c r="D151" s="4" t="s">
        <v>67</v>
      </c>
      <c r="E151" s="3" t="s">
        <v>81</v>
      </c>
      <c r="F151" s="3" t="s">
        <v>97</v>
      </c>
      <c r="G151" s="4" t="s">
        <v>410</v>
      </c>
      <c r="H151" s="4" t="s">
        <v>411</v>
      </c>
      <c r="I151" s="30" t="s">
        <v>5965</v>
      </c>
      <c r="J151" t="s">
        <v>5834</v>
      </c>
      <c r="K151" s="35">
        <v>44858</v>
      </c>
    </row>
    <row r="152" spans="1:11" ht="15.75" customHeight="1" x14ac:dyDescent="0.2">
      <c r="A152" s="3">
        <v>151</v>
      </c>
      <c r="B152" s="6">
        <v>44377</v>
      </c>
      <c r="C152" s="4" t="s">
        <v>412</v>
      </c>
      <c r="D152" s="4" t="s">
        <v>67</v>
      </c>
      <c r="E152" s="3" t="s">
        <v>81</v>
      </c>
      <c r="F152" s="3" t="s">
        <v>101</v>
      </c>
      <c r="G152" s="4" t="s">
        <v>413</v>
      </c>
      <c r="H152" s="4" t="s">
        <v>411</v>
      </c>
      <c r="I152" s="30" t="s">
        <v>5966</v>
      </c>
      <c r="J152" t="s">
        <v>5834</v>
      </c>
      <c r="K152" s="35">
        <v>44858</v>
      </c>
    </row>
    <row r="153" spans="1:11" ht="15.75" customHeight="1" x14ac:dyDescent="0.2">
      <c r="A153" s="3">
        <v>152</v>
      </c>
      <c r="B153" s="6">
        <v>44377</v>
      </c>
      <c r="C153" s="4" t="s">
        <v>414</v>
      </c>
      <c r="D153" s="4" t="s">
        <v>67</v>
      </c>
      <c r="E153" s="3" t="s">
        <v>81</v>
      </c>
      <c r="F153" s="3" t="s">
        <v>92</v>
      </c>
      <c r="G153" s="4" t="s">
        <v>415</v>
      </c>
      <c r="H153" s="4" t="s">
        <v>411</v>
      </c>
      <c r="I153" s="30" t="s">
        <v>5967</v>
      </c>
      <c r="J153" t="s">
        <v>5834</v>
      </c>
      <c r="K153" s="35">
        <v>44858</v>
      </c>
    </row>
    <row r="154" spans="1:11" ht="15.75" customHeight="1" x14ac:dyDescent="0.2">
      <c r="A154" s="3">
        <v>153</v>
      </c>
      <c r="B154" s="6">
        <v>44377</v>
      </c>
      <c r="C154" s="4" t="s">
        <v>416</v>
      </c>
      <c r="D154" s="4" t="s">
        <v>67</v>
      </c>
      <c r="E154" s="3" t="s">
        <v>81</v>
      </c>
      <c r="F154" s="24" t="s">
        <v>5836</v>
      </c>
      <c r="G154" s="4" t="s">
        <v>417</v>
      </c>
      <c r="H154" s="4" t="s">
        <v>411</v>
      </c>
      <c r="I154" s="30" t="s">
        <v>5968</v>
      </c>
      <c r="J154" t="s">
        <v>5834</v>
      </c>
      <c r="K154" s="35">
        <v>44858</v>
      </c>
    </row>
    <row r="155" spans="1:11" ht="15.75" customHeight="1" x14ac:dyDescent="0.2">
      <c r="A155" s="3">
        <v>154</v>
      </c>
      <c r="B155" s="6">
        <v>44377</v>
      </c>
      <c r="C155" s="4" t="s">
        <v>418</v>
      </c>
      <c r="D155" s="4" t="s">
        <v>67</v>
      </c>
      <c r="E155" s="3" t="s">
        <v>81</v>
      </c>
      <c r="F155" s="3" t="s">
        <v>103</v>
      </c>
      <c r="G155" s="4" t="s">
        <v>419</v>
      </c>
      <c r="H155" s="4" t="s">
        <v>411</v>
      </c>
      <c r="I155" s="30" t="s">
        <v>5969</v>
      </c>
      <c r="J155" t="s">
        <v>5834</v>
      </c>
      <c r="K155" s="35">
        <v>44858</v>
      </c>
    </row>
    <row r="156" spans="1:11" ht="15.75" customHeight="1" x14ac:dyDescent="0.2">
      <c r="A156" s="3">
        <v>155</v>
      </c>
      <c r="B156" s="6">
        <v>44378</v>
      </c>
      <c r="C156" s="4" t="s">
        <v>420</v>
      </c>
      <c r="D156" s="4" t="s">
        <v>67</v>
      </c>
      <c r="E156" s="3" t="s">
        <v>81</v>
      </c>
      <c r="F156" s="3" t="s">
        <v>97</v>
      </c>
      <c r="G156" s="4" t="s">
        <v>421</v>
      </c>
      <c r="H156" s="4" t="s">
        <v>422</v>
      </c>
      <c r="I156" s="30" t="s">
        <v>5970</v>
      </c>
      <c r="J156" t="s">
        <v>5834</v>
      </c>
      <c r="K156" s="35">
        <v>44858</v>
      </c>
    </row>
    <row r="157" spans="1:11" ht="15.75" customHeight="1" x14ac:dyDescent="0.2">
      <c r="A157" s="3">
        <v>156</v>
      </c>
      <c r="B157" s="6">
        <v>44378</v>
      </c>
      <c r="C157" s="4" t="s">
        <v>423</v>
      </c>
      <c r="D157" s="4" t="s">
        <v>67</v>
      </c>
      <c r="E157" s="3" t="s">
        <v>81</v>
      </c>
      <c r="F157" s="3" t="s">
        <v>101</v>
      </c>
      <c r="G157" s="4" t="s">
        <v>424</v>
      </c>
      <c r="H157" s="4" t="s">
        <v>422</v>
      </c>
      <c r="I157" s="30" t="s">
        <v>5971</v>
      </c>
      <c r="J157" t="s">
        <v>5834</v>
      </c>
      <c r="K157" s="35">
        <v>44858</v>
      </c>
    </row>
    <row r="158" spans="1:11" ht="15.75" customHeight="1" x14ac:dyDescent="0.2">
      <c r="A158" s="3">
        <v>157</v>
      </c>
      <c r="B158" s="6">
        <v>44378</v>
      </c>
      <c r="C158" s="4" t="s">
        <v>425</v>
      </c>
      <c r="D158" s="4" t="s">
        <v>67</v>
      </c>
      <c r="E158" s="3" t="s">
        <v>81</v>
      </c>
      <c r="F158" s="3" t="s">
        <v>92</v>
      </c>
      <c r="G158" s="4" t="s">
        <v>426</v>
      </c>
      <c r="H158" s="4" t="s">
        <v>422</v>
      </c>
      <c r="I158" s="30" t="s">
        <v>5972</v>
      </c>
      <c r="J158" t="s">
        <v>5834</v>
      </c>
      <c r="K158" s="35">
        <v>44858</v>
      </c>
    </row>
    <row r="159" spans="1:11" ht="15.75" customHeight="1" x14ac:dyDescent="0.2">
      <c r="A159" s="3">
        <v>158</v>
      </c>
      <c r="B159" s="6">
        <v>44378</v>
      </c>
      <c r="C159" s="4" t="s">
        <v>427</v>
      </c>
      <c r="D159" s="4" t="s">
        <v>67</v>
      </c>
      <c r="E159" s="3" t="s">
        <v>81</v>
      </c>
      <c r="F159" s="24" t="s">
        <v>5836</v>
      </c>
      <c r="G159" s="4" t="s">
        <v>428</v>
      </c>
      <c r="H159" s="4" t="s">
        <v>422</v>
      </c>
      <c r="I159" s="30" t="s">
        <v>5973</v>
      </c>
      <c r="J159" t="s">
        <v>5834</v>
      </c>
      <c r="K159" s="35">
        <v>44858</v>
      </c>
    </row>
    <row r="160" spans="1:11" ht="15.75" customHeight="1" x14ac:dyDescent="0.2">
      <c r="A160" s="3">
        <v>159</v>
      </c>
      <c r="B160" s="6">
        <v>44378</v>
      </c>
      <c r="C160" s="4" t="s">
        <v>429</v>
      </c>
      <c r="D160" s="4" t="s">
        <v>67</v>
      </c>
      <c r="E160" s="3" t="s">
        <v>81</v>
      </c>
      <c r="F160" s="3" t="s">
        <v>103</v>
      </c>
      <c r="G160" s="4" t="s">
        <v>430</v>
      </c>
      <c r="H160" s="4" t="s">
        <v>422</v>
      </c>
      <c r="I160" s="30" t="s">
        <v>5974</v>
      </c>
      <c r="J160" t="s">
        <v>5834</v>
      </c>
      <c r="K160" s="35">
        <v>44858</v>
      </c>
    </row>
    <row r="161" spans="1:11" ht="15.75" customHeight="1" x14ac:dyDescent="0.2">
      <c r="A161" s="3">
        <v>160</v>
      </c>
      <c r="B161" s="6">
        <v>44383</v>
      </c>
      <c r="C161" s="4" t="s">
        <v>431</v>
      </c>
      <c r="D161" s="4" t="s">
        <v>67</v>
      </c>
      <c r="E161" s="3" t="s">
        <v>81</v>
      </c>
      <c r="F161" s="3" t="s">
        <v>97</v>
      </c>
      <c r="G161" s="4" t="s">
        <v>432</v>
      </c>
      <c r="H161" s="4" t="s">
        <v>433</v>
      </c>
      <c r="I161" s="30" t="s">
        <v>5975</v>
      </c>
      <c r="J161" t="s">
        <v>5834</v>
      </c>
      <c r="K161" s="35">
        <v>44858</v>
      </c>
    </row>
    <row r="162" spans="1:11" ht="15.75" customHeight="1" x14ac:dyDescent="0.2">
      <c r="A162" s="3">
        <v>161</v>
      </c>
      <c r="B162" s="6">
        <v>44383</v>
      </c>
      <c r="C162" s="4" t="s">
        <v>434</v>
      </c>
      <c r="D162" s="4" t="s">
        <v>67</v>
      </c>
      <c r="E162" s="3" t="s">
        <v>81</v>
      </c>
      <c r="F162" s="3" t="s">
        <v>101</v>
      </c>
      <c r="G162" s="4" t="s">
        <v>435</v>
      </c>
      <c r="H162" s="4" t="s">
        <v>433</v>
      </c>
      <c r="I162" s="30" t="s">
        <v>5976</v>
      </c>
      <c r="J162" t="s">
        <v>5834</v>
      </c>
      <c r="K162" s="35">
        <v>44858</v>
      </c>
    </row>
    <row r="163" spans="1:11" ht="15.75" customHeight="1" x14ac:dyDescent="0.2">
      <c r="A163" s="3">
        <v>162</v>
      </c>
      <c r="B163" s="6">
        <v>44383</v>
      </c>
      <c r="C163" s="4" t="s">
        <v>434</v>
      </c>
      <c r="D163" s="4" t="s">
        <v>67</v>
      </c>
      <c r="E163" s="3" t="s">
        <v>81</v>
      </c>
      <c r="F163" s="3" t="s">
        <v>101</v>
      </c>
      <c r="G163" s="4" t="s">
        <v>436</v>
      </c>
      <c r="H163" s="4" t="s">
        <v>433</v>
      </c>
      <c r="I163" s="30" t="s">
        <v>5976</v>
      </c>
      <c r="J163" t="s">
        <v>5834</v>
      </c>
      <c r="K163" s="35">
        <v>44858</v>
      </c>
    </row>
    <row r="164" spans="1:11" ht="15.75" customHeight="1" x14ac:dyDescent="0.2">
      <c r="A164" s="3">
        <v>163</v>
      </c>
      <c r="B164" s="6">
        <v>44383</v>
      </c>
      <c r="C164" s="4" t="s">
        <v>437</v>
      </c>
      <c r="D164" s="4" t="s">
        <v>67</v>
      </c>
      <c r="E164" s="3" t="s">
        <v>81</v>
      </c>
      <c r="F164" s="3" t="s">
        <v>92</v>
      </c>
      <c r="G164" s="4" t="s">
        <v>438</v>
      </c>
      <c r="H164" s="4" t="s">
        <v>433</v>
      </c>
      <c r="I164" s="30" t="s">
        <v>5977</v>
      </c>
      <c r="J164" t="s">
        <v>5834</v>
      </c>
      <c r="K164" s="35">
        <v>44858</v>
      </c>
    </row>
    <row r="165" spans="1:11" ht="15.75" customHeight="1" x14ac:dyDescent="0.2">
      <c r="A165" s="3">
        <v>164</v>
      </c>
      <c r="B165" s="6">
        <v>44383</v>
      </c>
      <c r="C165" s="4" t="s">
        <v>439</v>
      </c>
      <c r="D165" s="4" t="s">
        <v>67</v>
      </c>
      <c r="E165" s="3" t="s">
        <v>81</v>
      </c>
      <c r="F165" s="3" t="s">
        <v>103</v>
      </c>
      <c r="G165" s="4" t="s">
        <v>440</v>
      </c>
      <c r="H165" s="4" t="s">
        <v>433</v>
      </c>
      <c r="I165" s="30" t="s">
        <v>5978</v>
      </c>
      <c r="J165" t="s">
        <v>5834</v>
      </c>
      <c r="K165" s="35">
        <v>44858</v>
      </c>
    </row>
    <row r="166" spans="1:11" ht="15.75" customHeight="1" x14ac:dyDescent="0.2">
      <c r="A166" s="3">
        <v>165</v>
      </c>
      <c r="B166" s="6">
        <v>44383</v>
      </c>
      <c r="C166" s="4" t="s">
        <v>439</v>
      </c>
      <c r="D166" s="4" t="s">
        <v>67</v>
      </c>
      <c r="E166" s="3" t="s">
        <v>81</v>
      </c>
      <c r="F166" s="3" t="s">
        <v>103</v>
      </c>
      <c r="G166" s="4" t="s">
        <v>441</v>
      </c>
      <c r="H166" s="4" t="s">
        <v>433</v>
      </c>
      <c r="I166" s="30" t="s">
        <v>5978</v>
      </c>
      <c r="J166" t="s">
        <v>5834</v>
      </c>
      <c r="K166" s="35">
        <v>44858</v>
      </c>
    </row>
    <row r="167" spans="1:11" ht="15.75" customHeight="1" x14ac:dyDescent="0.2">
      <c r="A167" s="3">
        <v>166</v>
      </c>
      <c r="B167" s="6">
        <v>44384</v>
      </c>
      <c r="C167" s="4" t="s">
        <v>442</v>
      </c>
      <c r="D167" s="4" t="s">
        <v>67</v>
      </c>
      <c r="E167" s="3" t="s">
        <v>81</v>
      </c>
      <c r="F167" s="3" t="s">
        <v>97</v>
      </c>
      <c r="G167" s="4" t="s">
        <v>443</v>
      </c>
      <c r="H167" s="4" t="s">
        <v>444</v>
      </c>
      <c r="I167" s="30" t="s">
        <v>5979</v>
      </c>
      <c r="J167" t="s">
        <v>5834</v>
      </c>
      <c r="K167" s="35">
        <v>44858</v>
      </c>
    </row>
    <row r="168" spans="1:11" ht="15.75" customHeight="1" x14ac:dyDescent="0.2">
      <c r="A168" s="3">
        <v>167</v>
      </c>
      <c r="B168" s="6">
        <v>44384</v>
      </c>
      <c r="C168" s="4" t="s">
        <v>445</v>
      </c>
      <c r="D168" s="4" t="s">
        <v>67</v>
      </c>
      <c r="E168" s="3" t="s">
        <v>81</v>
      </c>
      <c r="F168" s="3" t="s">
        <v>101</v>
      </c>
      <c r="G168" s="4" t="s">
        <v>446</v>
      </c>
      <c r="H168" s="4" t="s">
        <v>444</v>
      </c>
      <c r="I168" s="30" t="s">
        <v>5980</v>
      </c>
      <c r="J168" t="s">
        <v>5834</v>
      </c>
      <c r="K168" s="35">
        <v>44858</v>
      </c>
    </row>
    <row r="169" spans="1:11" ht="15.75" customHeight="1" x14ac:dyDescent="0.2">
      <c r="A169" s="3">
        <v>168</v>
      </c>
      <c r="B169" s="6">
        <v>44384</v>
      </c>
      <c r="C169" s="4" t="s">
        <v>447</v>
      </c>
      <c r="D169" s="4" t="s">
        <v>67</v>
      </c>
      <c r="E169" s="3" t="s">
        <v>81</v>
      </c>
      <c r="F169" s="3" t="s">
        <v>92</v>
      </c>
      <c r="G169" s="4" t="s">
        <v>448</v>
      </c>
      <c r="H169" s="4" t="s">
        <v>444</v>
      </c>
      <c r="I169" s="30" t="s">
        <v>5981</v>
      </c>
      <c r="J169" t="s">
        <v>5834</v>
      </c>
      <c r="K169" s="35">
        <v>44858</v>
      </c>
    </row>
    <row r="170" spans="1:11" ht="15.75" customHeight="1" x14ac:dyDescent="0.2">
      <c r="A170" s="3">
        <v>169</v>
      </c>
      <c r="B170" s="6">
        <v>44384</v>
      </c>
      <c r="C170" s="4" t="s">
        <v>449</v>
      </c>
      <c r="D170" s="4" t="s">
        <v>67</v>
      </c>
      <c r="E170" s="3" t="s">
        <v>81</v>
      </c>
      <c r="F170" s="24" t="s">
        <v>5836</v>
      </c>
      <c r="G170" s="4" t="s">
        <v>450</v>
      </c>
      <c r="H170" s="4" t="s">
        <v>444</v>
      </c>
      <c r="I170" s="30" t="s">
        <v>5982</v>
      </c>
      <c r="J170" t="s">
        <v>5834</v>
      </c>
      <c r="K170" s="35">
        <v>44858</v>
      </c>
    </row>
    <row r="171" spans="1:11" ht="15.75" customHeight="1" x14ac:dyDescent="0.2">
      <c r="A171" s="3">
        <v>170</v>
      </c>
      <c r="B171" s="6">
        <v>44384</v>
      </c>
      <c r="C171" s="4" t="s">
        <v>451</v>
      </c>
      <c r="D171" s="4" t="s">
        <v>67</v>
      </c>
      <c r="E171" s="3" t="s">
        <v>81</v>
      </c>
      <c r="F171" s="3" t="s">
        <v>103</v>
      </c>
      <c r="G171" s="4" t="s">
        <v>452</v>
      </c>
      <c r="H171" s="4" t="s">
        <v>444</v>
      </c>
      <c r="I171" s="30" t="s">
        <v>5983</v>
      </c>
      <c r="J171" t="s">
        <v>5834</v>
      </c>
      <c r="K171" s="35">
        <v>44858</v>
      </c>
    </row>
    <row r="172" spans="1:11" ht="15.75" customHeight="1" x14ac:dyDescent="0.2">
      <c r="A172" s="3">
        <v>171</v>
      </c>
      <c r="B172" s="6">
        <v>44385</v>
      </c>
      <c r="C172" s="4" t="s">
        <v>453</v>
      </c>
      <c r="D172" s="4" t="s">
        <v>67</v>
      </c>
      <c r="E172" s="3" t="s">
        <v>81</v>
      </c>
      <c r="F172" s="3" t="s">
        <v>97</v>
      </c>
      <c r="G172" s="4" t="s">
        <v>454</v>
      </c>
      <c r="H172" s="4" t="s">
        <v>455</v>
      </c>
      <c r="I172" s="30" t="s">
        <v>5984</v>
      </c>
      <c r="J172" t="s">
        <v>5834</v>
      </c>
      <c r="K172" s="35">
        <v>44858</v>
      </c>
    </row>
    <row r="173" spans="1:11" ht="15.75" customHeight="1" x14ac:dyDescent="0.2">
      <c r="A173" s="3">
        <v>172</v>
      </c>
      <c r="B173" s="6">
        <v>44385</v>
      </c>
      <c r="C173" s="4" t="s">
        <v>456</v>
      </c>
      <c r="D173" s="4" t="s">
        <v>67</v>
      </c>
      <c r="E173" s="3" t="s">
        <v>81</v>
      </c>
      <c r="F173" s="3" t="s">
        <v>101</v>
      </c>
      <c r="G173" s="4" t="s">
        <v>457</v>
      </c>
      <c r="H173" s="4" t="s">
        <v>455</v>
      </c>
      <c r="I173" s="30" t="s">
        <v>5985</v>
      </c>
      <c r="J173" t="s">
        <v>5834</v>
      </c>
      <c r="K173" s="35">
        <v>44858</v>
      </c>
    </row>
    <row r="174" spans="1:11" ht="15.75" customHeight="1" x14ac:dyDescent="0.2">
      <c r="A174" s="3">
        <v>173</v>
      </c>
      <c r="B174" s="6">
        <v>44385</v>
      </c>
      <c r="C174" s="4" t="s">
        <v>458</v>
      </c>
      <c r="D174" s="4" t="s">
        <v>67</v>
      </c>
      <c r="E174" s="3" t="s">
        <v>81</v>
      </c>
      <c r="F174" s="3" t="s">
        <v>92</v>
      </c>
      <c r="G174" s="4" t="s">
        <v>459</v>
      </c>
      <c r="H174" s="4" t="s">
        <v>455</v>
      </c>
      <c r="I174" s="30" t="s">
        <v>5986</v>
      </c>
      <c r="J174" t="s">
        <v>5834</v>
      </c>
      <c r="K174" s="35">
        <v>44858</v>
      </c>
    </row>
    <row r="175" spans="1:11" ht="15.75" customHeight="1" x14ac:dyDescent="0.2">
      <c r="A175" s="3">
        <v>174</v>
      </c>
      <c r="B175" s="6">
        <v>44385</v>
      </c>
      <c r="C175" s="4" t="s">
        <v>460</v>
      </c>
      <c r="D175" s="4" t="s">
        <v>67</v>
      </c>
      <c r="E175" s="3" t="s">
        <v>81</v>
      </c>
      <c r="F175" s="24" t="s">
        <v>5836</v>
      </c>
      <c r="G175" s="4" t="s">
        <v>461</v>
      </c>
      <c r="H175" s="4" t="s">
        <v>455</v>
      </c>
      <c r="I175" s="30" t="s">
        <v>5987</v>
      </c>
      <c r="J175" t="s">
        <v>5834</v>
      </c>
      <c r="K175" s="35">
        <v>44858</v>
      </c>
    </row>
    <row r="176" spans="1:11" ht="15.75" customHeight="1" x14ac:dyDescent="0.2">
      <c r="A176" s="3">
        <v>175</v>
      </c>
      <c r="B176" s="6">
        <v>44385</v>
      </c>
      <c r="C176" s="4" t="s">
        <v>462</v>
      </c>
      <c r="D176" s="4" t="s">
        <v>67</v>
      </c>
      <c r="E176" s="3" t="s">
        <v>81</v>
      </c>
      <c r="F176" s="3" t="s">
        <v>103</v>
      </c>
      <c r="G176" s="4" t="s">
        <v>463</v>
      </c>
      <c r="H176" s="4" t="s">
        <v>455</v>
      </c>
      <c r="I176" s="30" t="s">
        <v>5988</v>
      </c>
      <c r="J176" t="s">
        <v>5834</v>
      </c>
      <c r="K176" s="35">
        <v>44858</v>
      </c>
    </row>
    <row r="177" spans="1:11" ht="15.75" customHeight="1" x14ac:dyDescent="0.2">
      <c r="A177" s="3">
        <v>176</v>
      </c>
      <c r="B177" s="6">
        <v>44386</v>
      </c>
      <c r="C177" s="4" t="s">
        <v>464</v>
      </c>
      <c r="D177" s="4" t="s">
        <v>67</v>
      </c>
      <c r="E177" s="3" t="s">
        <v>81</v>
      </c>
      <c r="F177" s="3" t="s">
        <v>97</v>
      </c>
      <c r="G177" s="4" t="s">
        <v>465</v>
      </c>
      <c r="H177" s="4" t="s">
        <v>466</v>
      </c>
      <c r="I177" s="30" t="s">
        <v>5989</v>
      </c>
      <c r="J177" t="s">
        <v>5834</v>
      </c>
      <c r="K177" s="35">
        <v>44858</v>
      </c>
    </row>
    <row r="178" spans="1:11" ht="15.75" customHeight="1" x14ac:dyDescent="0.2">
      <c r="A178" s="3">
        <v>177</v>
      </c>
      <c r="B178" s="6">
        <v>44386</v>
      </c>
      <c r="C178" s="4" t="s">
        <v>467</v>
      </c>
      <c r="D178" s="4" t="s">
        <v>67</v>
      </c>
      <c r="E178" s="3" t="s">
        <v>81</v>
      </c>
      <c r="F178" s="3" t="s">
        <v>101</v>
      </c>
      <c r="G178" s="4" t="s">
        <v>468</v>
      </c>
      <c r="H178" s="4" t="s">
        <v>466</v>
      </c>
      <c r="I178" s="30" t="s">
        <v>5990</v>
      </c>
      <c r="J178" t="s">
        <v>5834</v>
      </c>
      <c r="K178" s="35">
        <v>44858</v>
      </c>
    </row>
    <row r="179" spans="1:11" ht="15.75" customHeight="1" x14ac:dyDescent="0.2">
      <c r="A179" s="3">
        <v>178</v>
      </c>
      <c r="B179" s="6">
        <v>44386</v>
      </c>
      <c r="C179" s="4" t="s">
        <v>469</v>
      </c>
      <c r="D179" s="4" t="s">
        <v>67</v>
      </c>
      <c r="E179" s="3" t="s">
        <v>81</v>
      </c>
      <c r="F179" s="3" t="s">
        <v>92</v>
      </c>
      <c r="G179" s="4" t="s">
        <v>470</v>
      </c>
      <c r="H179" s="4" t="s">
        <v>466</v>
      </c>
      <c r="I179" s="30" t="s">
        <v>5991</v>
      </c>
      <c r="J179" t="s">
        <v>5834</v>
      </c>
      <c r="K179" s="35">
        <v>44858</v>
      </c>
    </row>
    <row r="180" spans="1:11" ht="15.75" customHeight="1" x14ac:dyDescent="0.2">
      <c r="A180" s="3">
        <v>179</v>
      </c>
      <c r="B180" s="6">
        <v>44386</v>
      </c>
      <c r="C180" s="4" t="s">
        <v>471</v>
      </c>
      <c r="D180" s="4" t="s">
        <v>67</v>
      </c>
      <c r="E180" s="3" t="s">
        <v>81</v>
      </c>
      <c r="F180" s="24" t="s">
        <v>5836</v>
      </c>
      <c r="G180" s="4" t="s">
        <v>472</v>
      </c>
      <c r="H180" s="4" t="s">
        <v>466</v>
      </c>
      <c r="I180" s="30" t="s">
        <v>5992</v>
      </c>
      <c r="J180" t="s">
        <v>5834</v>
      </c>
      <c r="K180" s="35">
        <v>44858</v>
      </c>
    </row>
    <row r="181" spans="1:11" ht="15.75" customHeight="1" x14ac:dyDescent="0.2">
      <c r="A181" s="3">
        <v>180</v>
      </c>
      <c r="B181" s="6">
        <v>44386</v>
      </c>
      <c r="C181" s="4" t="s">
        <v>473</v>
      </c>
      <c r="D181" s="4" t="s">
        <v>67</v>
      </c>
      <c r="E181" s="3" t="s">
        <v>81</v>
      </c>
      <c r="F181" s="3" t="s">
        <v>103</v>
      </c>
      <c r="G181" s="4" t="s">
        <v>474</v>
      </c>
      <c r="H181" s="4" t="s">
        <v>466</v>
      </c>
      <c r="I181" s="30" t="s">
        <v>5993</v>
      </c>
      <c r="J181" t="s">
        <v>5834</v>
      </c>
      <c r="K181" s="35">
        <v>44858</v>
      </c>
    </row>
    <row r="182" spans="1:11" ht="15.75" customHeight="1" x14ac:dyDescent="0.2">
      <c r="A182" s="3">
        <v>181</v>
      </c>
      <c r="B182" s="6">
        <v>44390</v>
      </c>
      <c r="C182" s="4" t="s">
        <v>475</v>
      </c>
      <c r="D182" s="4" t="s">
        <v>67</v>
      </c>
      <c r="E182" s="3" t="s">
        <v>81</v>
      </c>
      <c r="F182" s="3" t="s">
        <v>97</v>
      </c>
      <c r="G182" s="4" t="s">
        <v>476</v>
      </c>
      <c r="H182" s="4" t="s">
        <v>477</v>
      </c>
      <c r="I182" s="30" t="s">
        <v>5994</v>
      </c>
      <c r="J182" t="s">
        <v>5834</v>
      </c>
      <c r="K182" s="35">
        <v>44858</v>
      </c>
    </row>
    <row r="183" spans="1:11" ht="15.75" customHeight="1" x14ac:dyDescent="0.2">
      <c r="A183" s="3">
        <v>182</v>
      </c>
      <c r="B183" s="6">
        <v>44390</v>
      </c>
      <c r="C183" s="4" t="s">
        <v>478</v>
      </c>
      <c r="D183" s="4" t="s">
        <v>67</v>
      </c>
      <c r="E183" s="3" t="s">
        <v>81</v>
      </c>
      <c r="F183" s="3" t="s">
        <v>101</v>
      </c>
      <c r="G183" s="4" t="s">
        <v>479</v>
      </c>
      <c r="H183" s="4" t="s">
        <v>477</v>
      </c>
      <c r="I183" s="30" t="s">
        <v>5995</v>
      </c>
      <c r="J183" t="s">
        <v>5834</v>
      </c>
      <c r="K183" s="35">
        <v>44858</v>
      </c>
    </row>
    <row r="184" spans="1:11" ht="15.75" customHeight="1" x14ac:dyDescent="0.2">
      <c r="A184" s="3">
        <v>183</v>
      </c>
      <c r="B184" s="6">
        <v>44390</v>
      </c>
      <c r="C184" s="4" t="s">
        <v>480</v>
      </c>
      <c r="D184" s="4" t="s">
        <v>67</v>
      </c>
      <c r="E184" s="3" t="s">
        <v>81</v>
      </c>
      <c r="F184" s="3" t="s">
        <v>92</v>
      </c>
      <c r="G184" s="4" t="s">
        <v>481</v>
      </c>
      <c r="H184" s="4" t="s">
        <v>477</v>
      </c>
      <c r="I184" s="30" t="s">
        <v>5996</v>
      </c>
      <c r="J184" t="s">
        <v>5834</v>
      </c>
      <c r="K184" s="35">
        <v>44858</v>
      </c>
    </row>
    <row r="185" spans="1:11" ht="15.75" customHeight="1" x14ac:dyDescent="0.2">
      <c r="A185" s="3">
        <v>184</v>
      </c>
      <c r="B185" s="6">
        <v>44390</v>
      </c>
      <c r="C185" s="4" t="s">
        <v>482</v>
      </c>
      <c r="D185" s="4" t="s">
        <v>67</v>
      </c>
      <c r="E185" s="3" t="s">
        <v>81</v>
      </c>
      <c r="F185" s="24" t="s">
        <v>5836</v>
      </c>
      <c r="G185" s="4" t="s">
        <v>483</v>
      </c>
      <c r="H185" s="4" t="s">
        <v>477</v>
      </c>
      <c r="I185" s="30" t="s">
        <v>5997</v>
      </c>
      <c r="J185" t="s">
        <v>5834</v>
      </c>
      <c r="K185" s="35">
        <v>44858</v>
      </c>
    </row>
    <row r="186" spans="1:11" ht="15.75" customHeight="1" x14ac:dyDescent="0.2">
      <c r="A186" s="3">
        <v>185</v>
      </c>
      <c r="B186" s="6">
        <v>44390</v>
      </c>
      <c r="C186" s="4" t="s">
        <v>484</v>
      </c>
      <c r="D186" s="4" t="s">
        <v>67</v>
      </c>
      <c r="E186" s="3" t="s">
        <v>81</v>
      </c>
      <c r="F186" s="3" t="s">
        <v>103</v>
      </c>
      <c r="G186" s="4" t="s">
        <v>485</v>
      </c>
      <c r="H186" s="4" t="s">
        <v>477</v>
      </c>
      <c r="I186" s="30" t="s">
        <v>5998</v>
      </c>
      <c r="J186" t="s">
        <v>5834</v>
      </c>
      <c r="K186" s="35">
        <v>44858</v>
      </c>
    </row>
    <row r="187" spans="1:11" ht="15.75" customHeight="1" x14ac:dyDescent="0.2">
      <c r="A187" s="3">
        <v>186</v>
      </c>
      <c r="B187" s="6">
        <v>44391</v>
      </c>
      <c r="C187" s="4" t="s">
        <v>486</v>
      </c>
      <c r="D187" s="4" t="s">
        <v>67</v>
      </c>
      <c r="E187" s="3" t="s">
        <v>81</v>
      </c>
      <c r="F187" s="3" t="s">
        <v>97</v>
      </c>
      <c r="G187" s="4" t="s">
        <v>487</v>
      </c>
      <c r="H187" s="4" t="s">
        <v>488</v>
      </c>
      <c r="I187" s="30" t="s">
        <v>5999</v>
      </c>
      <c r="J187" t="s">
        <v>5834</v>
      </c>
      <c r="K187" s="35">
        <v>44858</v>
      </c>
    </row>
    <row r="188" spans="1:11" ht="15.75" customHeight="1" x14ac:dyDescent="0.2">
      <c r="A188" s="3">
        <v>187</v>
      </c>
      <c r="B188" s="6">
        <v>44391</v>
      </c>
      <c r="C188" s="4" t="s">
        <v>489</v>
      </c>
      <c r="D188" s="4" t="s">
        <v>67</v>
      </c>
      <c r="E188" s="3" t="s">
        <v>81</v>
      </c>
      <c r="F188" s="3" t="s">
        <v>101</v>
      </c>
      <c r="G188" s="4" t="s">
        <v>490</v>
      </c>
      <c r="H188" s="4" t="s">
        <v>488</v>
      </c>
      <c r="I188" s="30" t="s">
        <v>6000</v>
      </c>
      <c r="J188" t="s">
        <v>5834</v>
      </c>
      <c r="K188" s="35">
        <v>44858</v>
      </c>
    </row>
    <row r="189" spans="1:11" ht="15.75" customHeight="1" x14ac:dyDescent="0.2">
      <c r="A189" s="3">
        <v>188</v>
      </c>
      <c r="B189" s="6">
        <v>44391</v>
      </c>
      <c r="C189" s="4" t="s">
        <v>491</v>
      </c>
      <c r="D189" s="4" t="s">
        <v>67</v>
      </c>
      <c r="E189" s="3" t="s">
        <v>81</v>
      </c>
      <c r="F189" s="3" t="s">
        <v>92</v>
      </c>
      <c r="G189" s="4" t="s">
        <v>492</v>
      </c>
      <c r="H189" s="4" t="s">
        <v>488</v>
      </c>
      <c r="I189" s="30" t="s">
        <v>6001</v>
      </c>
      <c r="J189" t="s">
        <v>5834</v>
      </c>
      <c r="K189" s="35">
        <v>44858</v>
      </c>
    </row>
    <row r="190" spans="1:11" ht="15.75" customHeight="1" x14ac:dyDescent="0.2">
      <c r="A190" s="3">
        <v>189</v>
      </c>
      <c r="B190" s="6">
        <v>44391</v>
      </c>
      <c r="C190" s="4" t="s">
        <v>493</v>
      </c>
      <c r="D190" s="4" t="s">
        <v>67</v>
      </c>
      <c r="E190" s="3" t="s">
        <v>81</v>
      </c>
      <c r="F190" s="24" t="s">
        <v>5836</v>
      </c>
      <c r="G190" s="4" t="s">
        <v>494</v>
      </c>
      <c r="H190" s="4" t="s">
        <v>488</v>
      </c>
      <c r="I190" s="30" t="s">
        <v>6002</v>
      </c>
      <c r="J190" t="s">
        <v>5834</v>
      </c>
      <c r="K190" s="35">
        <v>44858</v>
      </c>
    </row>
    <row r="191" spans="1:11" ht="15.75" customHeight="1" x14ac:dyDescent="0.2">
      <c r="A191" s="3">
        <v>190</v>
      </c>
      <c r="B191" s="6">
        <v>44391</v>
      </c>
      <c r="C191" s="4" t="s">
        <v>495</v>
      </c>
      <c r="D191" s="4" t="s">
        <v>67</v>
      </c>
      <c r="E191" s="3" t="s">
        <v>81</v>
      </c>
      <c r="F191" s="3" t="s">
        <v>103</v>
      </c>
      <c r="G191" s="4" t="s">
        <v>496</v>
      </c>
      <c r="H191" s="4" t="s">
        <v>488</v>
      </c>
      <c r="I191" s="30" t="s">
        <v>6003</v>
      </c>
      <c r="J191" t="s">
        <v>5834</v>
      </c>
      <c r="K191" s="35">
        <v>44858</v>
      </c>
    </row>
    <row r="192" spans="1:11" ht="15.75" customHeight="1" x14ac:dyDescent="0.2">
      <c r="A192" s="3">
        <v>191</v>
      </c>
      <c r="B192" s="6">
        <v>44392</v>
      </c>
      <c r="C192" s="4" t="s">
        <v>497</v>
      </c>
      <c r="D192" s="4" t="s">
        <v>67</v>
      </c>
      <c r="E192" s="3" t="s">
        <v>81</v>
      </c>
      <c r="F192" s="3" t="s">
        <v>97</v>
      </c>
      <c r="G192" s="4" t="s">
        <v>498</v>
      </c>
      <c r="H192" s="4" t="s">
        <v>499</v>
      </c>
      <c r="I192" s="30" t="s">
        <v>6004</v>
      </c>
      <c r="J192" t="s">
        <v>5834</v>
      </c>
      <c r="K192" s="35">
        <v>44858</v>
      </c>
    </row>
    <row r="193" spans="1:11" ht="15.75" customHeight="1" x14ac:dyDescent="0.2">
      <c r="A193" s="3">
        <v>192</v>
      </c>
      <c r="B193" s="6">
        <v>44392</v>
      </c>
      <c r="C193" s="4" t="s">
        <v>500</v>
      </c>
      <c r="D193" s="4" t="s">
        <v>67</v>
      </c>
      <c r="E193" s="3" t="s">
        <v>81</v>
      </c>
      <c r="F193" s="3" t="s">
        <v>101</v>
      </c>
      <c r="G193" s="4" t="s">
        <v>501</v>
      </c>
      <c r="H193" s="4" t="s">
        <v>499</v>
      </c>
      <c r="I193" s="30" t="s">
        <v>6005</v>
      </c>
      <c r="J193" t="s">
        <v>5834</v>
      </c>
      <c r="K193" s="35">
        <v>44858</v>
      </c>
    </row>
    <row r="194" spans="1:11" ht="15.75" customHeight="1" x14ac:dyDescent="0.2">
      <c r="A194" s="3">
        <v>193</v>
      </c>
      <c r="B194" s="6">
        <v>44392</v>
      </c>
      <c r="C194" s="4" t="s">
        <v>502</v>
      </c>
      <c r="D194" s="4" t="s">
        <v>67</v>
      </c>
      <c r="E194" s="3" t="s">
        <v>81</v>
      </c>
      <c r="F194" s="3" t="s">
        <v>92</v>
      </c>
      <c r="G194" s="4" t="s">
        <v>503</v>
      </c>
      <c r="H194" s="4" t="s">
        <v>499</v>
      </c>
      <c r="I194" s="30" t="s">
        <v>6006</v>
      </c>
      <c r="J194" t="s">
        <v>5834</v>
      </c>
      <c r="K194" s="35">
        <v>44858</v>
      </c>
    </row>
    <row r="195" spans="1:11" ht="15.75" customHeight="1" x14ac:dyDescent="0.2">
      <c r="A195" s="3">
        <v>194</v>
      </c>
      <c r="B195" s="6">
        <v>44392</v>
      </c>
      <c r="C195" s="4" t="s">
        <v>504</v>
      </c>
      <c r="D195" s="4" t="s">
        <v>67</v>
      </c>
      <c r="E195" s="3" t="s">
        <v>81</v>
      </c>
      <c r="F195" s="24" t="s">
        <v>5836</v>
      </c>
      <c r="G195" s="4" t="s">
        <v>505</v>
      </c>
      <c r="H195" s="4" t="s">
        <v>499</v>
      </c>
      <c r="I195" s="30" t="s">
        <v>6007</v>
      </c>
      <c r="J195" t="s">
        <v>5834</v>
      </c>
      <c r="K195" s="35">
        <v>44858</v>
      </c>
    </row>
    <row r="196" spans="1:11" ht="15.75" customHeight="1" x14ac:dyDescent="0.2">
      <c r="A196" s="3">
        <v>195</v>
      </c>
      <c r="B196" s="6">
        <v>44392</v>
      </c>
      <c r="C196" s="4" t="s">
        <v>506</v>
      </c>
      <c r="D196" s="4" t="s">
        <v>67</v>
      </c>
      <c r="E196" s="3" t="s">
        <v>81</v>
      </c>
      <c r="F196" s="3" t="s">
        <v>103</v>
      </c>
      <c r="G196" s="4" t="s">
        <v>507</v>
      </c>
      <c r="H196" s="4" t="s">
        <v>499</v>
      </c>
      <c r="I196" s="30" t="s">
        <v>6008</v>
      </c>
      <c r="J196" t="s">
        <v>5834</v>
      </c>
      <c r="K196" s="35">
        <v>44858</v>
      </c>
    </row>
    <row r="197" spans="1:11" ht="15.75" customHeight="1" x14ac:dyDescent="0.2">
      <c r="A197" s="3">
        <v>196</v>
      </c>
      <c r="B197" s="6">
        <v>44411</v>
      </c>
      <c r="C197" s="4" t="s">
        <v>508</v>
      </c>
      <c r="D197" s="4" t="s">
        <v>67</v>
      </c>
      <c r="E197" s="3" t="s">
        <v>81</v>
      </c>
      <c r="F197" s="3" t="s">
        <v>97</v>
      </c>
      <c r="G197" s="4" t="s">
        <v>509</v>
      </c>
      <c r="H197" s="4" t="s">
        <v>510</v>
      </c>
      <c r="I197" s="30" t="s">
        <v>6009</v>
      </c>
      <c r="J197" t="s">
        <v>5834</v>
      </c>
      <c r="K197" s="35">
        <v>44858</v>
      </c>
    </row>
    <row r="198" spans="1:11" ht="15.75" customHeight="1" x14ac:dyDescent="0.2">
      <c r="A198" s="3">
        <v>197</v>
      </c>
      <c r="B198" s="6">
        <v>44411</v>
      </c>
      <c r="C198" s="4" t="s">
        <v>511</v>
      </c>
      <c r="D198" s="4" t="s">
        <v>67</v>
      </c>
      <c r="E198" s="3" t="s">
        <v>81</v>
      </c>
      <c r="F198" s="3" t="s">
        <v>101</v>
      </c>
      <c r="G198" s="4" t="s">
        <v>512</v>
      </c>
      <c r="H198" s="4" t="s">
        <v>510</v>
      </c>
      <c r="I198" s="30" t="s">
        <v>6010</v>
      </c>
      <c r="J198" t="s">
        <v>5834</v>
      </c>
      <c r="K198" s="35">
        <v>44858</v>
      </c>
    </row>
    <row r="199" spans="1:11" ht="15.75" customHeight="1" x14ac:dyDescent="0.2">
      <c r="A199" s="3">
        <v>198</v>
      </c>
      <c r="B199" s="6">
        <v>44411</v>
      </c>
      <c r="C199" s="4" t="s">
        <v>513</v>
      </c>
      <c r="D199" s="4" t="s">
        <v>67</v>
      </c>
      <c r="E199" s="3" t="s">
        <v>81</v>
      </c>
      <c r="F199" s="3" t="s">
        <v>92</v>
      </c>
      <c r="G199" s="4" t="s">
        <v>514</v>
      </c>
      <c r="H199" s="4" t="s">
        <v>510</v>
      </c>
      <c r="I199" s="30" t="s">
        <v>6011</v>
      </c>
      <c r="J199" t="s">
        <v>5834</v>
      </c>
      <c r="K199" s="35">
        <v>44858</v>
      </c>
    </row>
    <row r="200" spans="1:11" ht="15.75" customHeight="1" x14ac:dyDescent="0.2">
      <c r="A200" s="3">
        <v>199</v>
      </c>
      <c r="B200" s="6">
        <v>44411</v>
      </c>
      <c r="C200" s="4" t="s">
        <v>515</v>
      </c>
      <c r="D200" s="4" t="s">
        <v>67</v>
      </c>
      <c r="E200" s="3" t="s">
        <v>81</v>
      </c>
      <c r="F200" s="24" t="s">
        <v>5836</v>
      </c>
      <c r="G200" s="4" t="s">
        <v>516</v>
      </c>
      <c r="H200" s="4" t="s">
        <v>510</v>
      </c>
      <c r="I200" s="30" t="s">
        <v>6012</v>
      </c>
      <c r="J200" t="s">
        <v>5834</v>
      </c>
      <c r="K200" s="35">
        <v>44858</v>
      </c>
    </row>
    <row r="201" spans="1:11" ht="15.75" customHeight="1" x14ac:dyDescent="0.2">
      <c r="A201" s="3">
        <v>200</v>
      </c>
      <c r="B201" s="6">
        <v>44411</v>
      </c>
      <c r="C201" s="4" t="s">
        <v>517</v>
      </c>
      <c r="D201" s="4" t="s">
        <v>67</v>
      </c>
      <c r="E201" s="3" t="s">
        <v>81</v>
      </c>
      <c r="F201" s="3" t="s">
        <v>103</v>
      </c>
      <c r="G201" s="4" t="s">
        <v>518</v>
      </c>
      <c r="H201" s="4" t="s">
        <v>510</v>
      </c>
      <c r="I201" s="30" t="s">
        <v>6013</v>
      </c>
      <c r="J201" t="s">
        <v>5834</v>
      </c>
      <c r="K201" s="35">
        <v>44858</v>
      </c>
    </row>
    <row r="202" spans="1:11" ht="15.75" customHeight="1" x14ac:dyDescent="0.2">
      <c r="A202" s="3">
        <v>201</v>
      </c>
      <c r="B202" s="6">
        <v>44412</v>
      </c>
      <c r="C202" s="4" t="s">
        <v>519</v>
      </c>
      <c r="D202" s="4" t="s">
        <v>67</v>
      </c>
      <c r="E202" s="3" t="s">
        <v>81</v>
      </c>
      <c r="F202" s="3" t="s">
        <v>97</v>
      </c>
      <c r="G202" s="4" t="s">
        <v>520</v>
      </c>
      <c r="H202" s="4" t="s">
        <v>521</v>
      </c>
      <c r="I202" s="30" t="s">
        <v>6014</v>
      </c>
      <c r="J202" t="s">
        <v>5834</v>
      </c>
      <c r="K202" s="35">
        <v>44858</v>
      </c>
    </row>
    <row r="203" spans="1:11" ht="15.75" customHeight="1" x14ac:dyDescent="0.2">
      <c r="A203" s="3">
        <v>202</v>
      </c>
      <c r="B203" s="6">
        <v>44412</v>
      </c>
      <c r="C203" s="4" t="s">
        <v>522</v>
      </c>
      <c r="D203" s="4" t="s">
        <v>67</v>
      </c>
      <c r="E203" s="3" t="s">
        <v>81</v>
      </c>
      <c r="F203" s="3" t="s">
        <v>101</v>
      </c>
      <c r="G203" s="4" t="s">
        <v>523</v>
      </c>
      <c r="H203" s="4" t="s">
        <v>521</v>
      </c>
      <c r="I203" s="30" t="s">
        <v>6015</v>
      </c>
      <c r="J203" t="s">
        <v>5834</v>
      </c>
      <c r="K203" s="35">
        <v>44858</v>
      </c>
    </row>
    <row r="204" spans="1:11" ht="15.75" customHeight="1" x14ac:dyDescent="0.2">
      <c r="A204" s="3">
        <v>203</v>
      </c>
      <c r="B204" s="6">
        <v>44412</v>
      </c>
      <c r="C204" s="4" t="s">
        <v>524</v>
      </c>
      <c r="D204" s="4" t="s">
        <v>67</v>
      </c>
      <c r="E204" s="3" t="s">
        <v>81</v>
      </c>
      <c r="F204" s="3" t="s">
        <v>92</v>
      </c>
      <c r="G204" s="4" t="s">
        <v>525</v>
      </c>
      <c r="H204" s="4" t="s">
        <v>521</v>
      </c>
      <c r="I204" s="30" t="s">
        <v>6016</v>
      </c>
      <c r="J204" t="s">
        <v>5834</v>
      </c>
      <c r="K204" s="35">
        <v>44858</v>
      </c>
    </row>
    <row r="205" spans="1:11" ht="15.75" customHeight="1" x14ac:dyDescent="0.2">
      <c r="A205" s="3">
        <v>204</v>
      </c>
      <c r="B205" s="6">
        <v>44412</v>
      </c>
      <c r="C205" s="4" t="s">
        <v>526</v>
      </c>
      <c r="D205" s="4" t="s">
        <v>67</v>
      </c>
      <c r="E205" s="3" t="s">
        <v>81</v>
      </c>
      <c r="F205" s="3" t="s">
        <v>103</v>
      </c>
      <c r="G205" s="4" t="s">
        <v>527</v>
      </c>
      <c r="H205" s="4" t="s">
        <v>521</v>
      </c>
      <c r="I205" s="30" t="s">
        <v>6017</v>
      </c>
      <c r="J205" t="s">
        <v>5834</v>
      </c>
      <c r="K205" s="35">
        <v>44858</v>
      </c>
    </row>
    <row r="206" spans="1:11" ht="15.75" customHeight="1" x14ac:dyDescent="0.2">
      <c r="A206" s="3">
        <v>205</v>
      </c>
      <c r="B206" s="6">
        <v>44413</v>
      </c>
      <c r="C206" s="4" t="s">
        <v>528</v>
      </c>
      <c r="D206" s="4" t="s">
        <v>67</v>
      </c>
      <c r="E206" s="3" t="s">
        <v>81</v>
      </c>
      <c r="F206" s="3" t="s">
        <v>5836</v>
      </c>
      <c r="G206" s="4" t="s">
        <v>529</v>
      </c>
      <c r="H206" s="4" t="s">
        <v>530</v>
      </c>
      <c r="I206" s="30" t="s">
        <v>6018</v>
      </c>
      <c r="J206" t="s">
        <v>5834</v>
      </c>
      <c r="K206" s="35">
        <v>44858</v>
      </c>
    </row>
    <row r="207" spans="1:11" ht="15.75" customHeight="1" x14ac:dyDescent="0.2">
      <c r="A207" s="3">
        <v>206</v>
      </c>
      <c r="B207" s="6">
        <v>44413</v>
      </c>
      <c r="C207" s="4" t="s">
        <v>531</v>
      </c>
      <c r="D207" s="4" t="s">
        <v>67</v>
      </c>
      <c r="E207" s="3" t="s">
        <v>81</v>
      </c>
      <c r="F207" s="3" t="s">
        <v>97</v>
      </c>
      <c r="G207" s="4" t="s">
        <v>532</v>
      </c>
      <c r="H207" s="4" t="s">
        <v>530</v>
      </c>
      <c r="I207" s="30" t="s">
        <v>6019</v>
      </c>
      <c r="J207" t="s">
        <v>5834</v>
      </c>
      <c r="K207" s="35">
        <v>44858</v>
      </c>
    </row>
    <row r="208" spans="1:11" ht="15.75" customHeight="1" x14ac:dyDescent="0.2">
      <c r="A208" s="3">
        <v>207</v>
      </c>
      <c r="B208" s="6">
        <v>44413</v>
      </c>
      <c r="C208" s="4" t="s">
        <v>533</v>
      </c>
      <c r="D208" s="4" t="s">
        <v>67</v>
      </c>
      <c r="E208" s="3" t="s">
        <v>81</v>
      </c>
      <c r="F208" s="3" t="s">
        <v>101</v>
      </c>
      <c r="G208" s="4" t="s">
        <v>534</v>
      </c>
      <c r="H208" s="4" t="s">
        <v>530</v>
      </c>
      <c r="I208" s="30" t="s">
        <v>6020</v>
      </c>
      <c r="J208" t="s">
        <v>5834</v>
      </c>
      <c r="K208" s="35">
        <v>44858</v>
      </c>
    </row>
    <row r="209" spans="1:11" ht="15.75" customHeight="1" x14ac:dyDescent="0.2">
      <c r="A209" s="3">
        <v>208</v>
      </c>
      <c r="B209" s="6">
        <v>44413</v>
      </c>
      <c r="C209" s="4" t="s">
        <v>535</v>
      </c>
      <c r="D209" s="4" t="s">
        <v>67</v>
      </c>
      <c r="E209" s="3" t="s">
        <v>81</v>
      </c>
      <c r="F209" s="3" t="s">
        <v>92</v>
      </c>
      <c r="G209" s="4" t="s">
        <v>536</v>
      </c>
      <c r="H209" s="4" t="s">
        <v>530</v>
      </c>
      <c r="I209" s="30" t="s">
        <v>6021</v>
      </c>
      <c r="J209" t="s">
        <v>5834</v>
      </c>
      <c r="K209" s="35">
        <v>44858</v>
      </c>
    </row>
    <row r="210" spans="1:11" ht="15.75" customHeight="1" x14ac:dyDescent="0.2">
      <c r="A210" s="3">
        <v>209</v>
      </c>
      <c r="B210" s="6">
        <v>44413</v>
      </c>
      <c r="C210" s="4" t="s">
        <v>537</v>
      </c>
      <c r="D210" s="4" t="s">
        <v>67</v>
      </c>
      <c r="E210" s="3" t="s">
        <v>81</v>
      </c>
      <c r="F210" s="3" t="s">
        <v>103</v>
      </c>
      <c r="G210" s="4" t="s">
        <v>538</v>
      </c>
      <c r="H210" s="4" t="s">
        <v>530</v>
      </c>
      <c r="I210" s="30" t="s">
        <v>6022</v>
      </c>
      <c r="J210" t="s">
        <v>5834</v>
      </c>
      <c r="K210" s="35">
        <v>44858</v>
      </c>
    </row>
    <row r="211" spans="1:11" ht="15.75" customHeight="1" x14ac:dyDescent="0.2">
      <c r="A211" s="3">
        <v>210</v>
      </c>
      <c r="B211" s="6">
        <v>44418</v>
      </c>
      <c r="C211" s="4" t="s">
        <v>539</v>
      </c>
      <c r="D211" s="4" t="s">
        <v>67</v>
      </c>
      <c r="E211" s="3" t="s">
        <v>81</v>
      </c>
      <c r="F211" s="3" t="s">
        <v>5836</v>
      </c>
      <c r="G211" s="4" t="s">
        <v>540</v>
      </c>
      <c r="H211" s="4" t="s">
        <v>541</v>
      </c>
      <c r="I211" s="30" t="s">
        <v>6023</v>
      </c>
      <c r="J211" t="s">
        <v>5834</v>
      </c>
      <c r="K211" s="35">
        <v>44858</v>
      </c>
    </row>
    <row r="212" spans="1:11" ht="15.75" customHeight="1" x14ac:dyDescent="0.2">
      <c r="A212" s="3">
        <v>211</v>
      </c>
      <c r="B212" s="6">
        <v>44418</v>
      </c>
      <c r="C212" s="4" t="s">
        <v>542</v>
      </c>
      <c r="D212" s="4" t="s">
        <v>67</v>
      </c>
      <c r="E212" s="3" t="s">
        <v>81</v>
      </c>
      <c r="F212" s="3" t="s">
        <v>97</v>
      </c>
      <c r="G212" s="4" t="s">
        <v>543</v>
      </c>
      <c r="H212" s="4" t="s">
        <v>541</v>
      </c>
      <c r="I212" s="30" t="s">
        <v>6024</v>
      </c>
      <c r="J212" t="s">
        <v>5834</v>
      </c>
      <c r="K212" s="35">
        <v>44858</v>
      </c>
    </row>
    <row r="213" spans="1:11" ht="15.75" customHeight="1" x14ac:dyDescent="0.2">
      <c r="A213" s="3">
        <v>212</v>
      </c>
      <c r="B213" s="6">
        <v>44418</v>
      </c>
      <c r="C213" s="4" t="s">
        <v>544</v>
      </c>
      <c r="D213" s="4" t="s">
        <v>67</v>
      </c>
      <c r="E213" s="3" t="s">
        <v>81</v>
      </c>
      <c r="F213" s="3" t="s">
        <v>101</v>
      </c>
      <c r="G213" s="4" t="s">
        <v>545</v>
      </c>
      <c r="H213" s="4" t="s">
        <v>541</v>
      </c>
      <c r="I213" s="30" t="s">
        <v>6025</v>
      </c>
      <c r="J213" t="s">
        <v>5834</v>
      </c>
      <c r="K213" s="35">
        <v>44858</v>
      </c>
    </row>
    <row r="214" spans="1:11" ht="15.75" customHeight="1" x14ac:dyDescent="0.2">
      <c r="A214" s="3">
        <v>213</v>
      </c>
      <c r="B214" s="6">
        <v>44418</v>
      </c>
      <c r="C214" s="4" t="s">
        <v>546</v>
      </c>
      <c r="D214" s="4" t="s">
        <v>67</v>
      </c>
      <c r="E214" s="3" t="s">
        <v>81</v>
      </c>
      <c r="F214" s="3" t="s">
        <v>92</v>
      </c>
      <c r="G214" s="4" t="s">
        <v>547</v>
      </c>
      <c r="H214" s="4" t="s">
        <v>541</v>
      </c>
      <c r="I214" s="30" t="s">
        <v>6026</v>
      </c>
      <c r="J214" t="s">
        <v>5834</v>
      </c>
      <c r="K214" s="35">
        <v>44858</v>
      </c>
    </row>
    <row r="215" spans="1:11" ht="15.75" customHeight="1" x14ac:dyDescent="0.2">
      <c r="A215" s="3">
        <v>214</v>
      </c>
      <c r="B215" s="6">
        <v>44418</v>
      </c>
      <c r="C215" s="4" t="s">
        <v>548</v>
      </c>
      <c r="D215" s="4" t="s">
        <v>67</v>
      </c>
      <c r="E215" s="3" t="s">
        <v>81</v>
      </c>
      <c r="F215" s="3" t="s">
        <v>103</v>
      </c>
      <c r="G215" s="4" t="s">
        <v>549</v>
      </c>
      <c r="H215" s="4" t="s">
        <v>541</v>
      </c>
      <c r="I215" s="30" t="s">
        <v>6027</v>
      </c>
      <c r="J215" t="s">
        <v>5834</v>
      </c>
      <c r="K215" s="35">
        <v>44858</v>
      </c>
    </row>
    <row r="216" spans="1:11" ht="15.75" customHeight="1" x14ac:dyDescent="0.2">
      <c r="A216" s="3">
        <v>215</v>
      </c>
      <c r="B216" s="6">
        <v>44419</v>
      </c>
      <c r="C216" s="4" t="s">
        <v>550</v>
      </c>
      <c r="D216" s="4" t="s">
        <v>67</v>
      </c>
      <c r="E216" s="3" t="s">
        <v>81</v>
      </c>
      <c r="F216" s="3" t="s">
        <v>5836</v>
      </c>
      <c r="G216" s="4" t="s">
        <v>551</v>
      </c>
      <c r="H216" s="4" t="s">
        <v>552</v>
      </c>
      <c r="I216" s="30" t="s">
        <v>6028</v>
      </c>
      <c r="J216" t="s">
        <v>5834</v>
      </c>
      <c r="K216" s="35">
        <v>44858</v>
      </c>
    </row>
    <row r="217" spans="1:11" ht="15.75" customHeight="1" x14ac:dyDescent="0.2">
      <c r="A217" s="3">
        <v>216</v>
      </c>
      <c r="B217" s="6">
        <v>44419</v>
      </c>
      <c r="C217" s="4" t="s">
        <v>553</v>
      </c>
      <c r="D217" s="4" t="s">
        <v>67</v>
      </c>
      <c r="E217" s="3" t="s">
        <v>81</v>
      </c>
      <c r="F217" s="3" t="s">
        <v>97</v>
      </c>
      <c r="G217" s="4" t="s">
        <v>554</v>
      </c>
      <c r="H217" s="4" t="s">
        <v>552</v>
      </c>
      <c r="I217" s="30" t="s">
        <v>6029</v>
      </c>
      <c r="J217" t="s">
        <v>5834</v>
      </c>
      <c r="K217" s="35">
        <v>44858</v>
      </c>
    </row>
    <row r="218" spans="1:11" ht="15.75" customHeight="1" x14ac:dyDescent="0.2">
      <c r="A218" s="3">
        <v>217</v>
      </c>
      <c r="B218" s="6">
        <v>44419</v>
      </c>
      <c r="C218" s="4" t="s">
        <v>555</v>
      </c>
      <c r="D218" s="4" t="s">
        <v>67</v>
      </c>
      <c r="E218" s="3" t="s">
        <v>81</v>
      </c>
      <c r="F218" s="3" t="s">
        <v>101</v>
      </c>
      <c r="G218" s="4" t="s">
        <v>556</v>
      </c>
      <c r="H218" s="4" t="s">
        <v>552</v>
      </c>
      <c r="I218" s="30" t="s">
        <v>6030</v>
      </c>
      <c r="J218" t="s">
        <v>5834</v>
      </c>
      <c r="K218" s="35">
        <v>44858</v>
      </c>
    </row>
    <row r="219" spans="1:11" ht="15.75" customHeight="1" x14ac:dyDescent="0.2">
      <c r="A219" s="3">
        <v>218</v>
      </c>
      <c r="B219" s="6">
        <v>44419</v>
      </c>
      <c r="C219" s="4" t="s">
        <v>557</v>
      </c>
      <c r="D219" s="4" t="s">
        <v>67</v>
      </c>
      <c r="E219" s="3" t="s">
        <v>81</v>
      </c>
      <c r="F219" s="3" t="s">
        <v>92</v>
      </c>
      <c r="G219" s="4" t="s">
        <v>558</v>
      </c>
      <c r="H219" s="4" t="s">
        <v>552</v>
      </c>
      <c r="I219" s="30" t="s">
        <v>6031</v>
      </c>
      <c r="J219" t="s">
        <v>5834</v>
      </c>
      <c r="K219" s="35">
        <v>44858</v>
      </c>
    </row>
    <row r="220" spans="1:11" ht="15.75" customHeight="1" x14ac:dyDescent="0.2">
      <c r="A220" s="3">
        <v>219</v>
      </c>
      <c r="B220" s="6">
        <v>44419</v>
      </c>
      <c r="C220" s="4" t="s">
        <v>559</v>
      </c>
      <c r="D220" s="4" t="s">
        <v>67</v>
      </c>
      <c r="E220" s="3" t="s">
        <v>81</v>
      </c>
      <c r="F220" s="3" t="s">
        <v>103</v>
      </c>
      <c r="G220" s="4" t="s">
        <v>560</v>
      </c>
      <c r="H220" s="4" t="s">
        <v>552</v>
      </c>
      <c r="I220" s="30" t="s">
        <v>6032</v>
      </c>
      <c r="J220" t="s">
        <v>5834</v>
      </c>
      <c r="K220" s="35">
        <v>44858</v>
      </c>
    </row>
    <row r="221" spans="1:11" ht="15.75" customHeight="1" x14ac:dyDescent="0.2">
      <c r="A221" s="3">
        <v>220</v>
      </c>
      <c r="B221" s="6">
        <v>44420</v>
      </c>
      <c r="C221" s="4" t="s">
        <v>561</v>
      </c>
      <c r="D221" s="4" t="s">
        <v>67</v>
      </c>
      <c r="E221" s="3" t="s">
        <v>81</v>
      </c>
      <c r="F221" s="3" t="s">
        <v>5836</v>
      </c>
      <c r="G221" s="4" t="s">
        <v>562</v>
      </c>
      <c r="H221" s="4" t="s">
        <v>563</v>
      </c>
      <c r="I221" s="30" t="s">
        <v>6033</v>
      </c>
      <c r="J221" t="s">
        <v>5834</v>
      </c>
      <c r="K221" s="35">
        <v>44858</v>
      </c>
    </row>
    <row r="222" spans="1:11" ht="15.75" customHeight="1" x14ac:dyDescent="0.2">
      <c r="A222" s="3">
        <v>221</v>
      </c>
      <c r="B222" s="6">
        <v>44420</v>
      </c>
      <c r="C222" s="4" t="s">
        <v>564</v>
      </c>
      <c r="D222" s="4" t="s">
        <v>67</v>
      </c>
      <c r="E222" s="3" t="s">
        <v>81</v>
      </c>
      <c r="F222" s="3" t="s">
        <v>97</v>
      </c>
      <c r="G222" s="4" t="s">
        <v>565</v>
      </c>
      <c r="H222" s="4" t="s">
        <v>563</v>
      </c>
      <c r="I222" s="30" t="s">
        <v>6034</v>
      </c>
      <c r="J222" t="s">
        <v>5834</v>
      </c>
      <c r="K222" s="35">
        <v>44858</v>
      </c>
    </row>
    <row r="223" spans="1:11" ht="15.75" customHeight="1" x14ac:dyDescent="0.2">
      <c r="A223" s="3">
        <v>222</v>
      </c>
      <c r="B223" s="6">
        <v>44420</v>
      </c>
      <c r="C223" s="4" t="s">
        <v>566</v>
      </c>
      <c r="D223" s="4" t="s">
        <v>67</v>
      </c>
      <c r="E223" s="3" t="s">
        <v>81</v>
      </c>
      <c r="F223" s="3" t="s">
        <v>101</v>
      </c>
      <c r="G223" s="4" t="s">
        <v>567</v>
      </c>
      <c r="H223" s="4" t="s">
        <v>563</v>
      </c>
      <c r="I223" s="30" t="s">
        <v>6035</v>
      </c>
      <c r="J223" t="s">
        <v>5834</v>
      </c>
      <c r="K223" s="35">
        <v>44858</v>
      </c>
    </row>
    <row r="224" spans="1:11" ht="15.75" customHeight="1" x14ac:dyDescent="0.2">
      <c r="A224" s="3">
        <v>223</v>
      </c>
      <c r="B224" s="6">
        <v>44420</v>
      </c>
      <c r="C224" s="4" t="s">
        <v>568</v>
      </c>
      <c r="D224" s="4" t="s">
        <v>67</v>
      </c>
      <c r="E224" s="3" t="s">
        <v>81</v>
      </c>
      <c r="F224" s="3" t="s">
        <v>92</v>
      </c>
      <c r="G224" s="4" t="s">
        <v>569</v>
      </c>
      <c r="H224" s="4" t="s">
        <v>563</v>
      </c>
      <c r="I224" s="30" t="s">
        <v>6036</v>
      </c>
      <c r="J224" t="s">
        <v>5834</v>
      </c>
      <c r="K224" s="35">
        <v>44858</v>
      </c>
    </row>
    <row r="225" spans="1:11" ht="15.75" customHeight="1" x14ac:dyDescent="0.2">
      <c r="A225" s="3">
        <v>224</v>
      </c>
      <c r="B225" s="6">
        <v>44420</v>
      </c>
      <c r="C225" s="4" t="s">
        <v>570</v>
      </c>
      <c r="D225" s="4" t="s">
        <v>67</v>
      </c>
      <c r="E225" s="3" t="s">
        <v>81</v>
      </c>
      <c r="F225" s="3" t="s">
        <v>103</v>
      </c>
      <c r="G225" s="4" t="s">
        <v>571</v>
      </c>
      <c r="H225" s="4" t="s">
        <v>563</v>
      </c>
      <c r="I225" s="30" t="s">
        <v>6037</v>
      </c>
      <c r="J225" t="s">
        <v>5834</v>
      </c>
      <c r="K225" s="35">
        <v>44858</v>
      </c>
    </row>
    <row r="226" spans="1:11" ht="15.75" customHeight="1" x14ac:dyDescent="0.2">
      <c r="A226" s="3">
        <v>225</v>
      </c>
      <c r="B226" s="6">
        <v>44425</v>
      </c>
      <c r="C226" s="4" t="s">
        <v>572</v>
      </c>
      <c r="D226" s="4" t="s">
        <v>67</v>
      </c>
      <c r="E226" s="3" t="s">
        <v>81</v>
      </c>
      <c r="F226" s="3" t="s">
        <v>5836</v>
      </c>
      <c r="G226" s="4" t="s">
        <v>573</v>
      </c>
      <c r="H226" s="4" t="s">
        <v>574</v>
      </c>
      <c r="I226" s="30" t="s">
        <v>6038</v>
      </c>
      <c r="J226" t="s">
        <v>5834</v>
      </c>
      <c r="K226" s="35">
        <v>44858</v>
      </c>
    </row>
    <row r="227" spans="1:11" ht="15.75" customHeight="1" x14ac:dyDescent="0.2">
      <c r="A227" s="3">
        <v>226</v>
      </c>
      <c r="B227" s="6">
        <v>44425</v>
      </c>
      <c r="C227" s="4" t="s">
        <v>575</v>
      </c>
      <c r="D227" s="4" t="s">
        <v>67</v>
      </c>
      <c r="E227" s="3" t="s">
        <v>81</v>
      </c>
      <c r="F227" s="3" t="s">
        <v>97</v>
      </c>
      <c r="G227" s="4" t="s">
        <v>576</v>
      </c>
      <c r="H227" s="4" t="s">
        <v>574</v>
      </c>
      <c r="I227" s="30" t="s">
        <v>6039</v>
      </c>
      <c r="J227" t="s">
        <v>5834</v>
      </c>
      <c r="K227" s="35">
        <v>44858</v>
      </c>
    </row>
    <row r="228" spans="1:11" ht="15.75" customHeight="1" x14ac:dyDescent="0.2">
      <c r="A228" s="3">
        <v>227</v>
      </c>
      <c r="B228" s="6">
        <v>44425</v>
      </c>
      <c r="C228" s="4" t="s">
        <v>577</v>
      </c>
      <c r="D228" s="4" t="s">
        <v>67</v>
      </c>
      <c r="E228" s="3" t="s">
        <v>81</v>
      </c>
      <c r="F228" s="3" t="s">
        <v>101</v>
      </c>
      <c r="G228" s="4" t="s">
        <v>578</v>
      </c>
      <c r="H228" s="4" t="s">
        <v>574</v>
      </c>
      <c r="I228" s="30" t="s">
        <v>6040</v>
      </c>
      <c r="J228" t="s">
        <v>5834</v>
      </c>
      <c r="K228" s="35">
        <v>44858</v>
      </c>
    </row>
    <row r="229" spans="1:11" ht="15.75" customHeight="1" x14ac:dyDescent="0.2">
      <c r="A229" s="3">
        <v>228</v>
      </c>
      <c r="B229" s="6">
        <v>44425</v>
      </c>
      <c r="C229" s="4" t="s">
        <v>579</v>
      </c>
      <c r="D229" s="4" t="s">
        <v>67</v>
      </c>
      <c r="E229" s="3" t="s">
        <v>81</v>
      </c>
      <c r="F229" s="3" t="s">
        <v>92</v>
      </c>
      <c r="G229" s="4" t="s">
        <v>580</v>
      </c>
      <c r="H229" s="4" t="s">
        <v>574</v>
      </c>
      <c r="I229" s="30" t="s">
        <v>6041</v>
      </c>
      <c r="J229" t="s">
        <v>5834</v>
      </c>
      <c r="K229" s="35">
        <v>44858</v>
      </c>
    </row>
    <row r="230" spans="1:11" ht="15.75" customHeight="1" x14ac:dyDescent="0.2">
      <c r="A230" s="3">
        <v>229</v>
      </c>
      <c r="B230" s="6">
        <v>44425</v>
      </c>
      <c r="C230" s="4" t="s">
        <v>579</v>
      </c>
      <c r="D230" s="4" t="s">
        <v>67</v>
      </c>
      <c r="E230" s="3" t="s">
        <v>81</v>
      </c>
      <c r="F230" s="3" t="s">
        <v>92</v>
      </c>
      <c r="G230" s="4" t="s">
        <v>581</v>
      </c>
      <c r="H230" s="4" t="s">
        <v>574</v>
      </c>
      <c r="I230" s="30" t="s">
        <v>6041</v>
      </c>
      <c r="J230" t="s">
        <v>5834</v>
      </c>
      <c r="K230" s="35">
        <v>44858</v>
      </c>
    </row>
    <row r="231" spans="1:11" ht="15.75" customHeight="1" x14ac:dyDescent="0.2">
      <c r="A231" s="3">
        <v>230</v>
      </c>
      <c r="B231" s="6">
        <v>44425</v>
      </c>
      <c r="C231" s="4" t="s">
        <v>582</v>
      </c>
      <c r="D231" s="4" t="s">
        <v>67</v>
      </c>
      <c r="E231" s="3" t="s">
        <v>81</v>
      </c>
      <c r="F231" s="3" t="s">
        <v>103</v>
      </c>
      <c r="G231" s="4" t="s">
        <v>583</v>
      </c>
      <c r="H231" s="4" t="s">
        <v>574</v>
      </c>
      <c r="I231" s="30" t="s">
        <v>6042</v>
      </c>
      <c r="J231" t="s">
        <v>5834</v>
      </c>
      <c r="K231" s="35">
        <v>44858</v>
      </c>
    </row>
    <row r="232" spans="1:11" ht="15.75" customHeight="1" x14ac:dyDescent="0.2">
      <c r="A232" s="3">
        <v>231</v>
      </c>
      <c r="B232" s="6">
        <v>44426</v>
      </c>
      <c r="C232" s="4" t="s">
        <v>584</v>
      </c>
      <c r="D232" s="4" t="s">
        <v>67</v>
      </c>
      <c r="E232" s="3" t="s">
        <v>81</v>
      </c>
      <c r="F232" s="3" t="s">
        <v>5836</v>
      </c>
      <c r="G232" s="4" t="s">
        <v>585</v>
      </c>
      <c r="H232" s="4" t="s">
        <v>586</v>
      </c>
      <c r="I232" s="30" t="s">
        <v>6043</v>
      </c>
      <c r="J232" t="s">
        <v>5834</v>
      </c>
      <c r="K232" s="35">
        <v>44858</v>
      </c>
    </row>
    <row r="233" spans="1:11" ht="15.75" customHeight="1" x14ac:dyDescent="0.2">
      <c r="A233" s="3">
        <v>232</v>
      </c>
      <c r="B233" s="6">
        <v>44426</v>
      </c>
      <c r="C233" s="4" t="s">
        <v>587</v>
      </c>
      <c r="D233" s="4" t="s">
        <v>67</v>
      </c>
      <c r="E233" s="3" t="s">
        <v>81</v>
      </c>
      <c r="F233" s="3" t="s">
        <v>97</v>
      </c>
      <c r="G233" s="4" t="s">
        <v>588</v>
      </c>
      <c r="H233" s="4" t="s">
        <v>586</v>
      </c>
      <c r="I233" s="30" t="s">
        <v>6044</v>
      </c>
      <c r="J233" t="s">
        <v>5834</v>
      </c>
      <c r="K233" s="35">
        <v>44858</v>
      </c>
    </row>
    <row r="234" spans="1:11" ht="15.75" customHeight="1" x14ac:dyDescent="0.2">
      <c r="A234" s="3">
        <v>233</v>
      </c>
      <c r="B234" s="6">
        <v>44426</v>
      </c>
      <c r="C234" s="4" t="s">
        <v>589</v>
      </c>
      <c r="D234" s="4" t="s">
        <v>67</v>
      </c>
      <c r="E234" s="3" t="s">
        <v>81</v>
      </c>
      <c r="F234" s="3" t="s">
        <v>101</v>
      </c>
      <c r="G234" s="4" t="s">
        <v>590</v>
      </c>
      <c r="H234" s="4" t="s">
        <v>586</v>
      </c>
      <c r="I234" s="30" t="s">
        <v>6045</v>
      </c>
      <c r="J234" t="s">
        <v>5834</v>
      </c>
      <c r="K234" s="35">
        <v>44858</v>
      </c>
    </row>
    <row r="235" spans="1:11" ht="15.75" customHeight="1" x14ac:dyDescent="0.2">
      <c r="A235" s="3">
        <v>234</v>
      </c>
      <c r="B235" s="6">
        <v>44426</v>
      </c>
      <c r="C235" s="4" t="s">
        <v>591</v>
      </c>
      <c r="D235" s="4" t="s">
        <v>67</v>
      </c>
      <c r="E235" s="3" t="s">
        <v>81</v>
      </c>
      <c r="F235" s="3" t="s">
        <v>92</v>
      </c>
      <c r="G235" s="4" t="s">
        <v>592</v>
      </c>
      <c r="H235" s="4" t="s">
        <v>586</v>
      </c>
      <c r="I235" s="30" t="s">
        <v>6046</v>
      </c>
      <c r="J235" t="s">
        <v>5834</v>
      </c>
      <c r="K235" s="35">
        <v>44858</v>
      </c>
    </row>
    <row r="236" spans="1:11" ht="15.75" customHeight="1" x14ac:dyDescent="0.2">
      <c r="A236" s="3">
        <v>235</v>
      </c>
      <c r="B236" s="6">
        <v>44426</v>
      </c>
      <c r="C236" s="4" t="s">
        <v>591</v>
      </c>
      <c r="D236" s="4" t="s">
        <v>67</v>
      </c>
      <c r="E236" s="3" t="s">
        <v>81</v>
      </c>
      <c r="F236" s="3" t="s">
        <v>92</v>
      </c>
      <c r="G236" s="4" t="s">
        <v>593</v>
      </c>
      <c r="H236" s="4" t="s">
        <v>586</v>
      </c>
      <c r="I236" s="30" t="s">
        <v>6046</v>
      </c>
      <c r="J236" t="s">
        <v>5834</v>
      </c>
      <c r="K236" s="35">
        <v>44858</v>
      </c>
    </row>
    <row r="237" spans="1:11" ht="15.75" customHeight="1" x14ac:dyDescent="0.2">
      <c r="A237" s="3">
        <v>236</v>
      </c>
      <c r="B237" s="6">
        <v>44426</v>
      </c>
      <c r="C237" s="4" t="s">
        <v>594</v>
      </c>
      <c r="D237" s="4" t="s">
        <v>67</v>
      </c>
      <c r="E237" s="3" t="s">
        <v>81</v>
      </c>
      <c r="F237" s="3" t="s">
        <v>103</v>
      </c>
      <c r="G237" s="4" t="s">
        <v>595</v>
      </c>
      <c r="H237" s="4" t="s">
        <v>586</v>
      </c>
      <c r="I237" s="30" t="s">
        <v>6047</v>
      </c>
      <c r="J237" t="s">
        <v>5834</v>
      </c>
      <c r="K237" s="35">
        <v>44858</v>
      </c>
    </row>
    <row r="238" spans="1:11" ht="15.75" customHeight="1" x14ac:dyDescent="0.2">
      <c r="A238" s="3">
        <v>237</v>
      </c>
      <c r="B238" s="6">
        <v>44427</v>
      </c>
      <c r="C238" s="4" t="s">
        <v>596</v>
      </c>
      <c r="D238" s="4" t="s">
        <v>67</v>
      </c>
      <c r="E238" s="3" t="s">
        <v>81</v>
      </c>
      <c r="F238" s="3" t="s">
        <v>5836</v>
      </c>
      <c r="G238" s="4" t="s">
        <v>597</v>
      </c>
      <c r="H238" s="4" t="s">
        <v>598</v>
      </c>
      <c r="I238" s="30" t="s">
        <v>6048</v>
      </c>
      <c r="J238" t="s">
        <v>5834</v>
      </c>
      <c r="K238" s="35">
        <v>44858</v>
      </c>
    </row>
    <row r="239" spans="1:11" ht="15.75" customHeight="1" x14ac:dyDescent="0.2">
      <c r="A239" s="3">
        <v>238</v>
      </c>
      <c r="B239" s="6">
        <v>44427</v>
      </c>
      <c r="C239" s="4" t="s">
        <v>599</v>
      </c>
      <c r="D239" s="4" t="s">
        <v>67</v>
      </c>
      <c r="E239" s="3" t="s">
        <v>81</v>
      </c>
      <c r="F239" s="3" t="s">
        <v>97</v>
      </c>
      <c r="G239" s="4" t="s">
        <v>600</v>
      </c>
      <c r="H239" s="4" t="s">
        <v>598</v>
      </c>
      <c r="I239" s="30" t="s">
        <v>6049</v>
      </c>
      <c r="J239" t="s">
        <v>5834</v>
      </c>
      <c r="K239" s="35">
        <v>44858</v>
      </c>
    </row>
    <row r="240" spans="1:11" ht="15.75" customHeight="1" x14ac:dyDescent="0.2">
      <c r="A240" s="3">
        <v>239</v>
      </c>
      <c r="B240" s="6">
        <v>44427</v>
      </c>
      <c r="C240" s="4" t="s">
        <v>601</v>
      </c>
      <c r="D240" s="4" t="s">
        <v>67</v>
      </c>
      <c r="E240" s="3" t="s">
        <v>81</v>
      </c>
      <c r="F240" s="3" t="s">
        <v>101</v>
      </c>
      <c r="G240" s="4" t="s">
        <v>602</v>
      </c>
      <c r="H240" s="4" t="s">
        <v>598</v>
      </c>
      <c r="I240" s="30" t="s">
        <v>6050</v>
      </c>
      <c r="J240" t="s">
        <v>5834</v>
      </c>
      <c r="K240" s="35">
        <v>44858</v>
      </c>
    </row>
    <row r="241" spans="1:11" ht="15.75" customHeight="1" x14ac:dyDescent="0.2">
      <c r="A241" s="3">
        <v>240</v>
      </c>
      <c r="B241" s="6">
        <v>44427</v>
      </c>
      <c r="C241" s="4" t="s">
        <v>603</v>
      </c>
      <c r="D241" s="4" t="s">
        <v>67</v>
      </c>
      <c r="E241" s="3" t="s">
        <v>81</v>
      </c>
      <c r="F241" s="3" t="s">
        <v>92</v>
      </c>
      <c r="G241" s="4" t="s">
        <v>604</v>
      </c>
      <c r="H241" s="4" t="s">
        <v>598</v>
      </c>
      <c r="I241" s="30" t="s">
        <v>6051</v>
      </c>
      <c r="J241" t="s">
        <v>5834</v>
      </c>
      <c r="K241" s="35">
        <v>44858</v>
      </c>
    </row>
    <row r="242" spans="1:11" ht="15.75" customHeight="1" x14ac:dyDescent="0.2">
      <c r="A242" s="3">
        <v>241</v>
      </c>
      <c r="B242" s="6">
        <v>44427</v>
      </c>
      <c r="C242" s="4" t="s">
        <v>605</v>
      </c>
      <c r="D242" s="4" t="s">
        <v>67</v>
      </c>
      <c r="E242" s="3" t="s">
        <v>81</v>
      </c>
      <c r="F242" s="3" t="s">
        <v>103</v>
      </c>
      <c r="G242" s="4" t="s">
        <v>606</v>
      </c>
      <c r="H242" s="4" t="s">
        <v>598</v>
      </c>
      <c r="I242" s="30" t="s">
        <v>6052</v>
      </c>
      <c r="J242" t="s">
        <v>5834</v>
      </c>
      <c r="K242" s="35">
        <v>44858</v>
      </c>
    </row>
    <row r="243" spans="1:11" ht="15.75" customHeight="1" x14ac:dyDescent="0.2">
      <c r="A243" s="3">
        <v>242</v>
      </c>
      <c r="B243" s="6">
        <v>44432</v>
      </c>
      <c r="C243" s="4" t="s">
        <v>607</v>
      </c>
      <c r="D243" s="4" t="s">
        <v>67</v>
      </c>
      <c r="E243" s="3" t="s">
        <v>81</v>
      </c>
      <c r="F243" s="3" t="s">
        <v>5836</v>
      </c>
      <c r="G243" s="4" t="s">
        <v>608</v>
      </c>
      <c r="H243" s="4" t="s">
        <v>609</v>
      </c>
      <c r="I243" s="30" t="s">
        <v>6053</v>
      </c>
      <c r="J243" t="s">
        <v>5834</v>
      </c>
      <c r="K243" s="35">
        <v>44858</v>
      </c>
    </row>
    <row r="244" spans="1:11" ht="15.75" customHeight="1" x14ac:dyDescent="0.2">
      <c r="A244" s="3">
        <v>243</v>
      </c>
      <c r="B244" s="6">
        <v>44432</v>
      </c>
      <c r="C244" s="4" t="s">
        <v>610</v>
      </c>
      <c r="D244" s="4" t="s">
        <v>67</v>
      </c>
      <c r="E244" s="3" t="s">
        <v>81</v>
      </c>
      <c r="F244" s="3" t="s">
        <v>97</v>
      </c>
      <c r="G244" s="4" t="s">
        <v>611</v>
      </c>
      <c r="H244" s="4" t="s">
        <v>609</v>
      </c>
      <c r="I244" s="30" t="s">
        <v>6054</v>
      </c>
      <c r="J244" t="s">
        <v>5834</v>
      </c>
      <c r="K244" s="35">
        <v>44858</v>
      </c>
    </row>
    <row r="245" spans="1:11" ht="15.75" customHeight="1" x14ac:dyDescent="0.2">
      <c r="A245" s="3">
        <v>244</v>
      </c>
      <c r="B245" s="6">
        <v>44432</v>
      </c>
      <c r="C245" s="4" t="s">
        <v>612</v>
      </c>
      <c r="D245" s="4" t="s">
        <v>67</v>
      </c>
      <c r="E245" s="3" t="s">
        <v>81</v>
      </c>
      <c r="F245" s="3" t="s">
        <v>101</v>
      </c>
      <c r="G245" s="4" t="s">
        <v>613</v>
      </c>
      <c r="H245" s="4" t="s">
        <v>609</v>
      </c>
      <c r="I245" s="30" t="s">
        <v>6055</v>
      </c>
      <c r="J245" t="s">
        <v>5834</v>
      </c>
      <c r="K245" s="35">
        <v>44858</v>
      </c>
    </row>
    <row r="246" spans="1:11" ht="15.75" customHeight="1" x14ac:dyDescent="0.2">
      <c r="A246" s="3">
        <v>245</v>
      </c>
      <c r="B246" s="6">
        <v>44432</v>
      </c>
      <c r="C246" s="4" t="s">
        <v>614</v>
      </c>
      <c r="D246" s="4" t="s">
        <v>67</v>
      </c>
      <c r="E246" s="3" t="s">
        <v>81</v>
      </c>
      <c r="F246" s="3" t="s">
        <v>92</v>
      </c>
      <c r="G246" s="4" t="s">
        <v>615</v>
      </c>
      <c r="H246" s="4" t="s">
        <v>609</v>
      </c>
      <c r="I246" s="30" t="s">
        <v>6056</v>
      </c>
      <c r="J246" t="s">
        <v>5834</v>
      </c>
      <c r="K246" s="35">
        <v>44858</v>
      </c>
    </row>
    <row r="247" spans="1:11" ht="15.75" customHeight="1" x14ac:dyDescent="0.2">
      <c r="A247" s="3">
        <v>246</v>
      </c>
      <c r="B247" s="6">
        <v>44432</v>
      </c>
      <c r="C247" s="4" t="s">
        <v>616</v>
      </c>
      <c r="D247" s="4" t="s">
        <v>67</v>
      </c>
      <c r="E247" s="3" t="s">
        <v>81</v>
      </c>
      <c r="F247" s="3" t="s">
        <v>103</v>
      </c>
      <c r="G247" s="4" t="s">
        <v>617</v>
      </c>
      <c r="H247" s="4" t="s">
        <v>609</v>
      </c>
      <c r="I247" s="30" t="s">
        <v>6057</v>
      </c>
      <c r="J247" t="s">
        <v>5834</v>
      </c>
      <c r="K247" s="35">
        <v>44858</v>
      </c>
    </row>
    <row r="248" spans="1:11" ht="15.75" customHeight="1" x14ac:dyDescent="0.2">
      <c r="A248" s="3">
        <v>247</v>
      </c>
      <c r="B248" s="6">
        <v>44433</v>
      </c>
      <c r="C248" s="4" t="s">
        <v>618</v>
      </c>
      <c r="D248" s="4" t="s">
        <v>67</v>
      </c>
      <c r="E248" s="3" t="s">
        <v>81</v>
      </c>
      <c r="F248" s="3" t="s">
        <v>5836</v>
      </c>
      <c r="G248" s="4" t="s">
        <v>619</v>
      </c>
      <c r="H248" s="4" t="s">
        <v>620</v>
      </c>
      <c r="I248" s="30" t="s">
        <v>6058</v>
      </c>
      <c r="J248" t="s">
        <v>5834</v>
      </c>
      <c r="K248" s="35">
        <v>44858</v>
      </c>
    </row>
    <row r="249" spans="1:11" ht="15.75" customHeight="1" x14ac:dyDescent="0.2">
      <c r="A249" s="3">
        <v>248</v>
      </c>
      <c r="B249" s="6">
        <v>44433</v>
      </c>
      <c r="C249" s="4" t="s">
        <v>621</v>
      </c>
      <c r="D249" s="4" t="s">
        <v>67</v>
      </c>
      <c r="E249" s="3" t="s">
        <v>81</v>
      </c>
      <c r="F249" s="3" t="s">
        <v>97</v>
      </c>
      <c r="G249" s="4" t="s">
        <v>622</v>
      </c>
      <c r="H249" s="4" t="s">
        <v>620</v>
      </c>
      <c r="I249" s="30" t="s">
        <v>6059</v>
      </c>
      <c r="J249" t="s">
        <v>5834</v>
      </c>
      <c r="K249" s="35">
        <v>44858</v>
      </c>
    </row>
    <row r="250" spans="1:11" ht="15.75" customHeight="1" x14ac:dyDescent="0.2">
      <c r="A250" s="3">
        <v>249</v>
      </c>
      <c r="B250" s="6">
        <v>44433</v>
      </c>
      <c r="C250" s="4" t="s">
        <v>623</v>
      </c>
      <c r="D250" s="4" t="s">
        <v>67</v>
      </c>
      <c r="E250" s="3" t="s">
        <v>81</v>
      </c>
      <c r="F250" s="3" t="s">
        <v>101</v>
      </c>
      <c r="G250" s="4" t="s">
        <v>624</v>
      </c>
      <c r="H250" s="4" t="s">
        <v>620</v>
      </c>
      <c r="I250" s="30" t="s">
        <v>6060</v>
      </c>
      <c r="J250" t="s">
        <v>5834</v>
      </c>
      <c r="K250" s="35">
        <v>44858</v>
      </c>
    </row>
    <row r="251" spans="1:11" ht="15.75" customHeight="1" x14ac:dyDescent="0.2">
      <c r="A251" s="3">
        <v>250</v>
      </c>
      <c r="B251" s="6">
        <v>44433</v>
      </c>
      <c r="C251" s="4" t="s">
        <v>625</v>
      </c>
      <c r="D251" s="4" t="s">
        <v>67</v>
      </c>
      <c r="E251" s="3" t="s">
        <v>81</v>
      </c>
      <c r="F251" s="3" t="s">
        <v>92</v>
      </c>
      <c r="G251" s="4" t="s">
        <v>626</v>
      </c>
      <c r="H251" s="4" t="s">
        <v>620</v>
      </c>
      <c r="I251" s="30" t="s">
        <v>6061</v>
      </c>
      <c r="J251" t="s">
        <v>5834</v>
      </c>
      <c r="K251" s="35">
        <v>44858</v>
      </c>
    </row>
    <row r="252" spans="1:11" ht="15.75" customHeight="1" x14ac:dyDescent="0.2">
      <c r="A252" s="3">
        <v>251</v>
      </c>
      <c r="B252" s="6">
        <v>44433</v>
      </c>
      <c r="C252" s="4" t="s">
        <v>627</v>
      </c>
      <c r="D252" s="4" t="s">
        <v>67</v>
      </c>
      <c r="E252" s="3" t="s">
        <v>81</v>
      </c>
      <c r="F252" s="3" t="s">
        <v>103</v>
      </c>
      <c r="G252" s="4" t="s">
        <v>628</v>
      </c>
      <c r="H252" s="4" t="s">
        <v>620</v>
      </c>
      <c r="I252" s="30" t="s">
        <v>6062</v>
      </c>
      <c r="J252" t="s">
        <v>5834</v>
      </c>
      <c r="K252" s="35">
        <v>44858</v>
      </c>
    </row>
    <row r="253" spans="1:11" ht="15.75" customHeight="1" x14ac:dyDescent="0.2">
      <c r="A253" s="3">
        <v>252</v>
      </c>
      <c r="B253" s="6">
        <v>44434</v>
      </c>
      <c r="C253" s="4" t="s">
        <v>629</v>
      </c>
      <c r="D253" s="4" t="s">
        <v>67</v>
      </c>
      <c r="E253" s="3" t="s">
        <v>81</v>
      </c>
      <c r="F253" s="3" t="s">
        <v>5836</v>
      </c>
      <c r="G253" s="4" t="s">
        <v>630</v>
      </c>
      <c r="H253" s="4" t="s">
        <v>631</v>
      </c>
      <c r="I253" s="30" t="s">
        <v>6063</v>
      </c>
      <c r="J253" t="s">
        <v>5834</v>
      </c>
      <c r="K253" s="35">
        <v>44858</v>
      </c>
    </row>
    <row r="254" spans="1:11" ht="15.75" customHeight="1" x14ac:dyDescent="0.2">
      <c r="A254" s="3">
        <v>253</v>
      </c>
      <c r="B254" s="6">
        <v>44434</v>
      </c>
      <c r="C254" s="4" t="s">
        <v>632</v>
      </c>
      <c r="D254" s="4" t="s">
        <v>67</v>
      </c>
      <c r="E254" s="3" t="s">
        <v>81</v>
      </c>
      <c r="F254" s="3" t="s">
        <v>97</v>
      </c>
      <c r="G254" s="4" t="s">
        <v>633</v>
      </c>
      <c r="H254" s="4" t="s">
        <v>631</v>
      </c>
      <c r="I254" s="30" t="s">
        <v>6064</v>
      </c>
      <c r="J254" t="s">
        <v>5834</v>
      </c>
      <c r="K254" s="35">
        <v>44858</v>
      </c>
    </row>
    <row r="255" spans="1:11" ht="15.75" customHeight="1" x14ac:dyDescent="0.2">
      <c r="A255" s="3">
        <v>254</v>
      </c>
      <c r="B255" s="6">
        <v>44434</v>
      </c>
      <c r="C255" s="4" t="s">
        <v>634</v>
      </c>
      <c r="D255" s="4" t="s">
        <v>67</v>
      </c>
      <c r="E255" s="3" t="s">
        <v>81</v>
      </c>
      <c r="F255" s="3" t="s">
        <v>101</v>
      </c>
      <c r="G255" s="4" t="s">
        <v>635</v>
      </c>
      <c r="H255" s="4" t="s">
        <v>631</v>
      </c>
      <c r="I255" s="30" t="s">
        <v>6065</v>
      </c>
      <c r="J255" t="s">
        <v>5834</v>
      </c>
      <c r="K255" s="35">
        <v>44858</v>
      </c>
    </row>
    <row r="256" spans="1:11" ht="15.75" customHeight="1" x14ac:dyDescent="0.2">
      <c r="A256" s="3">
        <v>255</v>
      </c>
      <c r="B256" s="6">
        <v>44434</v>
      </c>
      <c r="C256" s="4" t="s">
        <v>636</v>
      </c>
      <c r="D256" s="4" t="s">
        <v>67</v>
      </c>
      <c r="E256" s="3" t="s">
        <v>81</v>
      </c>
      <c r="F256" s="3" t="s">
        <v>92</v>
      </c>
      <c r="G256" s="4" t="s">
        <v>637</v>
      </c>
      <c r="H256" s="4" t="s">
        <v>631</v>
      </c>
      <c r="I256" s="30" t="s">
        <v>6066</v>
      </c>
      <c r="J256" t="s">
        <v>5834</v>
      </c>
      <c r="K256" s="35">
        <v>44858</v>
      </c>
    </row>
    <row r="257" spans="1:11" ht="15.75" customHeight="1" x14ac:dyDescent="0.2">
      <c r="A257" s="3">
        <v>256</v>
      </c>
      <c r="B257" s="6">
        <v>44434</v>
      </c>
      <c r="C257" s="4" t="s">
        <v>638</v>
      </c>
      <c r="D257" s="4" t="s">
        <v>67</v>
      </c>
      <c r="E257" s="3" t="s">
        <v>81</v>
      </c>
      <c r="F257" s="3" t="s">
        <v>103</v>
      </c>
      <c r="G257" s="4" t="s">
        <v>639</v>
      </c>
      <c r="H257" s="4" t="s">
        <v>631</v>
      </c>
      <c r="I257" s="30" t="s">
        <v>6067</v>
      </c>
      <c r="J257" t="s">
        <v>5834</v>
      </c>
      <c r="K257" s="35">
        <v>44858</v>
      </c>
    </row>
    <row r="258" spans="1:11" ht="15.75" customHeight="1" x14ac:dyDescent="0.2">
      <c r="A258" s="3">
        <v>257</v>
      </c>
      <c r="B258" s="6">
        <v>44439</v>
      </c>
      <c r="C258" s="4" t="s">
        <v>640</v>
      </c>
      <c r="D258" s="4" t="s">
        <v>67</v>
      </c>
      <c r="E258" s="3" t="s">
        <v>81</v>
      </c>
      <c r="F258" s="3" t="s">
        <v>5836</v>
      </c>
      <c r="G258" s="4" t="s">
        <v>641</v>
      </c>
      <c r="H258" s="4" t="s">
        <v>642</v>
      </c>
      <c r="I258" s="30" t="s">
        <v>6068</v>
      </c>
      <c r="J258" t="s">
        <v>5834</v>
      </c>
      <c r="K258" s="35">
        <v>44858</v>
      </c>
    </row>
    <row r="259" spans="1:11" ht="15.75" customHeight="1" x14ac:dyDescent="0.2">
      <c r="A259" s="3">
        <v>258</v>
      </c>
      <c r="B259" s="6">
        <v>44439</v>
      </c>
      <c r="C259" s="4" t="s">
        <v>643</v>
      </c>
      <c r="D259" s="4" t="s">
        <v>67</v>
      </c>
      <c r="E259" s="3" t="s">
        <v>81</v>
      </c>
      <c r="F259" s="3" t="s">
        <v>97</v>
      </c>
      <c r="G259" s="4" t="s">
        <v>644</v>
      </c>
      <c r="H259" s="4" t="s">
        <v>642</v>
      </c>
      <c r="I259" s="30" t="s">
        <v>6069</v>
      </c>
      <c r="J259" t="s">
        <v>5834</v>
      </c>
      <c r="K259" s="35">
        <v>44858</v>
      </c>
    </row>
    <row r="260" spans="1:11" ht="15.75" customHeight="1" x14ac:dyDescent="0.2">
      <c r="A260" s="3">
        <v>259</v>
      </c>
      <c r="B260" s="6">
        <v>44439</v>
      </c>
      <c r="C260" s="4" t="s">
        <v>645</v>
      </c>
      <c r="D260" s="4" t="s">
        <v>67</v>
      </c>
      <c r="E260" s="3" t="s">
        <v>81</v>
      </c>
      <c r="F260" s="3" t="s">
        <v>101</v>
      </c>
      <c r="G260" s="4" t="s">
        <v>646</v>
      </c>
      <c r="H260" s="4" t="s">
        <v>642</v>
      </c>
      <c r="I260" s="30" t="s">
        <v>6070</v>
      </c>
      <c r="J260" t="s">
        <v>5834</v>
      </c>
      <c r="K260" s="35">
        <v>44858</v>
      </c>
    </row>
    <row r="261" spans="1:11" ht="15.75" customHeight="1" x14ac:dyDescent="0.2">
      <c r="A261" s="3">
        <v>260</v>
      </c>
      <c r="B261" s="6">
        <v>44439</v>
      </c>
      <c r="C261" s="4" t="s">
        <v>647</v>
      </c>
      <c r="D261" s="4" t="s">
        <v>67</v>
      </c>
      <c r="E261" s="3" t="s">
        <v>81</v>
      </c>
      <c r="F261" s="3" t="s">
        <v>92</v>
      </c>
      <c r="G261" s="4" t="s">
        <v>648</v>
      </c>
      <c r="H261" s="4" t="s">
        <v>642</v>
      </c>
      <c r="I261" s="30" t="s">
        <v>6071</v>
      </c>
      <c r="J261" t="s">
        <v>5834</v>
      </c>
      <c r="K261" s="35">
        <v>44858</v>
      </c>
    </row>
    <row r="262" spans="1:11" ht="15.75" customHeight="1" x14ac:dyDescent="0.2">
      <c r="A262" s="3">
        <v>261</v>
      </c>
      <c r="B262" s="6">
        <v>44439</v>
      </c>
      <c r="C262" s="4" t="s">
        <v>649</v>
      </c>
      <c r="D262" s="4" t="s">
        <v>67</v>
      </c>
      <c r="E262" s="3" t="s">
        <v>81</v>
      </c>
      <c r="F262" s="3" t="s">
        <v>103</v>
      </c>
      <c r="G262" s="4" t="s">
        <v>650</v>
      </c>
      <c r="H262" s="4" t="s">
        <v>642</v>
      </c>
      <c r="I262" s="30" t="s">
        <v>6072</v>
      </c>
      <c r="J262" t="s">
        <v>5834</v>
      </c>
      <c r="K262" s="35">
        <v>44858</v>
      </c>
    </row>
    <row r="263" spans="1:11" ht="15.75" customHeight="1" x14ac:dyDescent="0.2">
      <c r="A263" s="3">
        <v>262</v>
      </c>
      <c r="B263" s="6">
        <v>44440</v>
      </c>
      <c r="C263" s="4" t="s">
        <v>651</v>
      </c>
      <c r="D263" s="4" t="s">
        <v>67</v>
      </c>
      <c r="E263" s="3" t="s">
        <v>81</v>
      </c>
      <c r="F263" s="3" t="s">
        <v>5836</v>
      </c>
      <c r="G263" s="4" t="s">
        <v>652</v>
      </c>
      <c r="H263" s="4" t="s">
        <v>653</v>
      </c>
      <c r="I263" s="30" t="s">
        <v>6073</v>
      </c>
      <c r="J263" t="s">
        <v>5834</v>
      </c>
      <c r="K263" s="35">
        <v>44858</v>
      </c>
    </row>
    <row r="264" spans="1:11" ht="15.75" customHeight="1" x14ac:dyDescent="0.2">
      <c r="A264" s="3">
        <v>263</v>
      </c>
      <c r="B264" s="6">
        <v>44440</v>
      </c>
      <c r="C264" s="4" t="s">
        <v>654</v>
      </c>
      <c r="D264" s="4" t="s">
        <v>67</v>
      </c>
      <c r="E264" s="3" t="s">
        <v>81</v>
      </c>
      <c r="F264" s="3" t="s">
        <v>97</v>
      </c>
      <c r="G264" s="4" t="s">
        <v>655</v>
      </c>
      <c r="H264" s="4" t="s">
        <v>653</v>
      </c>
      <c r="I264" s="30" t="s">
        <v>6074</v>
      </c>
      <c r="J264" t="s">
        <v>5834</v>
      </c>
      <c r="K264" s="35">
        <v>44858</v>
      </c>
    </row>
    <row r="265" spans="1:11" ht="15.75" customHeight="1" x14ac:dyDescent="0.2">
      <c r="A265" s="3">
        <v>264</v>
      </c>
      <c r="B265" s="6">
        <v>44440</v>
      </c>
      <c r="C265" s="4" t="s">
        <v>656</v>
      </c>
      <c r="D265" s="4" t="s">
        <v>67</v>
      </c>
      <c r="E265" s="3" t="s">
        <v>81</v>
      </c>
      <c r="F265" s="3" t="s">
        <v>101</v>
      </c>
      <c r="G265" s="4" t="s">
        <v>657</v>
      </c>
      <c r="H265" s="4" t="s">
        <v>653</v>
      </c>
      <c r="I265" s="30" t="s">
        <v>6075</v>
      </c>
      <c r="J265" t="s">
        <v>5834</v>
      </c>
      <c r="K265" s="35">
        <v>44858</v>
      </c>
    </row>
    <row r="266" spans="1:11" ht="15.75" customHeight="1" x14ac:dyDescent="0.2">
      <c r="A266" s="3">
        <v>265</v>
      </c>
      <c r="B266" s="6">
        <v>44440</v>
      </c>
      <c r="C266" s="4" t="s">
        <v>658</v>
      </c>
      <c r="D266" s="4" t="s">
        <v>67</v>
      </c>
      <c r="E266" s="3" t="s">
        <v>81</v>
      </c>
      <c r="F266" s="3" t="s">
        <v>92</v>
      </c>
      <c r="G266" s="4" t="s">
        <v>659</v>
      </c>
      <c r="H266" s="4" t="s">
        <v>653</v>
      </c>
      <c r="I266" s="30" t="s">
        <v>6076</v>
      </c>
      <c r="J266" t="s">
        <v>5834</v>
      </c>
      <c r="K266" s="35">
        <v>44858</v>
      </c>
    </row>
    <row r="267" spans="1:11" ht="15.75" customHeight="1" x14ac:dyDescent="0.2">
      <c r="A267" s="3">
        <v>266</v>
      </c>
      <c r="B267" s="6">
        <v>44440</v>
      </c>
      <c r="C267" s="4" t="s">
        <v>660</v>
      </c>
      <c r="D267" s="4" t="s">
        <v>67</v>
      </c>
      <c r="E267" s="3" t="s">
        <v>81</v>
      </c>
      <c r="F267" s="3" t="s">
        <v>103</v>
      </c>
      <c r="G267" s="4" t="s">
        <v>661</v>
      </c>
      <c r="H267" s="4" t="s">
        <v>653</v>
      </c>
      <c r="I267" s="30" t="s">
        <v>6077</v>
      </c>
      <c r="J267" t="s">
        <v>5834</v>
      </c>
      <c r="K267" s="35">
        <v>44858</v>
      </c>
    </row>
    <row r="268" spans="1:11" ht="15.75" customHeight="1" x14ac:dyDescent="0.2">
      <c r="A268" s="3">
        <v>267</v>
      </c>
      <c r="B268" s="6">
        <v>44441</v>
      </c>
      <c r="C268" s="4" t="s">
        <v>662</v>
      </c>
      <c r="D268" s="4" t="s">
        <v>67</v>
      </c>
      <c r="E268" s="3" t="s">
        <v>81</v>
      </c>
      <c r="F268" s="3" t="s">
        <v>5836</v>
      </c>
      <c r="G268" s="4" t="s">
        <v>663</v>
      </c>
      <c r="H268" s="4" t="s">
        <v>664</v>
      </c>
      <c r="I268" s="30" t="s">
        <v>6078</v>
      </c>
      <c r="J268" t="s">
        <v>5834</v>
      </c>
      <c r="K268" s="35">
        <v>44858</v>
      </c>
    </row>
    <row r="269" spans="1:11" ht="15.75" customHeight="1" x14ac:dyDescent="0.2">
      <c r="A269" s="3">
        <v>268</v>
      </c>
      <c r="B269" s="6">
        <v>44441</v>
      </c>
      <c r="C269" s="4" t="s">
        <v>665</v>
      </c>
      <c r="D269" s="4" t="s">
        <v>67</v>
      </c>
      <c r="E269" s="3" t="s">
        <v>81</v>
      </c>
      <c r="F269" s="3" t="s">
        <v>97</v>
      </c>
      <c r="G269" s="4" t="s">
        <v>666</v>
      </c>
      <c r="H269" s="4" t="s">
        <v>664</v>
      </c>
      <c r="I269" s="30" t="s">
        <v>6079</v>
      </c>
      <c r="J269" t="s">
        <v>5834</v>
      </c>
      <c r="K269" s="35">
        <v>44858</v>
      </c>
    </row>
    <row r="270" spans="1:11" ht="15.75" customHeight="1" x14ac:dyDescent="0.2">
      <c r="A270" s="3">
        <v>269</v>
      </c>
      <c r="B270" s="6">
        <v>44441</v>
      </c>
      <c r="C270" s="4" t="s">
        <v>667</v>
      </c>
      <c r="D270" s="4" t="s">
        <v>67</v>
      </c>
      <c r="E270" s="3" t="s">
        <v>81</v>
      </c>
      <c r="F270" s="3" t="s">
        <v>101</v>
      </c>
      <c r="G270" s="4" t="s">
        <v>668</v>
      </c>
      <c r="H270" s="4" t="s">
        <v>664</v>
      </c>
      <c r="I270" s="30" t="s">
        <v>6080</v>
      </c>
      <c r="J270" t="s">
        <v>5834</v>
      </c>
      <c r="K270" s="35">
        <v>44858</v>
      </c>
    </row>
    <row r="271" spans="1:11" ht="15.75" customHeight="1" x14ac:dyDescent="0.2">
      <c r="A271" s="3">
        <v>270</v>
      </c>
      <c r="B271" s="6">
        <v>44441</v>
      </c>
      <c r="C271" s="4" t="s">
        <v>669</v>
      </c>
      <c r="D271" s="4" t="s">
        <v>67</v>
      </c>
      <c r="E271" s="3" t="s">
        <v>81</v>
      </c>
      <c r="F271" s="3" t="s">
        <v>92</v>
      </c>
      <c r="G271" s="4" t="s">
        <v>670</v>
      </c>
      <c r="H271" s="4" t="s">
        <v>664</v>
      </c>
      <c r="I271" s="30" t="s">
        <v>6081</v>
      </c>
      <c r="J271" t="s">
        <v>5834</v>
      </c>
      <c r="K271" s="35">
        <v>44858</v>
      </c>
    </row>
    <row r="272" spans="1:11" ht="15.75" customHeight="1" x14ac:dyDescent="0.2">
      <c r="A272" s="3">
        <v>271</v>
      </c>
      <c r="B272" s="6">
        <v>44441</v>
      </c>
      <c r="C272" s="4" t="s">
        <v>671</v>
      </c>
      <c r="D272" s="4" t="s">
        <v>67</v>
      </c>
      <c r="E272" s="3" t="s">
        <v>81</v>
      </c>
      <c r="F272" s="3" t="s">
        <v>103</v>
      </c>
      <c r="G272" s="4" t="s">
        <v>672</v>
      </c>
      <c r="H272" s="4" t="s">
        <v>664</v>
      </c>
      <c r="I272" s="30" t="s">
        <v>6082</v>
      </c>
      <c r="J272" t="s">
        <v>5834</v>
      </c>
      <c r="K272" s="35">
        <v>44858</v>
      </c>
    </row>
    <row r="273" spans="1:11" ht="15.75" customHeight="1" x14ac:dyDescent="0.2">
      <c r="A273" s="3">
        <v>272</v>
      </c>
      <c r="B273" s="6">
        <v>44442</v>
      </c>
      <c r="C273" s="4" t="s">
        <v>673</v>
      </c>
      <c r="D273" s="4" t="s">
        <v>67</v>
      </c>
      <c r="E273" s="3" t="s">
        <v>81</v>
      </c>
      <c r="F273" s="3" t="s">
        <v>101</v>
      </c>
      <c r="G273" s="4" t="s">
        <v>674</v>
      </c>
      <c r="H273" s="4" t="s">
        <v>675</v>
      </c>
      <c r="I273" s="30" t="s">
        <v>6083</v>
      </c>
      <c r="J273" t="s">
        <v>5834</v>
      </c>
      <c r="K273" s="35">
        <v>44858</v>
      </c>
    </row>
    <row r="274" spans="1:11" ht="15.75" customHeight="1" x14ac:dyDescent="0.2">
      <c r="A274" s="3">
        <v>273</v>
      </c>
      <c r="B274" s="6">
        <v>44442</v>
      </c>
      <c r="C274" s="4" t="s">
        <v>676</v>
      </c>
      <c r="D274" s="4" t="s">
        <v>67</v>
      </c>
      <c r="E274" s="3" t="s">
        <v>81</v>
      </c>
      <c r="F274" s="3" t="s">
        <v>103</v>
      </c>
      <c r="G274" s="4" t="s">
        <v>677</v>
      </c>
      <c r="H274" s="4" t="s">
        <v>675</v>
      </c>
      <c r="I274" s="30" t="s">
        <v>6084</v>
      </c>
      <c r="J274" t="s">
        <v>5834</v>
      </c>
      <c r="K274" s="35">
        <v>44858</v>
      </c>
    </row>
    <row r="275" spans="1:11" ht="15.75" customHeight="1" x14ac:dyDescent="0.2">
      <c r="A275" s="3">
        <v>274</v>
      </c>
      <c r="B275" s="6">
        <v>44453</v>
      </c>
      <c r="C275" s="4" t="s">
        <v>678</v>
      </c>
      <c r="D275" s="4" t="s">
        <v>67</v>
      </c>
      <c r="E275" s="3" t="s">
        <v>81</v>
      </c>
      <c r="F275" s="3" t="s">
        <v>5836</v>
      </c>
      <c r="G275" s="4" t="s">
        <v>679</v>
      </c>
      <c r="H275" s="4" t="s">
        <v>680</v>
      </c>
      <c r="I275" s="30" t="s">
        <v>6085</v>
      </c>
      <c r="J275" t="s">
        <v>5834</v>
      </c>
      <c r="K275" s="35">
        <v>44858</v>
      </c>
    </row>
    <row r="276" spans="1:11" ht="15.75" customHeight="1" x14ac:dyDescent="0.2">
      <c r="A276" s="3">
        <v>275</v>
      </c>
      <c r="B276" s="6">
        <v>44453</v>
      </c>
      <c r="C276" s="4" t="s">
        <v>681</v>
      </c>
      <c r="D276" s="4" t="s">
        <v>67</v>
      </c>
      <c r="E276" s="3" t="s">
        <v>81</v>
      </c>
      <c r="F276" s="3" t="s">
        <v>97</v>
      </c>
      <c r="G276" s="4" t="s">
        <v>682</v>
      </c>
      <c r="H276" s="4" t="s">
        <v>680</v>
      </c>
      <c r="I276" s="30" t="s">
        <v>6086</v>
      </c>
      <c r="J276" t="s">
        <v>5834</v>
      </c>
      <c r="K276" s="35">
        <v>44858</v>
      </c>
    </row>
    <row r="277" spans="1:11" ht="15.75" customHeight="1" x14ac:dyDescent="0.2">
      <c r="A277" s="3">
        <v>276</v>
      </c>
      <c r="B277" s="6">
        <v>44453</v>
      </c>
      <c r="C277" s="4" t="s">
        <v>673</v>
      </c>
      <c r="D277" s="4" t="s">
        <v>67</v>
      </c>
      <c r="E277" s="3" t="s">
        <v>81</v>
      </c>
      <c r="F277" s="3" t="s">
        <v>101</v>
      </c>
      <c r="G277" s="4" t="s">
        <v>683</v>
      </c>
      <c r="H277" s="4" t="s">
        <v>680</v>
      </c>
      <c r="I277" s="30" t="s">
        <v>6087</v>
      </c>
      <c r="J277" t="s">
        <v>5834</v>
      </c>
      <c r="K277" s="35">
        <v>44858</v>
      </c>
    </row>
    <row r="278" spans="1:11" ht="15.75" customHeight="1" x14ac:dyDescent="0.2">
      <c r="A278" s="3">
        <v>277</v>
      </c>
      <c r="B278" s="6">
        <v>44453</v>
      </c>
      <c r="C278" s="4" t="s">
        <v>684</v>
      </c>
      <c r="D278" s="4" t="s">
        <v>67</v>
      </c>
      <c r="E278" s="3" t="s">
        <v>81</v>
      </c>
      <c r="F278" s="3" t="s">
        <v>92</v>
      </c>
      <c r="G278" s="4" t="s">
        <v>685</v>
      </c>
      <c r="H278" s="4" t="s">
        <v>680</v>
      </c>
      <c r="I278" s="30" t="s">
        <v>6088</v>
      </c>
      <c r="J278" t="s">
        <v>5834</v>
      </c>
      <c r="K278" s="35">
        <v>44858</v>
      </c>
    </row>
    <row r="279" spans="1:11" ht="15.75" customHeight="1" x14ac:dyDescent="0.2">
      <c r="A279" s="3">
        <v>278</v>
      </c>
      <c r="B279" s="6">
        <v>44453</v>
      </c>
      <c r="C279" s="4" t="s">
        <v>676</v>
      </c>
      <c r="D279" s="4" t="s">
        <v>67</v>
      </c>
      <c r="E279" s="3" t="s">
        <v>81</v>
      </c>
      <c r="F279" s="3" t="s">
        <v>103</v>
      </c>
      <c r="G279" s="4" t="s">
        <v>686</v>
      </c>
      <c r="H279" s="4" t="s">
        <v>680</v>
      </c>
      <c r="I279" s="30" t="s">
        <v>6089</v>
      </c>
      <c r="J279" t="s">
        <v>5834</v>
      </c>
      <c r="K279" s="35">
        <v>44858</v>
      </c>
    </row>
    <row r="280" spans="1:11" ht="15.75" customHeight="1" x14ac:dyDescent="0.2">
      <c r="A280" s="3">
        <v>279</v>
      </c>
      <c r="B280" s="6">
        <v>44454</v>
      </c>
      <c r="C280" s="4" t="s">
        <v>687</v>
      </c>
      <c r="D280" s="4" t="s">
        <v>67</v>
      </c>
      <c r="E280" s="3" t="s">
        <v>81</v>
      </c>
      <c r="F280" s="3" t="s">
        <v>5836</v>
      </c>
      <c r="G280" s="4" t="s">
        <v>688</v>
      </c>
      <c r="H280" s="4" t="s">
        <v>689</v>
      </c>
      <c r="I280" s="30" t="s">
        <v>6090</v>
      </c>
      <c r="J280" t="s">
        <v>5834</v>
      </c>
      <c r="K280" s="35">
        <v>44858</v>
      </c>
    </row>
    <row r="281" spans="1:11" ht="15.75" customHeight="1" x14ac:dyDescent="0.2">
      <c r="A281" s="3">
        <v>280</v>
      </c>
      <c r="B281" s="6">
        <v>44454</v>
      </c>
      <c r="C281" s="4" t="s">
        <v>690</v>
      </c>
      <c r="D281" s="4" t="s">
        <v>67</v>
      </c>
      <c r="E281" s="3" t="s">
        <v>81</v>
      </c>
      <c r="F281" s="3" t="s">
        <v>97</v>
      </c>
      <c r="G281" s="4" t="s">
        <v>691</v>
      </c>
      <c r="H281" s="4" t="s">
        <v>689</v>
      </c>
      <c r="I281" s="30" t="s">
        <v>6091</v>
      </c>
      <c r="J281" t="s">
        <v>5834</v>
      </c>
      <c r="K281" s="35">
        <v>44858</v>
      </c>
    </row>
    <row r="282" spans="1:11" ht="15.75" customHeight="1" x14ac:dyDescent="0.2">
      <c r="A282" s="3">
        <v>281</v>
      </c>
      <c r="B282" s="6">
        <v>44454</v>
      </c>
      <c r="C282" s="4" t="s">
        <v>692</v>
      </c>
      <c r="D282" s="4" t="s">
        <v>67</v>
      </c>
      <c r="E282" s="3" t="s">
        <v>81</v>
      </c>
      <c r="F282" s="3" t="s">
        <v>101</v>
      </c>
      <c r="G282" s="4" t="s">
        <v>693</v>
      </c>
      <c r="H282" s="4" t="s">
        <v>689</v>
      </c>
      <c r="I282" s="30" t="s">
        <v>6092</v>
      </c>
      <c r="J282" t="s">
        <v>5834</v>
      </c>
      <c r="K282" s="35">
        <v>44858</v>
      </c>
    </row>
    <row r="283" spans="1:11" ht="15.75" customHeight="1" x14ac:dyDescent="0.2">
      <c r="A283" s="3">
        <v>282</v>
      </c>
      <c r="B283" s="6">
        <v>44454</v>
      </c>
      <c r="C283" s="4" t="s">
        <v>694</v>
      </c>
      <c r="D283" s="4" t="s">
        <v>67</v>
      </c>
      <c r="E283" s="3" t="s">
        <v>81</v>
      </c>
      <c r="F283" s="3" t="s">
        <v>92</v>
      </c>
      <c r="G283" s="4" t="s">
        <v>695</v>
      </c>
      <c r="H283" s="4" t="s">
        <v>689</v>
      </c>
      <c r="I283" s="30" t="s">
        <v>6093</v>
      </c>
      <c r="J283" t="s">
        <v>5834</v>
      </c>
      <c r="K283" s="35">
        <v>44858</v>
      </c>
    </row>
    <row r="284" spans="1:11" ht="15.75" customHeight="1" x14ac:dyDescent="0.2">
      <c r="A284" s="3">
        <v>283</v>
      </c>
      <c r="B284" s="6">
        <v>44454</v>
      </c>
      <c r="C284" s="4" t="s">
        <v>696</v>
      </c>
      <c r="D284" s="4" t="s">
        <v>67</v>
      </c>
      <c r="E284" s="3" t="s">
        <v>81</v>
      </c>
      <c r="F284" s="3" t="s">
        <v>103</v>
      </c>
      <c r="G284" s="4" t="s">
        <v>697</v>
      </c>
      <c r="H284" s="4" t="s">
        <v>689</v>
      </c>
      <c r="I284" s="30" t="s">
        <v>6094</v>
      </c>
      <c r="J284" t="s">
        <v>5834</v>
      </c>
      <c r="K284" s="35">
        <v>44858</v>
      </c>
    </row>
    <row r="285" spans="1:11" ht="15.75" customHeight="1" x14ac:dyDescent="0.2">
      <c r="A285" s="3">
        <v>284</v>
      </c>
      <c r="B285" s="6">
        <v>44455</v>
      </c>
      <c r="C285" s="4" t="s">
        <v>698</v>
      </c>
      <c r="D285" s="4" t="s">
        <v>67</v>
      </c>
      <c r="E285" s="3" t="s">
        <v>81</v>
      </c>
      <c r="F285" s="3" t="s">
        <v>5836</v>
      </c>
      <c r="G285" s="4" t="s">
        <v>699</v>
      </c>
      <c r="H285" s="4" t="s">
        <v>700</v>
      </c>
      <c r="I285" s="30" t="s">
        <v>6095</v>
      </c>
      <c r="J285" t="s">
        <v>5834</v>
      </c>
      <c r="K285" s="35">
        <v>44858</v>
      </c>
    </row>
    <row r="286" spans="1:11" ht="15.75" customHeight="1" x14ac:dyDescent="0.2">
      <c r="A286" s="3">
        <v>285</v>
      </c>
      <c r="B286" s="6">
        <v>44455</v>
      </c>
      <c r="C286" s="4" t="s">
        <v>701</v>
      </c>
      <c r="D286" s="4" t="s">
        <v>67</v>
      </c>
      <c r="E286" s="3" t="s">
        <v>81</v>
      </c>
      <c r="F286" s="3" t="s">
        <v>97</v>
      </c>
      <c r="G286" s="4" t="s">
        <v>702</v>
      </c>
      <c r="H286" s="4" t="s">
        <v>700</v>
      </c>
      <c r="I286" s="30" t="s">
        <v>6096</v>
      </c>
      <c r="J286" t="s">
        <v>5834</v>
      </c>
      <c r="K286" s="35">
        <v>44858</v>
      </c>
    </row>
    <row r="287" spans="1:11" ht="15.75" customHeight="1" x14ac:dyDescent="0.2">
      <c r="A287" s="3">
        <v>286</v>
      </c>
      <c r="B287" s="6">
        <v>44455</v>
      </c>
      <c r="C287" s="4" t="s">
        <v>703</v>
      </c>
      <c r="D287" s="4" t="s">
        <v>67</v>
      </c>
      <c r="E287" s="3" t="s">
        <v>81</v>
      </c>
      <c r="F287" s="3" t="s">
        <v>101</v>
      </c>
      <c r="G287" s="4" t="s">
        <v>704</v>
      </c>
      <c r="H287" s="4" t="s">
        <v>700</v>
      </c>
      <c r="I287" s="30" t="s">
        <v>6097</v>
      </c>
      <c r="J287" t="s">
        <v>5834</v>
      </c>
      <c r="K287" s="35">
        <v>44858</v>
      </c>
    </row>
    <row r="288" spans="1:11" ht="15.75" customHeight="1" x14ac:dyDescent="0.2">
      <c r="A288" s="3">
        <v>287</v>
      </c>
      <c r="B288" s="6">
        <v>44455</v>
      </c>
      <c r="C288" s="4" t="s">
        <v>705</v>
      </c>
      <c r="D288" s="4" t="s">
        <v>67</v>
      </c>
      <c r="E288" s="3" t="s">
        <v>81</v>
      </c>
      <c r="F288" s="3" t="s">
        <v>92</v>
      </c>
      <c r="G288" s="4" t="s">
        <v>706</v>
      </c>
      <c r="H288" s="4" t="s">
        <v>700</v>
      </c>
      <c r="I288" s="30" t="s">
        <v>6098</v>
      </c>
      <c r="J288" t="s">
        <v>5834</v>
      </c>
      <c r="K288" s="35">
        <v>44858</v>
      </c>
    </row>
    <row r="289" spans="1:11" ht="15.75" customHeight="1" x14ac:dyDescent="0.2">
      <c r="A289" s="3">
        <v>288</v>
      </c>
      <c r="B289" s="6">
        <v>44455</v>
      </c>
      <c r="C289" s="4" t="s">
        <v>707</v>
      </c>
      <c r="D289" s="4" t="s">
        <v>67</v>
      </c>
      <c r="E289" s="3" t="s">
        <v>81</v>
      </c>
      <c r="F289" s="3" t="s">
        <v>103</v>
      </c>
      <c r="G289" s="4" t="s">
        <v>708</v>
      </c>
      <c r="H289" s="4" t="s">
        <v>700</v>
      </c>
      <c r="I289" s="30" t="s">
        <v>6099</v>
      </c>
      <c r="J289" t="s">
        <v>5834</v>
      </c>
      <c r="K289" s="35">
        <v>44858</v>
      </c>
    </row>
    <row r="290" spans="1:11" ht="15.75" customHeight="1" x14ac:dyDescent="0.2">
      <c r="A290" s="3">
        <v>289</v>
      </c>
      <c r="B290" s="6">
        <v>44460</v>
      </c>
      <c r="C290" s="4" t="s">
        <v>709</v>
      </c>
      <c r="D290" s="4" t="s">
        <v>67</v>
      </c>
      <c r="E290" s="3" t="s">
        <v>81</v>
      </c>
      <c r="F290" s="3" t="s">
        <v>5836</v>
      </c>
      <c r="G290" s="4" t="s">
        <v>710</v>
      </c>
      <c r="H290" s="4" t="s">
        <v>711</v>
      </c>
      <c r="I290" s="30" t="s">
        <v>6100</v>
      </c>
      <c r="J290" t="s">
        <v>5834</v>
      </c>
      <c r="K290" s="35">
        <v>44858</v>
      </c>
    </row>
    <row r="291" spans="1:11" ht="15.75" customHeight="1" x14ac:dyDescent="0.2">
      <c r="A291" s="3">
        <v>290</v>
      </c>
      <c r="B291" s="6">
        <v>44460</v>
      </c>
      <c r="C291" s="4" t="s">
        <v>712</v>
      </c>
      <c r="D291" s="4" t="s">
        <v>67</v>
      </c>
      <c r="E291" s="3" t="s">
        <v>81</v>
      </c>
      <c r="F291" s="3" t="s">
        <v>97</v>
      </c>
      <c r="G291" s="4" t="s">
        <v>713</v>
      </c>
      <c r="H291" s="4" t="s">
        <v>711</v>
      </c>
      <c r="I291" s="30" t="s">
        <v>6101</v>
      </c>
      <c r="J291" t="s">
        <v>5834</v>
      </c>
      <c r="K291" s="35">
        <v>44858</v>
      </c>
    </row>
    <row r="292" spans="1:11" ht="15.75" customHeight="1" x14ac:dyDescent="0.2">
      <c r="A292" s="3">
        <v>291</v>
      </c>
      <c r="B292" s="6">
        <v>44460</v>
      </c>
      <c r="C292" s="4" t="s">
        <v>714</v>
      </c>
      <c r="D292" s="4" t="s">
        <v>67</v>
      </c>
      <c r="E292" s="3" t="s">
        <v>81</v>
      </c>
      <c r="F292" s="3" t="s">
        <v>101</v>
      </c>
      <c r="G292" s="4" t="s">
        <v>715</v>
      </c>
      <c r="H292" s="4" t="s">
        <v>711</v>
      </c>
      <c r="I292" s="30" t="s">
        <v>6102</v>
      </c>
      <c r="J292" t="s">
        <v>5834</v>
      </c>
      <c r="K292" s="35">
        <v>44858</v>
      </c>
    </row>
    <row r="293" spans="1:11" ht="15.75" customHeight="1" x14ac:dyDescent="0.2">
      <c r="A293" s="3">
        <v>292</v>
      </c>
      <c r="B293" s="6">
        <v>44460</v>
      </c>
      <c r="C293" s="4" t="s">
        <v>716</v>
      </c>
      <c r="D293" s="4" t="s">
        <v>67</v>
      </c>
      <c r="E293" s="3" t="s">
        <v>81</v>
      </c>
      <c r="F293" s="3" t="s">
        <v>92</v>
      </c>
      <c r="G293" s="4" t="s">
        <v>717</v>
      </c>
      <c r="H293" s="4" t="s">
        <v>711</v>
      </c>
      <c r="I293" s="30" t="s">
        <v>6103</v>
      </c>
      <c r="J293" t="s">
        <v>5834</v>
      </c>
      <c r="K293" s="35">
        <v>44858</v>
      </c>
    </row>
    <row r="294" spans="1:11" ht="15.75" customHeight="1" x14ac:dyDescent="0.2">
      <c r="A294" s="3">
        <v>293</v>
      </c>
      <c r="B294" s="6">
        <v>44460</v>
      </c>
      <c r="C294" s="4" t="s">
        <v>718</v>
      </c>
      <c r="D294" s="4" t="s">
        <v>67</v>
      </c>
      <c r="E294" s="3" t="s">
        <v>81</v>
      </c>
      <c r="F294" s="3" t="s">
        <v>103</v>
      </c>
      <c r="G294" s="4" t="s">
        <v>719</v>
      </c>
      <c r="H294" s="4" t="s">
        <v>711</v>
      </c>
      <c r="I294" s="30" t="s">
        <v>6104</v>
      </c>
      <c r="J294" t="s">
        <v>5834</v>
      </c>
      <c r="K294" s="35">
        <v>44858</v>
      </c>
    </row>
    <row r="295" spans="1:11" ht="15.75" customHeight="1" x14ac:dyDescent="0.2">
      <c r="A295" s="3">
        <v>294</v>
      </c>
      <c r="B295" s="6">
        <v>44461</v>
      </c>
      <c r="C295" s="4" t="s">
        <v>720</v>
      </c>
      <c r="D295" s="4" t="s">
        <v>67</v>
      </c>
      <c r="E295" s="3" t="s">
        <v>81</v>
      </c>
      <c r="F295" s="3" t="s">
        <v>5836</v>
      </c>
      <c r="G295" s="4" t="s">
        <v>721</v>
      </c>
      <c r="H295" s="4" t="s">
        <v>722</v>
      </c>
      <c r="I295" s="30" t="s">
        <v>6105</v>
      </c>
      <c r="J295" t="s">
        <v>5834</v>
      </c>
      <c r="K295" s="35">
        <v>44858</v>
      </c>
    </row>
    <row r="296" spans="1:11" ht="15.75" customHeight="1" x14ac:dyDescent="0.2">
      <c r="A296" s="3">
        <v>295</v>
      </c>
      <c r="B296" s="6">
        <v>44461</v>
      </c>
      <c r="C296" s="4" t="s">
        <v>723</v>
      </c>
      <c r="D296" s="4" t="s">
        <v>67</v>
      </c>
      <c r="E296" s="3" t="s">
        <v>81</v>
      </c>
      <c r="F296" s="3" t="s">
        <v>97</v>
      </c>
      <c r="G296" s="4" t="s">
        <v>724</v>
      </c>
      <c r="H296" s="4" t="s">
        <v>722</v>
      </c>
      <c r="I296" s="30" t="s">
        <v>6106</v>
      </c>
      <c r="J296" t="s">
        <v>5834</v>
      </c>
      <c r="K296" s="35">
        <v>44858</v>
      </c>
    </row>
    <row r="297" spans="1:11" ht="15.75" customHeight="1" x14ac:dyDescent="0.2">
      <c r="A297" s="3">
        <v>296</v>
      </c>
      <c r="B297" s="6">
        <v>44461</v>
      </c>
      <c r="C297" s="4" t="s">
        <v>725</v>
      </c>
      <c r="D297" s="4" t="s">
        <v>67</v>
      </c>
      <c r="E297" s="3" t="s">
        <v>81</v>
      </c>
      <c r="F297" s="3" t="s">
        <v>101</v>
      </c>
      <c r="G297" s="4" t="s">
        <v>726</v>
      </c>
      <c r="H297" s="4" t="s">
        <v>722</v>
      </c>
      <c r="I297" s="30" t="s">
        <v>6107</v>
      </c>
      <c r="J297" t="s">
        <v>5834</v>
      </c>
      <c r="K297" s="35">
        <v>44858</v>
      </c>
    </row>
    <row r="298" spans="1:11" ht="15.75" customHeight="1" x14ac:dyDescent="0.2">
      <c r="A298" s="3">
        <v>297</v>
      </c>
      <c r="B298" s="6">
        <v>44461</v>
      </c>
      <c r="C298" s="4" t="s">
        <v>727</v>
      </c>
      <c r="D298" s="4" t="s">
        <v>67</v>
      </c>
      <c r="E298" s="3" t="s">
        <v>81</v>
      </c>
      <c r="F298" s="3" t="s">
        <v>92</v>
      </c>
      <c r="G298" s="4" t="s">
        <v>728</v>
      </c>
      <c r="H298" s="4" t="s">
        <v>722</v>
      </c>
      <c r="I298" s="30" t="s">
        <v>6108</v>
      </c>
      <c r="J298" t="s">
        <v>5834</v>
      </c>
      <c r="K298" s="35">
        <v>44858</v>
      </c>
    </row>
    <row r="299" spans="1:11" ht="15.75" customHeight="1" x14ac:dyDescent="0.2">
      <c r="A299" s="3">
        <v>298</v>
      </c>
      <c r="B299" s="6">
        <v>44461</v>
      </c>
      <c r="C299" s="4" t="s">
        <v>729</v>
      </c>
      <c r="D299" s="4" t="s">
        <v>67</v>
      </c>
      <c r="E299" s="3" t="s">
        <v>81</v>
      </c>
      <c r="F299" s="3" t="s">
        <v>103</v>
      </c>
      <c r="G299" s="4" t="s">
        <v>730</v>
      </c>
      <c r="H299" s="4" t="s">
        <v>722</v>
      </c>
      <c r="I299" s="30" t="s">
        <v>6109</v>
      </c>
      <c r="J299" t="s">
        <v>5834</v>
      </c>
      <c r="K299" s="35">
        <v>44858</v>
      </c>
    </row>
    <row r="300" spans="1:11" ht="15.75" customHeight="1" x14ac:dyDescent="0.2">
      <c r="A300" s="3">
        <v>299</v>
      </c>
      <c r="B300" s="6">
        <v>44462</v>
      </c>
      <c r="C300" s="4" t="s">
        <v>731</v>
      </c>
      <c r="D300" s="4" t="s">
        <v>67</v>
      </c>
      <c r="E300" s="3" t="s">
        <v>81</v>
      </c>
      <c r="F300" s="3" t="s">
        <v>5836</v>
      </c>
      <c r="G300" s="4" t="s">
        <v>732</v>
      </c>
      <c r="H300" s="4" t="s">
        <v>733</v>
      </c>
      <c r="I300" s="30" t="s">
        <v>6110</v>
      </c>
      <c r="J300" t="s">
        <v>5834</v>
      </c>
      <c r="K300" s="35">
        <v>44858</v>
      </c>
    </row>
    <row r="301" spans="1:11" ht="15.75" customHeight="1" x14ac:dyDescent="0.2">
      <c r="A301" s="3">
        <v>300</v>
      </c>
      <c r="B301" s="6">
        <v>44462</v>
      </c>
      <c r="C301" s="4" t="s">
        <v>734</v>
      </c>
      <c r="D301" s="4" t="s">
        <v>67</v>
      </c>
      <c r="E301" s="3" t="s">
        <v>81</v>
      </c>
      <c r="F301" s="3" t="s">
        <v>97</v>
      </c>
      <c r="G301" s="4" t="s">
        <v>735</v>
      </c>
      <c r="H301" s="4" t="s">
        <v>733</v>
      </c>
      <c r="I301" s="30" t="s">
        <v>6111</v>
      </c>
      <c r="J301" t="s">
        <v>5834</v>
      </c>
      <c r="K301" s="35">
        <v>44858</v>
      </c>
    </row>
    <row r="302" spans="1:11" ht="15.75" customHeight="1" x14ac:dyDescent="0.2">
      <c r="A302" s="3">
        <v>301</v>
      </c>
      <c r="B302" s="6">
        <v>44462</v>
      </c>
      <c r="C302" s="4" t="s">
        <v>736</v>
      </c>
      <c r="D302" s="4" t="s">
        <v>67</v>
      </c>
      <c r="E302" s="3" t="s">
        <v>81</v>
      </c>
      <c r="F302" s="3" t="s">
        <v>101</v>
      </c>
      <c r="G302" s="4" t="s">
        <v>737</v>
      </c>
      <c r="H302" s="4" t="s">
        <v>733</v>
      </c>
      <c r="I302" s="30" t="s">
        <v>6112</v>
      </c>
      <c r="J302" t="s">
        <v>5834</v>
      </c>
      <c r="K302" s="35">
        <v>44858</v>
      </c>
    </row>
    <row r="303" spans="1:11" ht="15.75" customHeight="1" x14ac:dyDescent="0.2">
      <c r="A303" s="3">
        <v>302</v>
      </c>
      <c r="B303" s="6">
        <v>44462</v>
      </c>
      <c r="C303" s="4" t="s">
        <v>738</v>
      </c>
      <c r="D303" s="4" t="s">
        <v>67</v>
      </c>
      <c r="E303" s="3" t="s">
        <v>81</v>
      </c>
      <c r="F303" s="3" t="s">
        <v>92</v>
      </c>
      <c r="G303" s="4" t="s">
        <v>739</v>
      </c>
      <c r="H303" s="4" t="s">
        <v>733</v>
      </c>
      <c r="I303" s="30" t="s">
        <v>6113</v>
      </c>
      <c r="J303" t="s">
        <v>5834</v>
      </c>
      <c r="K303" s="35">
        <v>44858</v>
      </c>
    </row>
    <row r="304" spans="1:11" ht="15.75" customHeight="1" x14ac:dyDescent="0.2">
      <c r="A304" s="3">
        <v>303</v>
      </c>
      <c r="B304" s="6">
        <v>44462</v>
      </c>
      <c r="C304" s="4" t="s">
        <v>740</v>
      </c>
      <c r="D304" s="4" t="s">
        <v>67</v>
      </c>
      <c r="E304" s="3" t="s">
        <v>81</v>
      </c>
      <c r="F304" s="3" t="s">
        <v>103</v>
      </c>
      <c r="G304" s="4" t="s">
        <v>741</v>
      </c>
      <c r="H304" s="4" t="s">
        <v>733</v>
      </c>
      <c r="I304" s="30" t="s">
        <v>6114</v>
      </c>
      <c r="J304" t="s">
        <v>5834</v>
      </c>
      <c r="K304" s="35">
        <v>44858</v>
      </c>
    </row>
    <row r="305" spans="1:11" ht="15.75" customHeight="1" x14ac:dyDescent="0.2">
      <c r="A305" s="3">
        <v>304</v>
      </c>
      <c r="B305" s="6">
        <v>44467</v>
      </c>
      <c r="C305" s="4" t="s">
        <v>742</v>
      </c>
      <c r="D305" s="4" t="s">
        <v>67</v>
      </c>
      <c r="E305" s="3" t="s">
        <v>81</v>
      </c>
      <c r="F305" s="3" t="s">
        <v>5836</v>
      </c>
      <c r="G305" s="4" t="s">
        <v>743</v>
      </c>
      <c r="H305" s="4" t="s">
        <v>744</v>
      </c>
      <c r="I305" s="30" t="s">
        <v>6115</v>
      </c>
      <c r="J305" t="s">
        <v>5834</v>
      </c>
      <c r="K305" s="35">
        <v>44858</v>
      </c>
    </row>
    <row r="306" spans="1:11" ht="15.75" customHeight="1" x14ac:dyDescent="0.2">
      <c r="A306" s="3">
        <v>305</v>
      </c>
      <c r="B306" s="6">
        <v>44467</v>
      </c>
      <c r="C306" s="4" t="s">
        <v>745</v>
      </c>
      <c r="D306" s="4" t="s">
        <v>67</v>
      </c>
      <c r="E306" s="3" t="s">
        <v>81</v>
      </c>
      <c r="F306" s="3" t="s">
        <v>97</v>
      </c>
      <c r="G306" s="4" t="s">
        <v>746</v>
      </c>
      <c r="H306" s="4" t="s">
        <v>744</v>
      </c>
      <c r="I306" s="30" t="s">
        <v>6116</v>
      </c>
      <c r="J306" t="s">
        <v>5834</v>
      </c>
      <c r="K306" s="35">
        <v>44858</v>
      </c>
    </row>
    <row r="307" spans="1:11" ht="15.75" customHeight="1" x14ac:dyDescent="0.2">
      <c r="A307" s="3">
        <v>306</v>
      </c>
      <c r="B307" s="6">
        <v>44467</v>
      </c>
      <c r="C307" s="4" t="s">
        <v>747</v>
      </c>
      <c r="D307" s="4" t="s">
        <v>67</v>
      </c>
      <c r="E307" s="3" t="s">
        <v>81</v>
      </c>
      <c r="F307" s="3" t="s">
        <v>101</v>
      </c>
      <c r="G307" s="4" t="s">
        <v>748</v>
      </c>
      <c r="H307" s="4" t="s">
        <v>744</v>
      </c>
      <c r="I307" s="30" t="s">
        <v>6117</v>
      </c>
      <c r="J307" t="s">
        <v>5834</v>
      </c>
      <c r="K307" s="35">
        <v>44858</v>
      </c>
    </row>
    <row r="308" spans="1:11" ht="15.75" customHeight="1" x14ac:dyDescent="0.2">
      <c r="A308" s="3">
        <v>307</v>
      </c>
      <c r="B308" s="6">
        <v>44467</v>
      </c>
      <c r="C308" s="4" t="s">
        <v>749</v>
      </c>
      <c r="D308" s="4" t="s">
        <v>67</v>
      </c>
      <c r="E308" s="3" t="s">
        <v>81</v>
      </c>
      <c r="F308" s="3" t="s">
        <v>92</v>
      </c>
      <c r="G308" s="4" t="s">
        <v>750</v>
      </c>
      <c r="H308" s="4" t="s">
        <v>744</v>
      </c>
      <c r="I308" s="30" t="s">
        <v>6118</v>
      </c>
      <c r="J308" t="s">
        <v>5834</v>
      </c>
      <c r="K308" s="35">
        <v>44858</v>
      </c>
    </row>
    <row r="309" spans="1:11" ht="15.75" customHeight="1" x14ac:dyDescent="0.2">
      <c r="A309" s="3">
        <v>308</v>
      </c>
      <c r="B309" s="6">
        <v>44467</v>
      </c>
      <c r="C309" s="4" t="s">
        <v>751</v>
      </c>
      <c r="D309" s="4" t="s">
        <v>67</v>
      </c>
      <c r="E309" s="3" t="s">
        <v>81</v>
      </c>
      <c r="F309" s="3" t="s">
        <v>103</v>
      </c>
      <c r="G309" s="4" t="s">
        <v>752</v>
      </c>
      <c r="H309" s="4" t="s">
        <v>744</v>
      </c>
      <c r="I309" s="30" t="s">
        <v>6119</v>
      </c>
      <c r="J309" t="s">
        <v>5834</v>
      </c>
      <c r="K309" s="35">
        <v>44858</v>
      </c>
    </row>
    <row r="310" spans="1:11" ht="15.75" customHeight="1" x14ac:dyDescent="0.2">
      <c r="A310" s="3">
        <v>309</v>
      </c>
      <c r="B310" s="6">
        <v>44468</v>
      </c>
      <c r="C310" s="4" t="s">
        <v>753</v>
      </c>
      <c r="D310" s="4" t="s">
        <v>67</v>
      </c>
      <c r="E310" s="3" t="s">
        <v>81</v>
      </c>
      <c r="F310" s="3" t="s">
        <v>5836</v>
      </c>
      <c r="G310" s="4" t="s">
        <v>754</v>
      </c>
      <c r="H310" s="4" t="s">
        <v>755</v>
      </c>
      <c r="I310" s="30" t="s">
        <v>6120</v>
      </c>
      <c r="J310" t="s">
        <v>5834</v>
      </c>
      <c r="K310" s="35">
        <v>44858</v>
      </c>
    </row>
    <row r="311" spans="1:11" ht="15.75" customHeight="1" x14ac:dyDescent="0.2">
      <c r="A311" s="3">
        <v>310</v>
      </c>
      <c r="B311" s="6">
        <v>44468</v>
      </c>
      <c r="C311" s="4" t="s">
        <v>756</v>
      </c>
      <c r="D311" s="4" t="s">
        <v>67</v>
      </c>
      <c r="E311" s="3" t="s">
        <v>81</v>
      </c>
      <c r="F311" s="3" t="s">
        <v>97</v>
      </c>
      <c r="G311" s="4" t="s">
        <v>757</v>
      </c>
      <c r="H311" s="4" t="s">
        <v>755</v>
      </c>
      <c r="I311" s="30" t="s">
        <v>6121</v>
      </c>
      <c r="J311" t="s">
        <v>5834</v>
      </c>
      <c r="K311" s="35">
        <v>44858</v>
      </c>
    </row>
    <row r="312" spans="1:11" ht="15.75" customHeight="1" x14ac:dyDescent="0.2">
      <c r="A312" s="3">
        <v>311</v>
      </c>
      <c r="B312" s="6">
        <v>44468</v>
      </c>
      <c r="C312" s="4" t="s">
        <v>758</v>
      </c>
      <c r="D312" s="4" t="s">
        <v>67</v>
      </c>
      <c r="E312" s="3" t="s">
        <v>81</v>
      </c>
      <c r="F312" s="3" t="s">
        <v>101</v>
      </c>
      <c r="G312" s="4" t="s">
        <v>759</v>
      </c>
      <c r="H312" s="4" t="s">
        <v>755</v>
      </c>
      <c r="I312" s="30" t="s">
        <v>6122</v>
      </c>
      <c r="J312" t="s">
        <v>5834</v>
      </c>
      <c r="K312" s="35">
        <v>44858</v>
      </c>
    </row>
    <row r="313" spans="1:11" ht="15.75" customHeight="1" x14ac:dyDescent="0.2">
      <c r="A313" s="3">
        <v>312</v>
      </c>
      <c r="B313" s="6">
        <v>44468</v>
      </c>
      <c r="C313" s="4" t="s">
        <v>760</v>
      </c>
      <c r="D313" s="4" t="s">
        <v>67</v>
      </c>
      <c r="E313" s="3" t="s">
        <v>81</v>
      </c>
      <c r="F313" s="3" t="s">
        <v>92</v>
      </c>
      <c r="G313" s="4" t="s">
        <v>761</v>
      </c>
      <c r="H313" s="4" t="s">
        <v>755</v>
      </c>
      <c r="I313" s="30" t="s">
        <v>6123</v>
      </c>
      <c r="J313" t="s">
        <v>5834</v>
      </c>
      <c r="K313" s="35">
        <v>44858</v>
      </c>
    </row>
    <row r="314" spans="1:11" ht="15.75" customHeight="1" x14ac:dyDescent="0.2">
      <c r="A314" s="3">
        <v>313</v>
      </c>
      <c r="B314" s="6">
        <v>44468</v>
      </c>
      <c r="C314" s="4" t="s">
        <v>762</v>
      </c>
      <c r="D314" s="4" t="s">
        <v>67</v>
      </c>
      <c r="E314" s="3" t="s">
        <v>81</v>
      </c>
      <c r="F314" s="3" t="s">
        <v>103</v>
      </c>
      <c r="G314" s="4" t="s">
        <v>763</v>
      </c>
      <c r="H314" s="4" t="s">
        <v>755</v>
      </c>
      <c r="I314" s="30" t="s">
        <v>6124</v>
      </c>
      <c r="J314" t="s">
        <v>5834</v>
      </c>
      <c r="K314" s="35">
        <v>44858</v>
      </c>
    </row>
    <row r="315" spans="1:11" ht="15.75" customHeight="1" x14ac:dyDescent="0.2">
      <c r="A315" s="3">
        <v>314</v>
      </c>
      <c r="B315" s="6">
        <v>44469</v>
      </c>
      <c r="C315" s="4" t="s">
        <v>764</v>
      </c>
      <c r="D315" s="4" t="s">
        <v>67</v>
      </c>
      <c r="E315" s="3" t="s">
        <v>81</v>
      </c>
      <c r="F315" s="3" t="s">
        <v>5836</v>
      </c>
      <c r="G315" s="4" t="s">
        <v>765</v>
      </c>
      <c r="H315" s="4" t="s">
        <v>766</v>
      </c>
      <c r="I315" s="30" t="s">
        <v>6125</v>
      </c>
      <c r="J315" t="s">
        <v>5834</v>
      </c>
      <c r="K315" s="35">
        <v>44858</v>
      </c>
    </row>
    <row r="316" spans="1:11" ht="15.75" customHeight="1" x14ac:dyDescent="0.2">
      <c r="A316" s="3">
        <v>315</v>
      </c>
      <c r="B316" s="6">
        <v>44469</v>
      </c>
      <c r="C316" s="4" t="s">
        <v>767</v>
      </c>
      <c r="D316" s="4" t="s">
        <v>67</v>
      </c>
      <c r="E316" s="3" t="s">
        <v>81</v>
      </c>
      <c r="F316" s="3" t="s">
        <v>97</v>
      </c>
      <c r="G316" s="4" t="s">
        <v>768</v>
      </c>
      <c r="H316" s="4" t="s">
        <v>766</v>
      </c>
      <c r="I316" s="30" t="s">
        <v>6126</v>
      </c>
      <c r="J316" t="s">
        <v>5834</v>
      </c>
      <c r="K316" s="35">
        <v>44858</v>
      </c>
    </row>
    <row r="317" spans="1:11" ht="15.75" customHeight="1" x14ac:dyDescent="0.2">
      <c r="A317" s="3">
        <v>316</v>
      </c>
      <c r="B317" s="6">
        <v>44469</v>
      </c>
      <c r="C317" s="4" t="s">
        <v>769</v>
      </c>
      <c r="D317" s="4" t="s">
        <v>67</v>
      </c>
      <c r="E317" s="3" t="s">
        <v>81</v>
      </c>
      <c r="F317" s="3" t="s">
        <v>101</v>
      </c>
      <c r="G317" s="4" t="s">
        <v>770</v>
      </c>
      <c r="H317" s="4" t="s">
        <v>766</v>
      </c>
      <c r="I317" s="30" t="s">
        <v>6127</v>
      </c>
      <c r="J317" t="s">
        <v>5834</v>
      </c>
      <c r="K317" s="35">
        <v>44858</v>
      </c>
    </row>
    <row r="318" spans="1:11" ht="15.75" customHeight="1" x14ac:dyDescent="0.2">
      <c r="A318" s="3">
        <v>317</v>
      </c>
      <c r="B318" s="6">
        <v>44469</v>
      </c>
      <c r="C318" s="4" t="s">
        <v>771</v>
      </c>
      <c r="D318" s="4" t="s">
        <v>67</v>
      </c>
      <c r="E318" s="3" t="s">
        <v>81</v>
      </c>
      <c r="F318" s="3" t="s">
        <v>92</v>
      </c>
      <c r="G318" s="4" t="s">
        <v>772</v>
      </c>
      <c r="H318" s="4" t="s">
        <v>766</v>
      </c>
      <c r="I318" s="30" t="s">
        <v>6128</v>
      </c>
      <c r="J318" t="s">
        <v>5834</v>
      </c>
      <c r="K318" s="35">
        <v>44858</v>
      </c>
    </row>
    <row r="319" spans="1:11" ht="15.75" customHeight="1" x14ac:dyDescent="0.2">
      <c r="A319" s="3">
        <v>318</v>
      </c>
      <c r="B319" s="6">
        <v>44469</v>
      </c>
      <c r="C319" s="4" t="s">
        <v>773</v>
      </c>
      <c r="D319" s="4" t="s">
        <v>67</v>
      </c>
      <c r="E319" s="3" t="s">
        <v>81</v>
      </c>
      <c r="F319" s="3" t="s">
        <v>103</v>
      </c>
      <c r="G319" s="4" t="s">
        <v>774</v>
      </c>
      <c r="H319" s="4" t="s">
        <v>766</v>
      </c>
      <c r="I319" s="30" t="s">
        <v>6129</v>
      </c>
      <c r="J319" t="s">
        <v>5834</v>
      </c>
      <c r="K319" s="35">
        <v>44858</v>
      </c>
    </row>
    <row r="320" spans="1:11" ht="15.75" customHeight="1" x14ac:dyDescent="0.2">
      <c r="A320" s="3">
        <v>319</v>
      </c>
      <c r="B320" s="6">
        <v>44474</v>
      </c>
      <c r="C320" s="4" t="s">
        <v>775</v>
      </c>
      <c r="D320" s="4" t="s">
        <v>67</v>
      </c>
      <c r="E320" s="3" t="s">
        <v>81</v>
      </c>
      <c r="F320" s="3" t="s">
        <v>5836</v>
      </c>
      <c r="G320" s="4" t="s">
        <v>776</v>
      </c>
      <c r="H320" s="4" t="s">
        <v>777</v>
      </c>
      <c r="I320" s="30" t="s">
        <v>6130</v>
      </c>
      <c r="J320" t="s">
        <v>5834</v>
      </c>
      <c r="K320" s="35">
        <v>44858</v>
      </c>
    </row>
    <row r="321" spans="1:11" ht="15.75" customHeight="1" x14ac:dyDescent="0.2">
      <c r="A321" s="3">
        <v>320</v>
      </c>
      <c r="B321" s="6">
        <v>44474</v>
      </c>
      <c r="C321" s="4" t="s">
        <v>778</v>
      </c>
      <c r="D321" s="4" t="s">
        <v>67</v>
      </c>
      <c r="E321" s="3" t="s">
        <v>81</v>
      </c>
      <c r="F321" s="3" t="s">
        <v>97</v>
      </c>
      <c r="G321" s="4" t="s">
        <v>779</v>
      </c>
      <c r="H321" s="4" t="s">
        <v>777</v>
      </c>
      <c r="I321" s="30" t="s">
        <v>6131</v>
      </c>
      <c r="J321" t="s">
        <v>5834</v>
      </c>
      <c r="K321" s="35">
        <v>44858</v>
      </c>
    </row>
    <row r="322" spans="1:11" ht="15.75" customHeight="1" x14ac:dyDescent="0.2">
      <c r="A322" s="3">
        <v>321</v>
      </c>
      <c r="B322" s="6">
        <v>44474</v>
      </c>
      <c r="C322" s="4" t="s">
        <v>780</v>
      </c>
      <c r="D322" s="4" t="s">
        <v>67</v>
      </c>
      <c r="E322" s="3" t="s">
        <v>81</v>
      </c>
      <c r="F322" s="3" t="s">
        <v>101</v>
      </c>
      <c r="G322" s="4" t="s">
        <v>781</v>
      </c>
      <c r="H322" s="4" t="s">
        <v>777</v>
      </c>
      <c r="I322" s="30" t="s">
        <v>6132</v>
      </c>
      <c r="J322" t="s">
        <v>5834</v>
      </c>
      <c r="K322" s="35">
        <v>44858</v>
      </c>
    </row>
    <row r="323" spans="1:11" ht="15.75" customHeight="1" x14ac:dyDescent="0.2">
      <c r="A323" s="3">
        <v>322</v>
      </c>
      <c r="B323" s="6">
        <v>44474</v>
      </c>
      <c r="C323" s="4" t="s">
        <v>782</v>
      </c>
      <c r="D323" s="4" t="s">
        <v>67</v>
      </c>
      <c r="E323" s="3" t="s">
        <v>81</v>
      </c>
      <c r="F323" s="3" t="s">
        <v>92</v>
      </c>
      <c r="G323" s="4" t="s">
        <v>783</v>
      </c>
      <c r="H323" s="4" t="s">
        <v>777</v>
      </c>
      <c r="I323" s="30" t="s">
        <v>6133</v>
      </c>
      <c r="J323" t="s">
        <v>5834</v>
      </c>
      <c r="K323" s="35">
        <v>44858</v>
      </c>
    </row>
    <row r="324" spans="1:11" ht="15.75" customHeight="1" x14ac:dyDescent="0.2">
      <c r="A324" s="3">
        <v>323</v>
      </c>
      <c r="B324" s="6">
        <v>44474</v>
      </c>
      <c r="C324" s="4" t="s">
        <v>784</v>
      </c>
      <c r="D324" s="4" t="s">
        <v>67</v>
      </c>
      <c r="E324" s="3" t="s">
        <v>81</v>
      </c>
      <c r="F324" s="3" t="s">
        <v>103</v>
      </c>
      <c r="G324" s="4" t="s">
        <v>785</v>
      </c>
      <c r="H324" s="4" t="s">
        <v>777</v>
      </c>
      <c r="I324" s="30" t="s">
        <v>6134</v>
      </c>
      <c r="J324" t="s">
        <v>5834</v>
      </c>
      <c r="K324" s="35">
        <v>44858</v>
      </c>
    </row>
    <row r="325" spans="1:11" ht="15.75" customHeight="1" x14ac:dyDescent="0.2">
      <c r="A325" s="3">
        <v>324</v>
      </c>
      <c r="B325" s="6">
        <v>44475</v>
      </c>
      <c r="C325" s="4" t="s">
        <v>786</v>
      </c>
      <c r="D325" s="4" t="s">
        <v>67</v>
      </c>
      <c r="E325" s="3" t="s">
        <v>81</v>
      </c>
      <c r="F325" s="3" t="s">
        <v>5836</v>
      </c>
      <c r="G325" s="4" t="s">
        <v>787</v>
      </c>
      <c r="H325" s="4" t="s">
        <v>788</v>
      </c>
      <c r="I325" s="30" t="s">
        <v>6135</v>
      </c>
      <c r="J325" t="s">
        <v>5834</v>
      </c>
      <c r="K325" s="35">
        <v>44858</v>
      </c>
    </row>
    <row r="326" spans="1:11" ht="15.75" customHeight="1" x14ac:dyDescent="0.2">
      <c r="A326" s="3">
        <v>325</v>
      </c>
      <c r="B326" s="6">
        <v>44475</v>
      </c>
      <c r="C326" s="4" t="s">
        <v>789</v>
      </c>
      <c r="D326" s="4" t="s">
        <v>67</v>
      </c>
      <c r="E326" s="3" t="s">
        <v>81</v>
      </c>
      <c r="F326" s="3" t="s">
        <v>97</v>
      </c>
      <c r="G326" s="4" t="s">
        <v>790</v>
      </c>
      <c r="H326" s="4" t="s">
        <v>788</v>
      </c>
      <c r="I326" s="30" t="s">
        <v>6136</v>
      </c>
      <c r="J326" t="s">
        <v>5834</v>
      </c>
      <c r="K326" s="35">
        <v>44858</v>
      </c>
    </row>
    <row r="327" spans="1:11" ht="15.75" customHeight="1" x14ac:dyDescent="0.2">
      <c r="A327" s="3">
        <v>326</v>
      </c>
      <c r="B327" s="6">
        <v>44475</v>
      </c>
      <c r="C327" s="4" t="s">
        <v>791</v>
      </c>
      <c r="D327" s="4" t="s">
        <v>67</v>
      </c>
      <c r="E327" s="3" t="s">
        <v>81</v>
      </c>
      <c r="F327" s="3" t="s">
        <v>101</v>
      </c>
      <c r="G327" s="4" t="s">
        <v>792</v>
      </c>
      <c r="H327" s="4" t="s">
        <v>788</v>
      </c>
      <c r="I327" s="30" t="s">
        <v>6137</v>
      </c>
      <c r="J327" t="s">
        <v>5834</v>
      </c>
      <c r="K327" s="35">
        <v>44858</v>
      </c>
    </row>
    <row r="328" spans="1:11" ht="15.75" customHeight="1" x14ac:dyDescent="0.2">
      <c r="A328" s="3">
        <v>327</v>
      </c>
      <c r="B328" s="6">
        <v>44475</v>
      </c>
      <c r="C328" s="4" t="s">
        <v>793</v>
      </c>
      <c r="D328" s="4" t="s">
        <v>67</v>
      </c>
      <c r="E328" s="3" t="s">
        <v>81</v>
      </c>
      <c r="F328" s="3" t="s">
        <v>92</v>
      </c>
      <c r="G328" s="4" t="s">
        <v>794</v>
      </c>
      <c r="H328" s="4" t="s">
        <v>788</v>
      </c>
      <c r="I328" s="30" t="s">
        <v>6138</v>
      </c>
      <c r="J328" t="s">
        <v>5834</v>
      </c>
      <c r="K328" s="35">
        <v>44858</v>
      </c>
    </row>
    <row r="329" spans="1:11" ht="15.75" customHeight="1" x14ac:dyDescent="0.2">
      <c r="A329" s="3">
        <v>328</v>
      </c>
      <c r="B329" s="6">
        <v>44475</v>
      </c>
      <c r="C329" s="4" t="s">
        <v>795</v>
      </c>
      <c r="D329" s="4" t="s">
        <v>67</v>
      </c>
      <c r="E329" s="3" t="s">
        <v>81</v>
      </c>
      <c r="F329" s="3" t="s">
        <v>103</v>
      </c>
      <c r="G329" s="4" t="s">
        <v>796</v>
      </c>
      <c r="H329" s="4" t="s">
        <v>788</v>
      </c>
      <c r="I329" s="30" t="s">
        <v>6139</v>
      </c>
      <c r="J329" t="s">
        <v>5834</v>
      </c>
      <c r="K329" s="35">
        <v>44858</v>
      </c>
    </row>
    <row r="330" spans="1:11" ht="15.75" customHeight="1" x14ac:dyDescent="0.2">
      <c r="A330" s="3">
        <v>329</v>
      </c>
      <c r="B330" s="6">
        <v>44476</v>
      </c>
      <c r="C330" s="4" t="s">
        <v>797</v>
      </c>
      <c r="D330" s="4" t="s">
        <v>67</v>
      </c>
      <c r="E330" s="3" t="s">
        <v>81</v>
      </c>
      <c r="F330" s="3" t="s">
        <v>5836</v>
      </c>
      <c r="G330" s="4" t="s">
        <v>798</v>
      </c>
      <c r="H330" s="4" t="s">
        <v>799</v>
      </c>
      <c r="I330" s="30" t="s">
        <v>6140</v>
      </c>
      <c r="J330" t="s">
        <v>5834</v>
      </c>
      <c r="K330" s="35">
        <v>44858</v>
      </c>
    </row>
    <row r="331" spans="1:11" ht="15.75" customHeight="1" x14ac:dyDescent="0.2">
      <c r="A331" s="3">
        <v>330</v>
      </c>
      <c r="B331" s="6">
        <v>44476</v>
      </c>
      <c r="C331" s="4" t="s">
        <v>800</v>
      </c>
      <c r="D331" s="4" t="s">
        <v>67</v>
      </c>
      <c r="E331" s="3" t="s">
        <v>81</v>
      </c>
      <c r="F331" s="3" t="s">
        <v>97</v>
      </c>
      <c r="G331" s="4" t="s">
        <v>801</v>
      </c>
      <c r="H331" s="4" t="s">
        <v>799</v>
      </c>
      <c r="I331" s="30" t="s">
        <v>6141</v>
      </c>
      <c r="J331" t="s">
        <v>5834</v>
      </c>
      <c r="K331" s="35">
        <v>44858</v>
      </c>
    </row>
    <row r="332" spans="1:11" ht="15.75" customHeight="1" x14ac:dyDescent="0.2">
      <c r="A332" s="3">
        <v>331</v>
      </c>
      <c r="B332" s="6">
        <v>44476</v>
      </c>
      <c r="C332" s="4" t="s">
        <v>802</v>
      </c>
      <c r="D332" s="4" t="s">
        <v>67</v>
      </c>
      <c r="E332" s="3" t="s">
        <v>81</v>
      </c>
      <c r="F332" s="3" t="s">
        <v>101</v>
      </c>
      <c r="G332" s="4" t="s">
        <v>803</v>
      </c>
      <c r="H332" s="4" t="s">
        <v>799</v>
      </c>
      <c r="I332" s="30" t="s">
        <v>6142</v>
      </c>
      <c r="J332" t="s">
        <v>5834</v>
      </c>
      <c r="K332" s="35">
        <v>44858</v>
      </c>
    </row>
    <row r="333" spans="1:11" ht="15.75" customHeight="1" x14ac:dyDescent="0.2">
      <c r="A333" s="3">
        <v>332</v>
      </c>
      <c r="B333" s="6">
        <v>44476</v>
      </c>
      <c r="C333" s="4" t="s">
        <v>804</v>
      </c>
      <c r="D333" s="4" t="s">
        <v>67</v>
      </c>
      <c r="E333" s="3" t="s">
        <v>81</v>
      </c>
      <c r="F333" s="3" t="s">
        <v>92</v>
      </c>
      <c r="G333" s="4" t="s">
        <v>805</v>
      </c>
      <c r="H333" s="4" t="s">
        <v>799</v>
      </c>
      <c r="I333" s="30" t="s">
        <v>6143</v>
      </c>
      <c r="J333" t="s">
        <v>5834</v>
      </c>
      <c r="K333" s="35">
        <v>44858</v>
      </c>
    </row>
    <row r="334" spans="1:11" ht="15.75" customHeight="1" x14ac:dyDescent="0.2">
      <c r="A334" s="3">
        <v>333</v>
      </c>
      <c r="B334" s="6">
        <v>44476</v>
      </c>
      <c r="C334" s="4" t="s">
        <v>806</v>
      </c>
      <c r="D334" s="4" t="s">
        <v>67</v>
      </c>
      <c r="E334" s="3" t="s">
        <v>81</v>
      </c>
      <c r="F334" s="3" t="s">
        <v>103</v>
      </c>
      <c r="G334" s="4" t="s">
        <v>807</v>
      </c>
      <c r="H334" s="4" t="s">
        <v>799</v>
      </c>
      <c r="I334" s="30" t="s">
        <v>6144</v>
      </c>
      <c r="J334" t="s">
        <v>5834</v>
      </c>
      <c r="K334" s="35">
        <v>44858</v>
      </c>
    </row>
    <row r="335" spans="1:11" ht="15.75" customHeight="1" x14ac:dyDescent="0.2">
      <c r="A335" s="3">
        <v>334</v>
      </c>
      <c r="B335" s="6">
        <v>44484</v>
      </c>
      <c r="C335" s="4" t="s">
        <v>808</v>
      </c>
      <c r="D335" s="4" t="s">
        <v>67</v>
      </c>
      <c r="E335" s="3" t="s">
        <v>81</v>
      </c>
      <c r="F335" s="3" t="s">
        <v>5836</v>
      </c>
      <c r="G335" s="4" t="s">
        <v>809</v>
      </c>
      <c r="H335" s="4" t="s">
        <v>810</v>
      </c>
      <c r="I335" s="30" t="s">
        <v>6145</v>
      </c>
      <c r="J335" t="s">
        <v>5834</v>
      </c>
      <c r="K335" s="35">
        <v>44858</v>
      </c>
    </row>
    <row r="336" spans="1:11" ht="15.75" customHeight="1" x14ac:dyDescent="0.2">
      <c r="A336" s="3">
        <v>335</v>
      </c>
      <c r="B336" s="6">
        <v>44484</v>
      </c>
      <c r="C336" s="4" t="s">
        <v>811</v>
      </c>
      <c r="D336" s="4" t="s">
        <v>67</v>
      </c>
      <c r="E336" s="3" t="s">
        <v>81</v>
      </c>
      <c r="F336" s="3" t="s">
        <v>97</v>
      </c>
      <c r="G336" s="4" t="s">
        <v>812</v>
      </c>
      <c r="H336" s="4" t="s">
        <v>810</v>
      </c>
      <c r="I336" s="30" t="s">
        <v>6146</v>
      </c>
      <c r="J336" t="s">
        <v>5834</v>
      </c>
      <c r="K336" s="35">
        <v>44858</v>
      </c>
    </row>
    <row r="337" spans="1:11" ht="15.75" customHeight="1" x14ac:dyDescent="0.2">
      <c r="A337" s="3">
        <v>336</v>
      </c>
      <c r="B337" s="6">
        <v>44484</v>
      </c>
      <c r="C337" s="4" t="s">
        <v>813</v>
      </c>
      <c r="D337" s="4" t="s">
        <v>67</v>
      </c>
      <c r="E337" s="3" t="s">
        <v>81</v>
      </c>
      <c r="F337" s="3" t="s">
        <v>101</v>
      </c>
      <c r="G337" s="4" t="s">
        <v>814</v>
      </c>
      <c r="H337" s="4" t="s">
        <v>810</v>
      </c>
      <c r="I337" s="30" t="s">
        <v>6147</v>
      </c>
      <c r="J337" t="s">
        <v>5834</v>
      </c>
      <c r="K337" s="35">
        <v>44858</v>
      </c>
    </row>
    <row r="338" spans="1:11" ht="15.75" customHeight="1" x14ac:dyDescent="0.2">
      <c r="A338" s="3">
        <v>337</v>
      </c>
      <c r="B338" s="6">
        <v>44484</v>
      </c>
      <c r="C338" s="4" t="s">
        <v>815</v>
      </c>
      <c r="D338" s="4" t="s">
        <v>67</v>
      </c>
      <c r="E338" s="3" t="s">
        <v>81</v>
      </c>
      <c r="F338" s="3" t="s">
        <v>92</v>
      </c>
      <c r="G338" s="4" t="s">
        <v>816</v>
      </c>
      <c r="H338" s="4" t="s">
        <v>810</v>
      </c>
      <c r="I338" s="30" t="s">
        <v>6148</v>
      </c>
      <c r="J338" t="s">
        <v>5834</v>
      </c>
      <c r="K338" s="35">
        <v>44858</v>
      </c>
    </row>
    <row r="339" spans="1:11" ht="15.75" customHeight="1" x14ac:dyDescent="0.2">
      <c r="A339" s="3">
        <v>338</v>
      </c>
      <c r="B339" s="6">
        <v>44484</v>
      </c>
      <c r="C339" s="4" t="s">
        <v>817</v>
      </c>
      <c r="D339" s="4" t="s">
        <v>67</v>
      </c>
      <c r="E339" s="3" t="s">
        <v>81</v>
      </c>
      <c r="F339" s="3" t="s">
        <v>103</v>
      </c>
      <c r="G339" s="4" t="s">
        <v>818</v>
      </c>
      <c r="H339" s="4" t="s">
        <v>810</v>
      </c>
      <c r="I339" s="30" t="s">
        <v>6149</v>
      </c>
      <c r="J339" t="s">
        <v>5834</v>
      </c>
      <c r="K339" s="35">
        <v>44858</v>
      </c>
    </row>
    <row r="340" spans="1:11" ht="15.75" customHeight="1" x14ac:dyDescent="0.2">
      <c r="A340" s="3">
        <v>339</v>
      </c>
      <c r="B340" s="6">
        <v>44487</v>
      </c>
      <c r="C340" s="4" t="s">
        <v>819</v>
      </c>
      <c r="D340" s="4" t="s">
        <v>67</v>
      </c>
      <c r="E340" s="3" t="s">
        <v>81</v>
      </c>
      <c r="F340" s="3" t="s">
        <v>101</v>
      </c>
      <c r="G340" s="4" t="s">
        <v>820</v>
      </c>
      <c r="H340" s="4" t="s">
        <v>821</v>
      </c>
      <c r="I340" s="30" t="s">
        <v>6150</v>
      </c>
      <c r="J340" t="s">
        <v>5834</v>
      </c>
      <c r="K340" s="35">
        <v>44858</v>
      </c>
    </row>
    <row r="341" spans="1:11" ht="15.75" customHeight="1" x14ac:dyDescent="0.2">
      <c r="A341" s="3">
        <v>340</v>
      </c>
      <c r="B341" s="6">
        <v>44487</v>
      </c>
      <c r="C341" s="4" t="s">
        <v>822</v>
      </c>
      <c r="D341" s="4" t="s">
        <v>67</v>
      </c>
      <c r="E341" s="3" t="s">
        <v>81</v>
      </c>
      <c r="F341" s="3" t="s">
        <v>103</v>
      </c>
      <c r="G341" s="4" t="s">
        <v>823</v>
      </c>
      <c r="H341" s="4" t="s">
        <v>821</v>
      </c>
      <c r="I341" s="30" t="s">
        <v>6151</v>
      </c>
      <c r="J341" t="s">
        <v>5834</v>
      </c>
      <c r="K341" s="35">
        <v>44858</v>
      </c>
    </row>
    <row r="342" spans="1:11" ht="15.75" customHeight="1" x14ac:dyDescent="0.2">
      <c r="A342" s="3">
        <v>341</v>
      </c>
      <c r="B342" s="6">
        <v>44487</v>
      </c>
      <c r="C342" s="4" t="s">
        <v>824</v>
      </c>
      <c r="D342" s="4" t="s">
        <v>67</v>
      </c>
      <c r="E342" s="3" t="s">
        <v>81</v>
      </c>
      <c r="F342" s="3" t="s">
        <v>5836</v>
      </c>
      <c r="G342" s="4" t="s">
        <v>825</v>
      </c>
      <c r="H342" s="4" t="s">
        <v>826</v>
      </c>
      <c r="I342" s="30" t="s">
        <v>6152</v>
      </c>
      <c r="J342" t="s">
        <v>5834</v>
      </c>
      <c r="K342" s="35">
        <v>44858</v>
      </c>
    </row>
    <row r="343" spans="1:11" ht="15.75" customHeight="1" x14ac:dyDescent="0.2">
      <c r="A343" s="3">
        <v>342</v>
      </c>
      <c r="B343" s="6">
        <v>44487</v>
      </c>
      <c r="C343" s="4" t="s">
        <v>827</v>
      </c>
      <c r="D343" s="4" t="s">
        <v>67</v>
      </c>
      <c r="E343" s="3" t="s">
        <v>81</v>
      </c>
      <c r="F343" s="3" t="s">
        <v>97</v>
      </c>
      <c r="G343" s="4" t="s">
        <v>828</v>
      </c>
      <c r="H343" s="4" t="s">
        <v>826</v>
      </c>
      <c r="I343" s="30" t="s">
        <v>6153</v>
      </c>
      <c r="J343" t="s">
        <v>5834</v>
      </c>
      <c r="K343" s="35">
        <v>44858</v>
      </c>
    </row>
    <row r="344" spans="1:11" ht="15.75" customHeight="1" x14ac:dyDescent="0.2">
      <c r="A344" s="3">
        <v>343</v>
      </c>
      <c r="B344" s="6">
        <v>44487</v>
      </c>
      <c r="C344" s="4" t="s">
        <v>819</v>
      </c>
      <c r="D344" s="4" t="s">
        <v>67</v>
      </c>
      <c r="E344" s="3" t="s">
        <v>81</v>
      </c>
      <c r="F344" s="3" t="s">
        <v>101</v>
      </c>
      <c r="G344" s="4" t="s">
        <v>829</v>
      </c>
      <c r="H344" s="4" t="s">
        <v>826</v>
      </c>
      <c r="I344" s="30" t="s">
        <v>6150</v>
      </c>
      <c r="J344" t="s">
        <v>5834</v>
      </c>
      <c r="K344" s="35">
        <v>44858</v>
      </c>
    </row>
    <row r="345" spans="1:11" ht="15.75" customHeight="1" x14ac:dyDescent="0.2">
      <c r="A345" s="3">
        <v>344</v>
      </c>
      <c r="B345" s="6">
        <v>44487</v>
      </c>
      <c r="C345" s="4" t="s">
        <v>830</v>
      </c>
      <c r="D345" s="4" t="s">
        <v>67</v>
      </c>
      <c r="E345" s="3" t="s">
        <v>81</v>
      </c>
      <c r="F345" s="3" t="s">
        <v>92</v>
      </c>
      <c r="G345" s="4" t="s">
        <v>831</v>
      </c>
      <c r="H345" s="4" t="s">
        <v>826</v>
      </c>
      <c r="I345" s="30" t="s">
        <v>6154</v>
      </c>
      <c r="J345" t="s">
        <v>5834</v>
      </c>
      <c r="K345" s="35">
        <v>44858</v>
      </c>
    </row>
    <row r="346" spans="1:11" ht="15.75" customHeight="1" x14ac:dyDescent="0.2">
      <c r="A346" s="3">
        <v>345</v>
      </c>
      <c r="B346" s="6">
        <v>44487</v>
      </c>
      <c r="C346" s="4" t="s">
        <v>822</v>
      </c>
      <c r="D346" s="4" t="s">
        <v>67</v>
      </c>
      <c r="E346" s="3" t="s">
        <v>81</v>
      </c>
      <c r="F346" s="3" t="s">
        <v>103</v>
      </c>
      <c r="G346" s="4" t="s">
        <v>832</v>
      </c>
      <c r="H346" s="4" t="s">
        <v>826</v>
      </c>
      <c r="I346" s="30" t="s">
        <v>6151</v>
      </c>
      <c r="J346" t="s">
        <v>5834</v>
      </c>
      <c r="K346" s="35">
        <v>44858</v>
      </c>
    </row>
    <row r="347" spans="1:11" ht="15.75" customHeight="1" x14ac:dyDescent="0.2">
      <c r="A347" s="3">
        <v>346</v>
      </c>
      <c r="B347" s="6">
        <v>44488</v>
      </c>
      <c r="C347" s="4" t="s">
        <v>833</v>
      </c>
      <c r="D347" s="4" t="s">
        <v>67</v>
      </c>
      <c r="E347" s="3" t="s">
        <v>81</v>
      </c>
      <c r="F347" s="3" t="s">
        <v>5836</v>
      </c>
      <c r="G347" s="4" t="s">
        <v>834</v>
      </c>
      <c r="H347" s="4" t="s">
        <v>835</v>
      </c>
      <c r="I347" s="30" t="s">
        <v>6155</v>
      </c>
      <c r="J347" t="s">
        <v>5834</v>
      </c>
      <c r="K347" s="35">
        <v>44858</v>
      </c>
    </row>
    <row r="348" spans="1:11" ht="15.75" customHeight="1" x14ac:dyDescent="0.2">
      <c r="A348" s="3">
        <v>347</v>
      </c>
      <c r="B348" s="6">
        <v>44488</v>
      </c>
      <c r="C348" s="4" t="s">
        <v>836</v>
      </c>
      <c r="D348" s="4" t="s">
        <v>67</v>
      </c>
      <c r="E348" s="3" t="s">
        <v>81</v>
      </c>
      <c r="F348" s="3" t="s">
        <v>97</v>
      </c>
      <c r="G348" s="4" t="s">
        <v>837</v>
      </c>
      <c r="H348" s="4" t="s">
        <v>835</v>
      </c>
      <c r="I348" s="30" t="s">
        <v>6156</v>
      </c>
      <c r="J348" t="s">
        <v>5834</v>
      </c>
      <c r="K348" s="35">
        <v>44858</v>
      </c>
    </row>
    <row r="349" spans="1:11" ht="15.75" customHeight="1" x14ac:dyDescent="0.2">
      <c r="A349" s="3">
        <v>348</v>
      </c>
      <c r="B349" s="6">
        <v>44488</v>
      </c>
      <c r="C349" s="4" t="s">
        <v>838</v>
      </c>
      <c r="D349" s="4" t="s">
        <v>67</v>
      </c>
      <c r="E349" s="3" t="s">
        <v>81</v>
      </c>
      <c r="F349" s="3" t="s">
        <v>101</v>
      </c>
      <c r="G349" s="4" t="s">
        <v>839</v>
      </c>
      <c r="H349" s="4" t="s">
        <v>835</v>
      </c>
      <c r="I349" s="30" t="s">
        <v>6157</v>
      </c>
      <c r="J349" t="s">
        <v>5834</v>
      </c>
      <c r="K349" s="35">
        <v>44858</v>
      </c>
    </row>
    <row r="350" spans="1:11" ht="15.75" customHeight="1" x14ac:dyDescent="0.2">
      <c r="A350" s="3">
        <v>349</v>
      </c>
      <c r="B350" s="6">
        <v>44488</v>
      </c>
      <c r="C350" s="4" t="s">
        <v>840</v>
      </c>
      <c r="D350" s="4" t="s">
        <v>67</v>
      </c>
      <c r="E350" s="3" t="s">
        <v>81</v>
      </c>
      <c r="F350" s="3" t="s">
        <v>92</v>
      </c>
      <c r="G350" s="4" t="s">
        <v>841</v>
      </c>
      <c r="H350" s="4" t="s">
        <v>835</v>
      </c>
      <c r="I350" s="30" t="s">
        <v>6158</v>
      </c>
      <c r="J350" t="s">
        <v>5834</v>
      </c>
      <c r="K350" s="35">
        <v>44858</v>
      </c>
    </row>
    <row r="351" spans="1:11" ht="15.75" customHeight="1" x14ac:dyDescent="0.2">
      <c r="A351" s="3">
        <v>350</v>
      </c>
      <c r="B351" s="6">
        <v>44488</v>
      </c>
      <c r="C351" s="4" t="s">
        <v>842</v>
      </c>
      <c r="D351" s="4" t="s">
        <v>67</v>
      </c>
      <c r="E351" s="3" t="s">
        <v>81</v>
      </c>
      <c r="F351" s="3" t="s">
        <v>103</v>
      </c>
      <c r="G351" s="4" t="s">
        <v>843</v>
      </c>
      <c r="H351" s="4" t="s">
        <v>835</v>
      </c>
      <c r="I351" s="30" t="s">
        <v>6159</v>
      </c>
      <c r="J351" t="s">
        <v>5834</v>
      </c>
      <c r="K351" s="35">
        <v>44858</v>
      </c>
    </row>
    <row r="352" spans="1:11" ht="15.75" customHeight="1" x14ac:dyDescent="0.2">
      <c r="A352" s="3">
        <v>351</v>
      </c>
      <c r="B352" s="6">
        <v>44488</v>
      </c>
      <c r="C352" s="4" t="s">
        <v>838</v>
      </c>
      <c r="D352" s="4" t="s">
        <v>67</v>
      </c>
      <c r="E352" s="3" t="s">
        <v>81</v>
      </c>
      <c r="F352" s="3" t="s">
        <v>101</v>
      </c>
      <c r="G352" s="4" t="s">
        <v>844</v>
      </c>
      <c r="H352" s="4" t="s">
        <v>845</v>
      </c>
      <c r="I352" s="30" t="s">
        <v>6157</v>
      </c>
      <c r="J352" t="s">
        <v>5834</v>
      </c>
      <c r="K352" s="35">
        <v>44858</v>
      </c>
    </row>
    <row r="353" spans="1:11" ht="15.75" customHeight="1" x14ac:dyDescent="0.2">
      <c r="A353" s="3">
        <v>352</v>
      </c>
      <c r="B353" s="6">
        <v>44488</v>
      </c>
      <c r="C353" s="4" t="s">
        <v>842</v>
      </c>
      <c r="D353" s="4" t="s">
        <v>67</v>
      </c>
      <c r="E353" s="3" t="s">
        <v>81</v>
      </c>
      <c r="F353" s="3" t="s">
        <v>103</v>
      </c>
      <c r="G353" s="4" t="s">
        <v>846</v>
      </c>
      <c r="H353" s="4" t="s">
        <v>845</v>
      </c>
      <c r="I353" s="30" t="s">
        <v>6159</v>
      </c>
      <c r="J353" t="s">
        <v>5834</v>
      </c>
      <c r="K353" s="35">
        <v>44858</v>
      </c>
    </row>
    <row r="354" spans="1:11" ht="15.75" customHeight="1" x14ac:dyDescent="0.2">
      <c r="A354" s="3">
        <v>353</v>
      </c>
      <c r="B354" s="6">
        <v>44489</v>
      </c>
      <c r="C354" s="4" t="s">
        <v>847</v>
      </c>
      <c r="D354" s="4" t="s">
        <v>67</v>
      </c>
      <c r="E354" s="3" t="s">
        <v>81</v>
      </c>
      <c r="F354" s="3" t="s">
        <v>5836</v>
      </c>
      <c r="G354" s="4" t="s">
        <v>848</v>
      </c>
      <c r="H354" s="4" t="s">
        <v>849</v>
      </c>
      <c r="I354" s="30" t="s">
        <v>6160</v>
      </c>
      <c r="J354" t="s">
        <v>5834</v>
      </c>
      <c r="K354" s="35">
        <v>44858</v>
      </c>
    </row>
    <row r="355" spans="1:11" ht="15.75" customHeight="1" x14ac:dyDescent="0.2">
      <c r="A355" s="3">
        <v>354</v>
      </c>
      <c r="B355" s="6">
        <v>44489</v>
      </c>
      <c r="C355" s="4" t="s">
        <v>850</v>
      </c>
      <c r="D355" s="4" t="s">
        <v>67</v>
      </c>
      <c r="E355" s="3" t="s">
        <v>81</v>
      </c>
      <c r="F355" s="3" t="s">
        <v>97</v>
      </c>
      <c r="G355" s="4" t="s">
        <v>851</v>
      </c>
      <c r="H355" s="4" t="s">
        <v>849</v>
      </c>
      <c r="I355" s="30" t="s">
        <v>6161</v>
      </c>
      <c r="J355" t="s">
        <v>5834</v>
      </c>
      <c r="K355" s="35">
        <v>44858</v>
      </c>
    </row>
    <row r="356" spans="1:11" ht="15.75" customHeight="1" x14ac:dyDescent="0.2">
      <c r="A356" s="3">
        <v>355</v>
      </c>
      <c r="B356" s="6">
        <v>44489</v>
      </c>
      <c r="C356" s="4" t="s">
        <v>852</v>
      </c>
      <c r="D356" s="4" t="s">
        <v>67</v>
      </c>
      <c r="E356" s="3" t="s">
        <v>81</v>
      </c>
      <c r="F356" s="3" t="s">
        <v>101</v>
      </c>
      <c r="G356" s="4" t="s">
        <v>853</v>
      </c>
      <c r="H356" s="4" t="s">
        <v>849</v>
      </c>
      <c r="I356" s="30" t="s">
        <v>6162</v>
      </c>
      <c r="J356" t="s">
        <v>5834</v>
      </c>
      <c r="K356" s="35">
        <v>44858</v>
      </c>
    </row>
    <row r="357" spans="1:11" ht="15.75" customHeight="1" x14ac:dyDescent="0.2">
      <c r="A357" s="3">
        <v>356</v>
      </c>
      <c r="B357" s="6">
        <v>44489</v>
      </c>
      <c r="C357" s="4" t="s">
        <v>854</v>
      </c>
      <c r="D357" s="4" t="s">
        <v>67</v>
      </c>
      <c r="E357" s="3" t="s">
        <v>81</v>
      </c>
      <c r="F357" s="3" t="s">
        <v>92</v>
      </c>
      <c r="G357" s="4" t="s">
        <v>855</v>
      </c>
      <c r="H357" s="4" t="s">
        <v>849</v>
      </c>
      <c r="I357" s="30" t="s">
        <v>6163</v>
      </c>
      <c r="J357" t="s">
        <v>5834</v>
      </c>
      <c r="K357" s="35">
        <v>44858</v>
      </c>
    </row>
    <row r="358" spans="1:11" ht="15.75" customHeight="1" x14ac:dyDescent="0.2">
      <c r="A358" s="3">
        <v>357</v>
      </c>
      <c r="B358" s="6">
        <v>44489</v>
      </c>
      <c r="C358" s="4" t="s">
        <v>856</v>
      </c>
      <c r="D358" s="4" t="s">
        <v>67</v>
      </c>
      <c r="E358" s="3" t="s">
        <v>81</v>
      </c>
      <c r="F358" s="3" t="s">
        <v>103</v>
      </c>
      <c r="G358" s="4" t="s">
        <v>857</v>
      </c>
      <c r="H358" s="4" t="s">
        <v>849</v>
      </c>
      <c r="I358" s="30" t="s">
        <v>6164</v>
      </c>
      <c r="J358" t="s">
        <v>5834</v>
      </c>
      <c r="K358" s="35">
        <v>44858</v>
      </c>
    </row>
    <row r="359" spans="1:11" ht="15.75" customHeight="1" x14ac:dyDescent="0.2">
      <c r="A359" s="3">
        <v>358</v>
      </c>
      <c r="B359" s="6">
        <v>44495</v>
      </c>
      <c r="C359" s="4" t="s">
        <v>858</v>
      </c>
      <c r="D359" s="4" t="s">
        <v>67</v>
      </c>
      <c r="E359" s="3" t="s">
        <v>81</v>
      </c>
      <c r="F359" s="3" t="s">
        <v>5836</v>
      </c>
      <c r="G359" s="4" t="s">
        <v>859</v>
      </c>
      <c r="H359" s="4" t="s">
        <v>860</v>
      </c>
      <c r="I359" s="30" t="s">
        <v>6165</v>
      </c>
      <c r="J359" t="s">
        <v>5834</v>
      </c>
      <c r="K359" s="35">
        <v>44858</v>
      </c>
    </row>
    <row r="360" spans="1:11" ht="15.75" customHeight="1" x14ac:dyDescent="0.2">
      <c r="A360" s="3">
        <v>359</v>
      </c>
      <c r="B360" s="6">
        <v>44495</v>
      </c>
      <c r="C360" s="4" t="s">
        <v>861</v>
      </c>
      <c r="D360" s="4" t="s">
        <v>67</v>
      </c>
      <c r="E360" s="3" t="s">
        <v>81</v>
      </c>
      <c r="F360" s="3" t="s">
        <v>97</v>
      </c>
      <c r="G360" s="4" t="s">
        <v>862</v>
      </c>
      <c r="H360" s="4" t="s">
        <v>860</v>
      </c>
      <c r="I360" s="30" t="s">
        <v>6166</v>
      </c>
      <c r="J360" t="s">
        <v>5834</v>
      </c>
      <c r="K360" s="35">
        <v>44858</v>
      </c>
    </row>
    <row r="361" spans="1:11" ht="15.75" customHeight="1" x14ac:dyDescent="0.2">
      <c r="A361" s="3">
        <v>360</v>
      </c>
      <c r="B361" s="6">
        <v>44495</v>
      </c>
      <c r="C361" s="4" t="s">
        <v>858</v>
      </c>
      <c r="D361" s="4" t="s">
        <v>67</v>
      </c>
      <c r="E361" s="3" t="s">
        <v>81</v>
      </c>
      <c r="F361" s="3" t="s">
        <v>101</v>
      </c>
      <c r="G361" s="4" t="s">
        <v>863</v>
      </c>
      <c r="H361" s="4" t="s">
        <v>860</v>
      </c>
      <c r="I361" s="30" t="s">
        <v>6167</v>
      </c>
      <c r="J361" t="s">
        <v>5834</v>
      </c>
      <c r="K361" s="35">
        <v>44858</v>
      </c>
    </row>
    <row r="362" spans="1:11" ht="15.75" customHeight="1" x14ac:dyDescent="0.2">
      <c r="A362" s="3">
        <v>361</v>
      </c>
      <c r="B362" s="6">
        <v>44495</v>
      </c>
      <c r="C362" s="4" t="s">
        <v>864</v>
      </c>
      <c r="D362" s="4" t="s">
        <v>67</v>
      </c>
      <c r="E362" s="3" t="s">
        <v>81</v>
      </c>
      <c r="F362" s="3" t="s">
        <v>92</v>
      </c>
      <c r="G362" s="4" t="s">
        <v>865</v>
      </c>
      <c r="H362" s="4" t="s">
        <v>860</v>
      </c>
      <c r="I362" s="30" t="s">
        <v>6168</v>
      </c>
      <c r="J362" t="s">
        <v>5834</v>
      </c>
      <c r="K362" s="35">
        <v>44858</v>
      </c>
    </row>
    <row r="363" spans="1:11" ht="15.75" customHeight="1" x14ac:dyDescent="0.2">
      <c r="A363" s="3">
        <v>362</v>
      </c>
      <c r="B363" s="6">
        <v>44495</v>
      </c>
      <c r="C363" s="4" t="s">
        <v>866</v>
      </c>
      <c r="D363" s="4" t="s">
        <v>67</v>
      </c>
      <c r="E363" s="3" t="s">
        <v>81</v>
      </c>
      <c r="F363" s="3" t="s">
        <v>103</v>
      </c>
      <c r="G363" s="4" t="s">
        <v>867</v>
      </c>
      <c r="H363" s="4" t="s">
        <v>860</v>
      </c>
      <c r="I363" s="30" t="s">
        <v>6169</v>
      </c>
      <c r="J363" t="s">
        <v>5834</v>
      </c>
      <c r="K363" s="35">
        <v>44858</v>
      </c>
    </row>
    <row r="364" spans="1:11" ht="15.75" customHeight="1" x14ac:dyDescent="0.2">
      <c r="A364" s="3">
        <v>363</v>
      </c>
      <c r="B364" s="6">
        <v>44300</v>
      </c>
      <c r="C364" t="s">
        <v>5754</v>
      </c>
      <c r="D364" t="s">
        <v>80</v>
      </c>
      <c r="E364" s="3" t="s">
        <v>81</v>
      </c>
      <c r="F364" s="28" t="s">
        <v>5769</v>
      </c>
      <c r="G364" s="4" t="s">
        <v>5753</v>
      </c>
      <c r="H364" s="4" t="s">
        <v>83</v>
      </c>
      <c r="I364" s="30" t="s">
        <v>5829</v>
      </c>
      <c r="J364" t="s">
        <v>5809</v>
      </c>
      <c r="K364" s="35">
        <v>44858</v>
      </c>
    </row>
    <row r="365" spans="1:11" ht="15.75" customHeight="1" x14ac:dyDescent="0.2">
      <c r="A365" s="28">
        <v>364</v>
      </c>
      <c r="B365" s="32">
        <v>44214</v>
      </c>
      <c r="C365" s="30" t="s">
        <v>5764</v>
      </c>
      <c r="D365" s="30" t="s">
        <v>67</v>
      </c>
      <c r="E365" s="3" t="s">
        <v>81</v>
      </c>
      <c r="F365" s="3" t="s">
        <v>82</v>
      </c>
      <c r="G365" s="30" t="s">
        <v>5765</v>
      </c>
      <c r="H365" s="4" t="s">
        <v>83</v>
      </c>
      <c r="I365" s="30" t="s">
        <v>5806</v>
      </c>
      <c r="J365" t="s">
        <v>5809</v>
      </c>
      <c r="K365" s="35">
        <v>44858</v>
      </c>
    </row>
    <row r="366" spans="1:11" ht="15.75" customHeight="1" x14ac:dyDescent="0.2">
      <c r="A366" s="28">
        <v>365</v>
      </c>
      <c r="B366" s="32">
        <v>44214</v>
      </c>
      <c r="C366" s="30" t="s">
        <v>5767</v>
      </c>
      <c r="D366" s="30" t="s">
        <v>67</v>
      </c>
      <c r="E366" s="3" t="s">
        <v>81</v>
      </c>
      <c r="F366" s="3" t="s">
        <v>82</v>
      </c>
      <c r="G366" t="s">
        <v>5766</v>
      </c>
      <c r="H366" s="4" t="s">
        <v>83</v>
      </c>
      <c r="I366" s="30" t="s">
        <v>5807</v>
      </c>
      <c r="J366" t="s">
        <v>5809</v>
      </c>
      <c r="K366" s="35">
        <v>44858</v>
      </c>
    </row>
    <row r="367" spans="1:11" ht="15.75" customHeight="1" x14ac:dyDescent="0.2">
      <c r="A367" s="28">
        <v>366</v>
      </c>
      <c r="B367" s="32">
        <v>44214</v>
      </c>
      <c r="C367" s="30" t="s">
        <v>5770</v>
      </c>
      <c r="D367" s="30" t="s">
        <v>67</v>
      </c>
      <c r="E367" s="3" t="s">
        <v>81</v>
      </c>
      <c r="F367" s="3" t="s">
        <v>82</v>
      </c>
      <c r="G367" s="30" t="s">
        <v>5768</v>
      </c>
      <c r="H367" s="4" t="s">
        <v>83</v>
      </c>
      <c r="I367" s="30" t="s">
        <v>5811</v>
      </c>
      <c r="J367" t="s">
        <v>5809</v>
      </c>
      <c r="K367" s="35">
        <v>44858</v>
      </c>
    </row>
    <row r="368" spans="1:11" ht="15.75" customHeight="1" x14ac:dyDescent="0.2">
      <c r="A368" s="28">
        <v>367</v>
      </c>
      <c r="B368" s="32">
        <v>44214</v>
      </c>
      <c r="C368" s="30" t="s">
        <v>5772</v>
      </c>
      <c r="D368" s="30" t="s">
        <v>67</v>
      </c>
      <c r="E368" s="3" t="s">
        <v>81</v>
      </c>
      <c r="F368" s="3" t="s">
        <v>82</v>
      </c>
      <c r="G368" t="s">
        <v>5771</v>
      </c>
      <c r="H368" s="4" t="s">
        <v>83</v>
      </c>
      <c r="I368" s="30" t="s">
        <v>5812</v>
      </c>
      <c r="J368" t="s">
        <v>5809</v>
      </c>
      <c r="K368" s="35">
        <v>44858</v>
      </c>
    </row>
    <row r="369" spans="1:11" ht="15.75" customHeight="1" x14ac:dyDescent="0.2">
      <c r="A369" s="28">
        <v>368</v>
      </c>
      <c r="B369" s="32">
        <v>44215</v>
      </c>
      <c r="C369" s="30" t="s">
        <v>5774</v>
      </c>
      <c r="D369" s="30" t="s">
        <v>67</v>
      </c>
      <c r="E369" s="3" t="s">
        <v>81</v>
      </c>
      <c r="F369" s="3" t="s">
        <v>82</v>
      </c>
      <c r="G369" t="s">
        <v>5773</v>
      </c>
      <c r="H369" s="4" t="s">
        <v>83</v>
      </c>
      <c r="I369" s="30" t="s">
        <v>5813</v>
      </c>
      <c r="J369" t="s">
        <v>5809</v>
      </c>
      <c r="K369" s="35">
        <v>44858</v>
      </c>
    </row>
    <row r="370" spans="1:11" ht="15.75" customHeight="1" x14ac:dyDescent="0.2">
      <c r="A370" s="28">
        <v>369</v>
      </c>
      <c r="B370" s="32">
        <v>44215</v>
      </c>
      <c r="C370" s="30" t="s">
        <v>5776</v>
      </c>
      <c r="D370" s="30" t="s">
        <v>67</v>
      </c>
      <c r="E370" s="3" t="s">
        <v>81</v>
      </c>
      <c r="F370" s="3" t="s">
        <v>82</v>
      </c>
      <c r="G370" t="s">
        <v>5775</v>
      </c>
      <c r="H370" s="4" t="s">
        <v>83</v>
      </c>
      <c r="I370" s="30" t="s">
        <v>5814</v>
      </c>
      <c r="J370" t="s">
        <v>5809</v>
      </c>
      <c r="K370" s="35">
        <v>44858</v>
      </c>
    </row>
    <row r="371" spans="1:11" ht="15.75" customHeight="1" x14ac:dyDescent="0.2">
      <c r="A371" s="28">
        <v>370</v>
      </c>
      <c r="B371" s="32">
        <v>44215</v>
      </c>
      <c r="C371" s="30" t="s">
        <v>5778</v>
      </c>
      <c r="D371" s="30" t="s">
        <v>67</v>
      </c>
      <c r="E371" s="3" t="s">
        <v>81</v>
      </c>
      <c r="F371" s="3" t="s">
        <v>82</v>
      </c>
      <c r="G371" t="s">
        <v>5777</v>
      </c>
      <c r="H371" s="4" t="s">
        <v>83</v>
      </c>
      <c r="I371" s="30" t="s">
        <v>5815</v>
      </c>
      <c r="J371" t="s">
        <v>5809</v>
      </c>
      <c r="K371" s="35">
        <v>44858</v>
      </c>
    </row>
    <row r="372" spans="1:11" ht="15.75" customHeight="1" x14ac:dyDescent="0.2">
      <c r="A372" s="28">
        <v>371</v>
      </c>
      <c r="B372" s="32">
        <v>44216</v>
      </c>
      <c r="C372" s="30" t="s">
        <v>5780</v>
      </c>
      <c r="D372" s="30" t="s">
        <v>67</v>
      </c>
      <c r="E372" s="3" t="s">
        <v>81</v>
      </c>
      <c r="F372" s="3" t="s">
        <v>82</v>
      </c>
      <c r="G372" t="s">
        <v>5779</v>
      </c>
      <c r="H372" s="4" t="s">
        <v>83</v>
      </c>
      <c r="I372" s="30" t="s">
        <v>5816</v>
      </c>
      <c r="J372" t="s">
        <v>5809</v>
      </c>
      <c r="K372" s="35">
        <v>44858</v>
      </c>
    </row>
    <row r="373" spans="1:11" ht="15.75" customHeight="1" x14ac:dyDescent="0.2">
      <c r="A373" s="28">
        <v>372</v>
      </c>
      <c r="B373" s="32">
        <v>44217</v>
      </c>
      <c r="C373" s="30" t="s">
        <v>5782</v>
      </c>
      <c r="D373" s="30" t="s">
        <v>67</v>
      </c>
      <c r="E373" s="3" t="s">
        <v>81</v>
      </c>
      <c r="F373" s="3" t="s">
        <v>82</v>
      </c>
      <c r="G373" t="s">
        <v>5781</v>
      </c>
      <c r="H373" s="4" t="s">
        <v>83</v>
      </c>
      <c r="I373" s="30" t="s">
        <v>5817</v>
      </c>
      <c r="J373" t="s">
        <v>5809</v>
      </c>
      <c r="K373" s="35">
        <v>44858</v>
      </c>
    </row>
    <row r="374" spans="1:11" ht="15.75" customHeight="1" x14ac:dyDescent="0.2">
      <c r="A374" s="28">
        <v>373</v>
      </c>
      <c r="B374" s="32">
        <v>44228</v>
      </c>
      <c r="C374" s="30" t="s">
        <v>5784</v>
      </c>
      <c r="D374" s="30" t="s">
        <v>67</v>
      </c>
      <c r="E374" s="3" t="s">
        <v>81</v>
      </c>
      <c r="F374" s="3" t="s">
        <v>82</v>
      </c>
      <c r="G374" t="s">
        <v>5783</v>
      </c>
      <c r="H374" s="4" t="s">
        <v>83</v>
      </c>
      <c r="I374" s="30" t="s">
        <v>5818</v>
      </c>
      <c r="J374" t="s">
        <v>5809</v>
      </c>
      <c r="K374" s="35">
        <v>44858</v>
      </c>
    </row>
    <row r="375" spans="1:11" ht="15.75" customHeight="1" x14ac:dyDescent="0.2">
      <c r="A375" s="28">
        <v>374</v>
      </c>
      <c r="B375" s="32">
        <v>44228</v>
      </c>
      <c r="C375" s="30" t="s">
        <v>5786</v>
      </c>
      <c r="D375" s="30" t="s">
        <v>67</v>
      </c>
      <c r="E375" s="3" t="s">
        <v>81</v>
      </c>
      <c r="F375" s="3" t="s">
        <v>82</v>
      </c>
      <c r="G375" s="30" t="s">
        <v>5785</v>
      </c>
      <c r="H375" s="4" t="s">
        <v>83</v>
      </c>
      <c r="I375" s="30" t="s">
        <v>5819</v>
      </c>
      <c r="J375" t="s">
        <v>5809</v>
      </c>
      <c r="K375" s="35">
        <v>44858</v>
      </c>
    </row>
    <row r="376" spans="1:11" ht="15.75" customHeight="1" x14ac:dyDescent="0.2">
      <c r="A376" s="28">
        <v>375</v>
      </c>
      <c r="B376" s="32">
        <v>44230</v>
      </c>
      <c r="C376" s="30" t="s">
        <v>5788</v>
      </c>
      <c r="D376" s="30" t="s">
        <v>67</v>
      </c>
      <c r="E376" s="3" t="s">
        <v>81</v>
      </c>
      <c r="F376" s="3" t="s">
        <v>82</v>
      </c>
      <c r="G376" t="s">
        <v>5787</v>
      </c>
      <c r="H376" s="4" t="s">
        <v>83</v>
      </c>
      <c r="I376" s="30" t="s">
        <v>5820</v>
      </c>
      <c r="J376" t="s">
        <v>5809</v>
      </c>
      <c r="K376" s="35">
        <v>44858</v>
      </c>
    </row>
    <row r="377" spans="1:11" ht="15.75" customHeight="1" x14ac:dyDescent="0.2">
      <c r="A377" s="28">
        <v>376</v>
      </c>
      <c r="B377" s="32">
        <v>44230</v>
      </c>
      <c r="C377" s="30" t="s">
        <v>5798</v>
      </c>
      <c r="D377" s="30" t="s">
        <v>67</v>
      </c>
      <c r="E377" s="3" t="s">
        <v>81</v>
      </c>
      <c r="F377" s="3" t="s">
        <v>82</v>
      </c>
      <c r="G377" t="s">
        <v>5789</v>
      </c>
      <c r="H377" s="4" t="s">
        <v>83</v>
      </c>
      <c r="I377" s="30" t="s">
        <v>5821</v>
      </c>
      <c r="J377" t="s">
        <v>5809</v>
      </c>
      <c r="K377" s="35">
        <v>44858</v>
      </c>
    </row>
    <row r="378" spans="1:11" ht="15.75" customHeight="1" x14ac:dyDescent="0.2">
      <c r="A378" s="28">
        <v>377</v>
      </c>
      <c r="B378" s="32">
        <v>44230</v>
      </c>
      <c r="C378" s="30" t="s">
        <v>5799</v>
      </c>
      <c r="D378" s="30" t="s">
        <v>67</v>
      </c>
      <c r="E378" s="3" t="s">
        <v>81</v>
      </c>
      <c r="F378" s="3" t="s">
        <v>82</v>
      </c>
      <c r="G378" t="s">
        <v>5790</v>
      </c>
      <c r="H378" s="4" t="s">
        <v>83</v>
      </c>
      <c r="I378" s="30" t="s">
        <v>5822</v>
      </c>
      <c r="J378" t="s">
        <v>5809</v>
      </c>
      <c r="K378" s="35">
        <v>44858</v>
      </c>
    </row>
    <row r="379" spans="1:11" ht="15.75" customHeight="1" x14ac:dyDescent="0.2">
      <c r="A379" s="28">
        <v>378</v>
      </c>
      <c r="B379" s="32">
        <v>44230</v>
      </c>
      <c r="C379" s="30" t="s">
        <v>5800</v>
      </c>
      <c r="D379" s="30" t="s">
        <v>67</v>
      </c>
      <c r="E379" s="3" t="s">
        <v>81</v>
      </c>
      <c r="F379" s="3" t="s">
        <v>82</v>
      </c>
      <c r="G379" t="s">
        <v>5791</v>
      </c>
      <c r="H379" s="4" t="s">
        <v>83</v>
      </c>
      <c r="I379" s="30" t="s">
        <v>5823</v>
      </c>
      <c r="J379" t="s">
        <v>5809</v>
      </c>
      <c r="K379" s="35">
        <v>44858</v>
      </c>
    </row>
    <row r="380" spans="1:11" ht="15.75" customHeight="1" x14ac:dyDescent="0.2">
      <c r="A380" s="28">
        <v>379</v>
      </c>
      <c r="B380" s="32">
        <v>44230</v>
      </c>
      <c r="C380" s="30" t="s">
        <v>5801</v>
      </c>
      <c r="D380" s="30" t="s">
        <v>67</v>
      </c>
      <c r="E380" s="3" t="s">
        <v>81</v>
      </c>
      <c r="F380" s="3" t="s">
        <v>82</v>
      </c>
      <c r="G380" t="s">
        <v>5792</v>
      </c>
      <c r="H380" s="4" t="s">
        <v>83</v>
      </c>
      <c r="I380" s="30" t="s">
        <v>5824</v>
      </c>
      <c r="J380" t="s">
        <v>5809</v>
      </c>
      <c r="K380" s="35">
        <v>44858</v>
      </c>
    </row>
    <row r="381" spans="1:11" ht="15.75" customHeight="1" x14ac:dyDescent="0.2">
      <c r="A381" s="28">
        <v>380</v>
      </c>
      <c r="B381" s="32">
        <v>44230</v>
      </c>
      <c r="C381" s="30" t="s">
        <v>5802</v>
      </c>
      <c r="D381" s="30" t="s">
        <v>67</v>
      </c>
      <c r="E381" s="3" t="s">
        <v>81</v>
      </c>
      <c r="F381" s="3" t="s">
        <v>82</v>
      </c>
      <c r="G381" t="s">
        <v>5793</v>
      </c>
      <c r="H381" s="4" t="s">
        <v>83</v>
      </c>
      <c r="I381" s="30" t="s">
        <v>5825</v>
      </c>
      <c r="J381" t="s">
        <v>5809</v>
      </c>
      <c r="K381" s="35">
        <v>44858</v>
      </c>
    </row>
    <row r="382" spans="1:11" ht="15.75" customHeight="1" x14ac:dyDescent="0.2">
      <c r="A382" s="28">
        <v>381</v>
      </c>
      <c r="B382" s="32">
        <v>44231</v>
      </c>
      <c r="C382" s="30" t="s">
        <v>5803</v>
      </c>
      <c r="D382" s="30" t="s">
        <v>67</v>
      </c>
      <c r="E382" s="3" t="s">
        <v>81</v>
      </c>
      <c r="F382" s="3" t="s">
        <v>82</v>
      </c>
      <c r="G382" t="s">
        <v>5794</v>
      </c>
      <c r="H382" s="4" t="s">
        <v>83</v>
      </c>
      <c r="I382" s="30" t="s">
        <v>5826</v>
      </c>
      <c r="J382" t="s">
        <v>5809</v>
      </c>
      <c r="K382" s="35">
        <v>44858</v>
      </c>
    </row>
    <row r="383" spans="1:11" ht="15.75" customHeight="1" x14ac:dyDescent="0.2">
      <c r="A383" s="28">
        <v>382</v>
      </c>
      <c r="B383" s="32">
        <v>44256</v>
      </c>
      <c r="C383" s="30" t="s">
        <v>5804</v>
      </c>
      <c r="D383" s="30" t="s">
        <v>67</v>
      </c>
      <c r="E383" s="3" t="s">
        <v>81</v>
      </c>
      <c r="F383" s="3" t="s">
        <v>82</v>
      </c>
      <c r="G383" t="s">
        <v>5795</v>
      </c>
      <c r="H383" s="4" t="s">
        <v>83</v>
      </c>
      <c r="I383" s="30" t="s">
        <v>5827</v>
      </c>
      <c r="J383" t="s">
        <v>5809</v>
      </c>
      <c r="K383" s="35">
        <v>44858</v>
      </c>
    </row>
    <row r="384" spans="1:11" ht="15.75" customHeight="1" x14ac:dyDescent="0.2">
      <c r="A384" s="28">
        <v>383</v>
      </c>
      <c r="B384" s="32">
        <v>44272</v>
      </c>
      <c r="C384" s="30" t="s">
        <v>5797</v>
      </c>
      <c r="D384" s="30" t="s">
        <v>67</v>
      </c>
      <c r="E384" s="3" t="s">
        <v>81</v>
      </c>
      <c r="F384" s="3" t="s">
        <v>82</v>
      </c>
      <c r="G384" t="s">
        <v>5796</v>
      </c>
      <c r="H384" s="4" t="s">
        <v>83</v>
      </c>
      <c r="I384" s="30" t="s">
        <v>5828</v>
      </c>
      <c r="J384" t="s">
        <v>5809</v>
      </c>
      <c r="K384" s="35">
        <v>44858</v>
      </c>
    </row>
    <row r="385" spans="1:11" ht="15.75" customHeight="1" x14ac:dyDescent="0.2">
      <c r="A385" s="3">
        <v>384</v>
      </c>
      <c r="B385" s="6">
        <v>44299</v>
      </c>
      <c r="C385" s="4" t="s">
        <v>6170</v>
      </c>
      <c r="D385" s="30" t="s">
        <v>67</v>
      </c>
      <c r="E385" s="3" t="s">
        <v>81</v>
      </c>
      <c r="F385" s="3" t="s">
        <v>82</v>
      </c>
      <c r="G385" t="s">
        <v>6171</v>
      </c>
      <c r="H385" s="4" t="s">
        <v>83</v>
      </c>
      <c r="I385" s="36" t="s">
        <v>6173</v>
      </c>
      <c r="J385" s="36" t="s">
        <v>6172</v>
      </c>
      <c r="K385" s="35">
        <v>44858</v>
      </c>
    </row>
    <row r="386" spans="1:11" ht="15.75" customHeight="1" x14ac:dyDescent="0.2">
      <c r="A386" s="28">
        <v>385</v>
      </c>
      <c r="B386" s="32">
        <v>44257</v>
      </c>
      <c r="C386" s="30" t="s">
        <v>6248</v>
      </c>
      <c r="D386" s="30" t="s">
        <v>67</v>
      </c>
      <c r="E386" s="3" t="s">
        <v>81</v>
      </c>
      <c r="F386" s="3" t="s">
        <v>82</v>
      </c>
      <c r="G386" t="s">
        <v>6247</v>
      </c>
      <c r="H386" s="4" t="s">
        <v>83</v>
      </c>
      <c r="I386" t="s">
        <v>6249</v>
      </c>
      <c r="J386" s="36" t="s">
        <v>6172</v>
      </c>
      <c r="K386" s="35">
        <v>44858</v>
      </c>
    </row>
    <row r="387" spans="1:11" ht="15.75" customHeight="1" x14ac:dyDescent="0.2">
      <c r="A387" s="28">
        <v>386</v>
      </c>
      <c r="B387" s="32">
        <v>44257</v>
      </c>
      <c r="C387" s="30" t="s">
        <v>6251</v>
      </c>
      <c r="D387" s="30" t="s">
        <v>67</v>
      </c>
      <c r="E387" s="3" t="s">
        <v>81</v>
      </c>
      <c r="F387" s="3" t="s">
        <v>82</v>
      </c>
      <c r="G387" t="s">
        <v>6250</v>
      </c>
      <c r="H387" s="4" t="s">
        <v>83</v>
      </c>
      <c r="I387" t="s">
        <v>6252</v>
      </c>
      <c r="J387" s="36" t="s">
        <v>6172</v>
      </c>
      <c r="K387" s="35">
        <v>44858</v>
      </c>
    </row>
    <row r="388" spans="1:11" ht="15.75" customHeight="1" x14ac:dyDescent="0.2">
      <c r="A388" s="28">
        <v>387</v>
      </c>
      <c r="B388" s="32">
        <v>44257</v>
      </c>
      <c r="C388" s="30" t="s">
        <v>6254</v>
      </c>
      <c r="D388" s="30" t="s">
        <v>67</v>
      </c>
      <c r="E388" s="3" t="s">
        <v>81</v>
      </c>
      <c r="F388" s="3" t="s">
        <v>82</v>
      </c>
      <c r="G388" t="s">
        <v>6253</v>
      </c>
      <c r="H388" s="4" t="s">
        <v>83</v>
      </c>
      <c r="I388" t="s">
        <v>6258</v>
      </c>
      <c r="J388" s="36" t="s">
        <v>6172</v>
      </c>
      <c r="K388" s="35">
        <v>44858</v>
      </c>
    </row>
    <row r="389" spans="1:11" ht="15.75" customHeight="1" x14ac:dyDescent="0.2">
      <c r="A389" s="28">
        <v>388</v>
      </c>
      <c r="B389" s="32">
        <v>44257</v>
      </c>
      <c r="C389" s="30" t="s">
        <v>6256</v>
      </c>
      <c r="D389" s="30" t="s">
        <v>67</v>
      </c>
      <c r="E389" s="3" t="s">
        <v>81</v>
      </c>
      <c r="F389" s="3" t="s">
        <v>82</v>
      </c>
      <c r="G389" t="s">
        <v>6255</v>
      </c>
      <c r="H389" s="4" t="s">
        <v>83</v>
      </c>
      <c r="I389" t="s">
        <v>6257</v>
      </c>
      <c r="J389" s="36" t="s">
        <v>6172</v>
      </c>
      <c r="K389" s="35">
        <v>44858</v>
      </c>
    </row>
    <row r="390" spans="1:11" ht="15.75" customHeight="1" x14ac:dyDescent="0.2">
      <c r="A390" s="28">
        <v>389</v>
      </c>
      <c r="B390" s="32">
        <v>44257</v>
      </c>
      <c r="C390" s="30" t="s">
        <v>6260</v>
      </c>
      <c r="D390" s="30" t="s">
        <v>67</v>
      </c>
      <c r="E390" s="3" t="s">
        <v>81</v>
      </c>
      <c r="F390" s="3" t="s">
        <v>82</v>
      </c>
      <c r="G390" t="s">
        <v>6259</v>
      </c>
      <c r="H390" s="4" t="s">
        <v>83</v>
      </c>
      <c r="I390" t="s">
        <v>6261</v>
      </c>
      <c r="J390" s="36" t="s">
        <v>6172</v>
      </c>
      <c r="K390" s="35">
        <v>44858</v>
      </c>
    </row>
    <row r="391" spans="1:11" ht="15.75" customHeight="1" x14ac:dyDescent="0.2">
      <c r="A391" s="28">
        <v>390</v>
      </c>
      <c r="B391" s="32">
        <v>44257</v>
      </c>
      <c r="C391" s="30" t="s">
        <v>6264</v>
      </c>
      <c r="D391" s="30" t="s">
        <v>67</v>
      </c>
      <c r="E391" s="3" t="s">
        <v>81</v>
      </c>
      <c r="F391" s="3" t="s">
        <v>82</v>
      </c>
      <c r="G391" t="s">
        <v>6262</v>
      </c>
      <c r="H391" s="4" t="s">
        <v>83</v>
      </c>
      <c r="I391" t="s">
        <v>6263</v>
      </c>
      <c r="J391" s="36" t="s">
        <v>6172</v>
      </c>
      <c r="K391" s="35">
        <v>44858</v>
      </c>
    </row>
    <row r="392" spans="1:11" ht="15.75" customHeight="1" x14ac:dyDescent="0.2">
      <c r="A392" s="28">
        <v>391</v>
      </c>
      <c r="B392" s="32">
        <v>44257</v>
      </c>
      <c r="C392" s="30" t="s">
        <v>6266</v>
      </c>
      <c r="D392" s="30" t="s">
        <v>67</v>
      </c>
      <c r="E392" s="3" t="s">
        <v>81</v>
      </c>
      <c r="F392" s="3" t="s">
        <v>82</v>
      </c>
      <c r="G392" t="s">
        <v>6265</v>
      </c>
      <c r="H392" s="4" t="s">
        <v>83</v>
      </c>
      <c r="I392" s="36" t="s">
        <v>6267</v>
      </c>
      <c r="J392" s="36" t="s">
        <v>6172</v>
      </c>
      <c r="K392" s="35">
        <v>44858</v>
      </c>
    </row>
    <row r="393" spans="1:11" ht="15.75" customHeight="1" x14ac:dyDescent="0.2">
      <c r="A393" s="28">
        <v>392</v>
      </c>
      <c r="B393" s="32">
        <v>44257</v>
      </c>
      <c r="C393" s="30" t="s">
        <v>6269</v>
      </c>
      <c r="D393" s="30" t="s">
        <v>67</v>
      </c>
      <c r="E393" s="3" t="s">
        <v>81</v>
      </c>
      <c r="F393" s="3" t="s">
        <v>82</v>
      </c>
      <c r="G393" t="s">
        <v>6268</v>
      </c>
      <c r="H393" s="4" t="s">
        <v>83</v>
      </c>
      <c r="I393" t="s">
        <v>6270</v>
      </c>
      <c r="J393" s="36" t="s">
        <v>6172</v>
      </c>
      <c r="K393" s="35">
        <v>44858</v>
      </c>
    </row>
    <row r="394" spans="1:11" ht="15.75" customHeight="1" x14ac:dyDescent="0.2">
      <c r="A394" s="28">
        <v>393</v>
      </c>
      <c r="B394" s="32">
        <v>44258</v>
      </c>
      <c r="C394" s="30" t="s">
        <v>6272</v>
      </c>
      <c r="D394" s="30" t="s">
        <v>67</v>
      </c>
      <c r="E394" s="3" t="s">
        <v>81</v>
      </c>
      <c r="F394" s="3" t="s">
        <v>82</v>
      </c>
      <c r="G394" t="s">
        <v>6271</v>
      </c>
      <c r="H394" s="4" t="s">
        <v>83</v>
      </c>
      <c r="I394" t="s">
        <v>6273</v>
      </c>
      <c r="J394" s="36" t="s">
        <v>6172</v>
      </c>
      <c r="K394" s="35">
        <v>44858</v>
      </c>
    </row>
    <row r="395" spans="1:11" ht="15.75" customHeight="1" x14ac:dyDescent="0.2">
      <c r="A395" s="28">
        <v>394</v>
      </c>
      <c r="B395" s="32">
        <v>44258</v>
      </c>
      <c r="C395" s="30" t="s">
        <v>6275</v>
      </c>
      <c r="D395" s="30" t="s">
        <v>67</v>
      </c>
      <c r="E395" s="3" t="s">
        <v>81</v>
      </c>
      <c r="F395" s="3" t="s">
        <v>82</v>
      </c>
      <c r="G395" t="s">
        <v>6274</v>
      </c>
      <c r="H395" s="4" t="s">
        <v>83</v>
      </c>
      <c r="I395" t="s">
        <v>6276</v>
      </c>
      <c r="J395" s="36" t="s">
        <v>6172</v>
      </c>
      <c r="K395" s="35">
        <v>44858</v>
      </c>
    </row>
    <row r="396" spans="1:11" ht="15.75" customHeight="1" x14ac:dyDescent="0.2">
      <c r="A396" s="28">
        <v>395</v>
      </c>
      <c r="B396" s="32">
        <v>44266</v>
      </c>
      <c r="C396" s="30" t="s">
        <v>6278</v>
      </c>
      <c r="D396" s="30" t="s">
        <v>67</v>
      </c>
      <c r="E396" s="3" t="s">
        <v>81</v>
      </c>
      <c r="F396" s="3" t="s">
        <v>82</v>
      </c>
      <c r="G396" t="s">
        <v>6277</v>
      </c>
      <c r="H396" s="4" t="s">
        <v>83</v>
      </c>
      <c r="I396" t="s">
        <v>6279</v>
      </c>
      <c r="J396" s="36" t="s">
        <v>6172</v>
      </c>
      <c r="K396" s="35">
        <v>44858</v>
      </c>
    </row>
    <row r="397" spans="1:11" ht="15.75" customHeight="1" x14ac:dyDescent="0.2">
      <c r="A397" s="28">
        <v>396</v>
      </c>
      <c r="B397" s="32">
        <v>44272</v>
      </c>
      <c r="C397" s="30" t="s">
        <v>6281</v>
      </c>
      <c r="D397" s="30" t="s">
        <v>67</v>
      </c>
      <c r="E397" s="3" t="s">
        <v>81</v>
      </c>
      <c r="F397" s="3" t="s">
        <v>82</v>
      </c>
      <c r="G397" t="s">
        <v>6280</v>
      </c>
      <c r="H397" s="4" t="s">
        <v>83</v>
      </c>
      <c r="I397" t="s">
        <v>6282</v>
      </c>
      <c r="J397" s="36" t="s">
        <v>6172</v>
      </c>
      <c r="K397" s="35">
        <v>44858</v>
      </c>
    </row>
    <row r="398" spans="1:11" ht="15.75" customHeight="1" x14ac:dyDescent="0.2">
      <c r="A398" s="28">
        <v>397</v>
      </c>
      <c r="B398" s="32">
        <v>44272</v>
      </c>
      <c r="C398" s="30" t="s">
        <v>6285</v>
      </c>
      <c r="D398" s="30" t="s">
        <v>67</v>
      </c>
      <c r="E398" s="3" t="s">
        <v>81</v>
      </c>
      <c r="F398" s="3" t="s">
        <v>82</v>
      </c>
      <c r="G398" t="s">
        <v>6284</v>
      </c>
      <c r="I398" t="s">
        <v>6283</v>
      </c>
    </row>
    <row r="399" spans="1:11" ht="15.75" customHeight="1" x14ac:dyDescent="0.2">
      <c r="A399" s="28">
        <v>398</v>
      </c>
      <c r="B399" s="32">
        <v>44271</v>
      </c>
      <c r="C399" s="30" t="s">
        <v>6287</v>
      </c>
      <c r="E399" s="28"/>
      <c r="F399" s="28"/>
      <c r="G399" t="s">
        <v>6286</v>
      </c>
    </row>
  </sheetData>
  <phoneticPr fontId="12" type="noConversion"/>
  <hyperlinks>
    <hyperlink ref="J4" r:id="rId1" xr:uid="{E3F35EA3-E18B-476A-B42F-F17CD5CBBFBE}"/>
    <hyperlink ref="I4" r:id="rId2" xr:uid="{309BE016-A0B9-4044-890C-7B1ADE374DBE}"/>
    <hyperlink ref="I5" r:id="rId3" xr:uid="{2487680F-C0F6-4946-8F84-97B0DE14DAF6}"/>
    <hyperlink ref="J385" r:id="rId4" xr:uid="{19563595-415E-4B50-B6F8-460E202689F1}"/>
    <hyperlink ref="I385" r:id="rId5" xr:uid="{F5D5405F-501A-4A9D-829C-38754A57B98B}"/>
    <hyperlink ref="I392" r:id="rId6" xr:uid="{738E57BE-5B14-4685-B9F9-B5F2042E11EC}"/>
    <hyperlink ref="J386" r:id="rId7" xr:uid="{B5EDA19B-5943-4795-A751-AF01CC9A4C52}"/>
    <hyperlink ref="J387" r:id="rId8" xr:uid="{03B78620-E56B-440B-A81E-797942A4018F}"/>
    <hyperlink ref="J388" r:id="rId9" xr:uid="{21A30106-77BF-4FC7-A40A-F158EA16FF85}"/>
    <hyperlink ref="J389" r:id="rId10" xr:uid="{8EFDF7DC-CD0C-461A-AF73-C50065A5E0D7}"/>
    <hyperlink ref="J390" r:id="rId11" xr:uid="{EA48613B-A688-4E40-93B7-8B6444830505}"/>
    <hyperlink ref="J391" r:id="rId12" xr:uid="{C8E3DE94-BD01-40D4-9F29-3E46F75251E7}"/>
    <hyperlink ref="J392" r:id="rId13" xr:uid="{263A837F-F6CB-4B15-86E5-E71DDB24E53C}"/>
    <hyperlink ref="J393" r:id="rId14" xr:uid="{98D2398B-38B9-4D96-85B2-0C03E0481799}"/>
    <hyperlink ref="J394" r:id="rId15" xr:uid="{E8FA24A3-08F1-419E-93C8-E6EEBB4B59E0}"/>
    <hyperlink ref="J395" r:id="rId16" xr:uid="{C1C905B9-18D3-4255-BF2F-F36A6DEE1DB8}"/>
    <hyperlink ref="J396" r:id="rId17" xr:uid="{32D45408-2093-46A4-B2F9-3FA5316FF08F}"/>
    <hyperlink ref="J397" r:id="rId18" xr:uid="{03A126D5-00EC-4C14-809C-F0E86BE6F427}"/>
  </hyperlinks>
  <pageMargins left="0.511811024" right="0.511811024" top="0.78740157499999996" bottom="0.78740157499999996" header="0.31496062000000002" footer="0.31496062000000002"/>
  <tableParts count="1">
    <tablePart r:id="rId1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E1000"/>
  <sheetViews>
    <sheetView workbookViewId="0">
      <pane ySplit="1" topLeftCell="A2" activePane="bottomLeft" state="frozen"/>
      <selection pane="bottomLeft" sqref="A1:E1"/>
    </sheetView>
  </sheetViews>
  <sheetFormatPr defaultColWidth="12.5703125" defaultRowHeight="15.75" customHeight="1" x14ac:dyDescent="0.2"/>
  <cols>
    <col min="1" max="1" width="11.85546875" customWidth="1"/>
    <col min="2" max="2" width="14.42578125" customWidth="1"/>
    <col min="3" max="3" width="16.5703125" customWidth="1"/>
    <col min="4" max="4" width="19.42578125" customWidth="1"/>
    <col min="5" max="5" width="22.7109375" bestFit="1" customWidth="1"/>
  </cols>
  <sheetData>
    <row r="1" spans="1:5" x14ac:dyDescent="0.2">
      <c r="A1" s="1" t="s">
        <v>71</v>
      </c>
      <c r="B1" s="1" t="s">
        <v>52</v>
      </c>
      <c r="C1" s="5" t="s">
        <v>56</v>
      </c>
      <c r="D1" s="1" t="s">
        <v>53</v>
      </c>
      <c r="E1" s="1" t="s">
        <v>76</v>
      </c>
    </row>
    <row r="2" spans="1:5" x14ac:dyDescent="0.2">
      <c r="A2" s="3">
        <v>4</v>
      </c>
      <c r="B2" s="3">
        <v>1</v>
      </c>
      <c r="C2" s="6">
        <f>VLOOKUP(B2,SessoesCPI!A:E,5)</f>
        <v>44313</v>
      </c>
      <c r="D2" s="3">
        <f>VLOOKUP(B2,SessoesCPI!A:E,2)</f>
        <v>1</v>
      </c>
      <c r="E2" s="3" t="str">
        <f>VLOOKUP(A2,DocumentosCPI!A:F,6)</f>
        <v>Resultado</v>
      </c>
    </row>
    <row r="3" spans="1:5" x14ac:dyDescent="0.2">
      <c r="A3" s="3">
        <v>5</v>
      </c>
      <c r="B3" s="3">
        <v>1</v>
      </c>
      <c r="C3" s="6">
        <f>VLOOKUP(B3,SessoesCPI!A:E,5)</f>
        <v>44313</v>
      </c>
      <c r="D3" s="3">
        <f>VLOOKUP(B3,SessoesCPI!A:E,2)</f>
        <v>1</v>
      </c>
      <c r="E3" s="3" t="str">
        <f>VLOOKUP(A3,DocumentosCPI!A:F,6)</f>
        <v>Ata e Notas Taquigráficas</v>
      </c>
    </row>
    <row r="4" spans="1:5" x14ac:dyDescent="0.2">
      <c r="A4" s="3">
        <v>6</v>
      </c>
      <c r="B4" s="3">
        <v>1</v>
      </c>
      <c r="C4" s="6">
        <f>VLOOKUP(B4,SessoesCPI!A:E,5)</f>
        <v>44313</v>
      </c>
      <c r="D4" s="3">
        <f>VLOOKUP(B4,SessoesCPI!A:E,2)</f>
        <v>1</v>
      </c>
      <c r="E4" s="3" t="str">
        <f>VLOOKUP(A4,DocumentosCPI!A:F,6)</f>
        <v>Convocação</v>
      </c>
    </row>
    <row r="5" spans="1:5" x14ac:dyDescent="0.2">
      <c r="A5" s="3">
        <v>7</v>
      </c>
      <c r="B5" s="3">
        <v>1</v>
      </c>
      <c r="C5" s="6">
        <f>VLOOKUP(B5,SessoesCPI!A:E,5)</f>
        <v>44313</v>
      </c>
      <c r="D5" s="3">
        <f>VLOOKUP(B5,SessoesCPI!A:E,2)</f>
        <v>1</v>
      </c>
      <c r="E5" s="3" t="str">
        <f>VLOOKUP(A5,DocumentosCPI!A:F,6)</f>
        <v>Pauta Cheia</v>
      </c>
    </row>
    <row r="6" spans="1:5" x14ac:dyDescent="0.2">
      <c r="A6" s="3">
        <v>8</v>
      </c>
      <c r="B6" s="3">
        <v>2</v>
      </c>
      <c r="C6" s="6">
        <f>VLOOKUP(B6,SessoesCPI!A:E,5)</f>
        <v>44315</v>
      </c>
      <c r="D6" s="3">
        <f>VLOOKUP(B6,SessoesCPI!A:E,2)</f>
        <v>2</v>
      </c>
      <c r="E6" s="3" t="str">
        <f>VLOOKUP(A6,DocumentosCPI!A:F,6)</f>
        <v>Ata e Notas Taquigráficas</v>
      </c>
    </row>
    <row r="7" spans="1:5" x14ac:dyDescent="0.2">
      <c r="A7" s="3">
        <v>9</v>
      </c>
      <c r="B7" s="3">
        <v>2</v>
      </c>
      <c r="C7" s="6">
        <f>VLOOKUP(B7,SessoesCPI!A:E,5)</f>
        <v>44315</v>
      </c>
      <c r="D7" s="3">
        <f>VLOOKUP(B7,SessoesCPI!A:E,2)</f>
        <v>2</v>
      </c>
      <c r="E7" s="3" t="str">
        <f>VLOOKUP(A7,DocumentosCPI!A:F,6)</f>
        <v>Convocação</v>
      </c>
    </row>
    <row r="8" spans="1:5" x14ac:dyDescent="0.2">
      <c r="A8" s="3">
        <v>10</v>
      </c>
      <c r="B8" s="3">
        <v>2</v>
      </c>
      <c r="C8" s="6">
        <f>VLOOKUP(B8,SessoesCPI!A:E,5)</f>
        <v>44315</v>
      </c>
      <c r="D8" s="3">
        <f>VLOOKUP(B8,SessoesCPI!A:E,2)</f>
        <v>2</v>
      </c>
      <c r="E8" s="3" t="str">
        <f>VLOOKUP(A8,DocumentosCPI!A:F,6)</f>
        <v>Resultado</v>
      </c>
    </row>
    <row r="9" spans="1:5" x14ac:dyDescent="0.2">
      <c r="A9" s="3">
        <v>11</v>
      </c>
      <c r="B9" s="3">
        <v>2</v>
      </c>
      <c r="C9" s="6">
        <f>VLOOKUP(B9,SessoesCPI!A:E,5)</f>
        <v>44315</v>
      </c>
      <c r="D9" s="3">
        <f>VLOOKUP(B9,SessoesCPI!A:E,2)</f>
        <v>2</v>
      </c>
      <c r="E9" s="3" t="str">
        <f>VLOOKUP(A9,DocumentosCPI!A:F,6)</f>
        <v>Ata e Notas Taquigráficas</v>
      </c>
    </row>
    <row r="10" spans="1:5" x14ac:dyDescent="0.2">
      <c r="A10" s="3">
        <v>12</v>
      </c>
      <c r="B10" s="3">
        <v>2</v>
      </c>
      <c r="C10" s="6">
        <f>VLOOKUP(B10,SessoesCPI!A:E,5)</f>
        <v>44315</v>
      </c>
      <c r="D10" s="3">
        <f>VLOOKUP(B10,SessoesCPI!A:E,2)</f>
        <v>2</v>
      </c>
      <c r="E10" s="3" t="str">
        <f>VLOOKUP(A10,DocumentosCPI!A:F,6)</f>
        <v>Convocação</v>
      </c>
    </row>
    <row r="11" spans="1:5" x14ac:dyDescent="0.2">
      <c r="A11" s="3">
        <v>13</v>
      </c>
      <c r="B11" s="3">
        <v>3</v>
      </c>
      <c r="C11" s="6">
        <f>VLOOKUP(B11,SessoesCPI!A:E,5)</f>
        <v>44320</v>
      </c>
      <c r="D11" s="3">
        <f>VLOOKUP(B11,SessoesCPI!A:E,2)</f>
        <v>3</v>
      </c>
      <c r="E11" s="3" t="str">
        <f>VLOOKUP(A11,DocumentosCPI!A:F,6)</f>
        <v>Ata e Notas Taquigráficas</v>
      </c>
    </row>
    <row r="12" spans="1:5" x14ac:dyDescent="0.2">
      <c r="A12" s="3">
        <v>14</v>
      </c>
      <c r="B12" s="3">
        <v>3</v>
      </c>
      <c r="C12" s="6">
        <f>VLOOKUP(B12,SessoesCPI!A:E,5)</f>
        <v>44320</v>
      </c>
      <c r="D12" s="3">
        <f>VLOOKUP(B12,SessoesCPI!A:E,2)</f>
        <v>3</v>
      </c>
      <c r="E12" s="3" t="str">
        <f>VLOOKUP(A12,DocumentosCPI!A:F,6)</f>
        <v>Convocação</v>
      </c>
    </row>
    <row r="13" spans="1:5" x14ac:dyDescent="0.2">
      <c r="A13" s="3">
        <v>15</v>
      </c>
      <c r="B13" s="3">
        <v>3</v>
      </c>
      <c r="C13" s="6">
        <f>VLOOKUP(B13,SessoesCPI!A:E,5)</f>
        <v>44320</v>
      </c>
      <c r="D13" s="3">
        <f>VLOOKUP(B13,SessoesCPI!A:E,2)</f>
        <v>3</v>
      </c>
      <c r="E13" s="3" t="str">
        <f>VLOOKUP(A13,DocumentosCPI!A:F,6)</f>
        <v>Resultado</v>
      </c>
    </row>
    <row r="14" spans="1:5" x14ac:dyDescent="0.2">
      <c r="A14" s="3">
        <v>16</v>
      </c>
      <c r="B14" s="3">
        <v>3</v>
      </c>
      <c r="C14" s="6">
        <f>VLOOKUP(B14,SessoesCPI!A:E,5)</f>
        <v>44320</v>
      </c>
      <c r="D14" s="3">
        <f>VLOOKUP(B14,SessoesCPI!A:E,2)</f>
        <v>3</v>
      </c>
      <c r="E14" s="3" t="str">
        <f>VLOOKUP(A14,DocumentosCPI!A:F,6)</f>
        <v>Notas Taquigráficas</v>
      </c>
    </row>
    <row r="15" spans="1:5" x14ac:dyDescent="0.2">
      <c r="A15" s="3">
        <v>17</v>
      </c>
      <c r="B15" s="3">
        <v>3</v>
      </c>
      <c r="C15" s="6">
        <f>VLOOKUP(B15,SessoesCPI!A:E,5)</f>
        <v>44320</v>
      </c>
      <c r="D15" s="3">
        <f>VLOOKUP(B15,SessoesCPI!A:E,2)</f>
        <v>3</v>
      </c>
      <c r="E15" s="3" t="str">
        <f>VLOOKUP(A15,DocumentosCPI!A:F,6)</f>
        <v>Pauta Cheia</v>
      </c>
    </row>
    <row r="16" spans="1:5" x14ac:dyDescent="0.2">
      <c r="A16" s="3">
        <v>18</v>
      </c>
      <c r="B16" s="3">
        <v>4</v>
      </c>
      <c r="C16" s="6">
        <f>VLOOKUP(B16,SessoesCPI!A:E,5)</f>
        <v>44321</v>
      </c>
      <c r="D16" s="3">
        <f>VLOOKUP(B16,SessoesCPI!A:E,2)</f>
        <v>4</v>
      </c>
      <c r="E16" s="3" t="str">
        <f>VLOOKUP(A16,DocumentosCPI!A:F,6)</f>
        <v>Ata e Notas Taquigráficas</v>
      </c>
    </row>
    <row r="17" spans="1:5" x14ac:dyDescent="0.2">
      <c r="A17" s="3">
        <v>19</v>
      </c>
      <c r="B17" s="3">
        <v>4</v>
      </c>
      <c r="C17" s="6">
        <f>VLOOKUP(B17,SessoesCPI!A:E,5)</f>
        <v>44321</v>
      </c>
      <c r="D17" s="3">
        <f>VLOOKUP(B17,SessoesCPI!A:E,2)</f>
        <v>4</v>
      </c>
      <c r="E17" s="3" t="str">
        <f>VLOOKUP(A17,DocumentosCPI!A:F,6)</f>
        <v>Convocação</v>
      </c>
    </row>
    <row r="18" spans="1:5" x14ac:dyDescent="0.2">
      <c r="A18" s="3">
        <v>20</v>
      </c>
      <c r="B18" s="3">
        <v>4</v>
      </c>
      <c r="C18" s="6">
        <f>VLOOKUP(B18,SessoesCPI!A:E,5)</f>
        <v>44321</v>
      </c>
      <c r="D18" s="3">
        <f>VLOOKUP(B18,SessoesCPI!A:E,2)</f>
        <v>4</v>
      </c>
      <c r="E18" s="3" t="str">
        <f>VLOOKUP(A18,DocumentosCPI!A:F,6)</f>
        <v>Resultado</v>
      </c>
    </row>
    <row r="19" spans="1:5" x14ac:dyDescent="0.2">
      <c r="A19" s="3">
        <v>21</v>
      </c>
      <c r="B19" s="3">
        <v>4</v>
      </c>
      <c r="C19" s="6">
        <f>VLOOKUP(B19,SessoesCPI!A:E,5)</f>
        <v>44321</v>
      </c>
      <c r="D19" s="3">
        <f>VLOOKUP(B19,SessoesCPI!A:E,2)</f>
        <v>4</v>
      </c>
      <c r="E19" s="3" t="str">
        <f>VLOOKUP(A19,DocumentosCPI!A:F,6)</f>
        <v>Notas Taquigráficas</v>
      </c>
    </row>
    <row r="20" spans="1:5" x14ac:dyDescent="0.2">
      <c r="A20" s="3">
        <v>22</v>
      </c>
      <c r="B20" s="3">
        <v>4</v>
      </c>
      <c r="C20" s="6">
        <f>VLOOKUP(B20,SessoesCPI!A:E,5)</f>
        <v>44321</v>
      </c>
      <c r="D20" s="3">
        <f>VLOOKUP(B20,SessoesCPI!A:E,2)</f>
        <v>4</v>
      </c>
      <c r="E20" s="3" t="str">
        <f>VLOOKUP(A20,DocumentosCPI!A:F,6)</f>
        <v>Pauta Cheia</v>
      </c>
    </row>
    <row r="21" spans="1:5" x14ac:dyDescent="0.2">
      <c r="A21" s="3">
        <v>23</v>
      </c>
      <c r="B21" s="3">
        <v>5</v>
      </c>
      <c r="C21" s="6">
        <f>VLOOKUP(B21,SessoesCPI!A:E,5)</f>
        <v>44322</v>
      </c>
      <c r="D21" s="3">
        <f>VLOOKUP(B21,SessoesCPI!A:E,2)</f>
        <v>5</v>
      </c>
      <c r="E21" s="3" t="str">
        <f>VLOOKUP(A21,DocumentosCPI!A:F,6)</f>
        <v>Ata e Notas Taquigráficas</v>
      </c>
    </row>
    <row r="22" spans="1:5" x14ac:dyDescent="0.2">
      <c r="A22" s="3">
        <v>24</v>
      </c>
      <c r="B22" s="3">
        <v>5</v>
      </c>
      <c r="C22" s="6">
        <f>VLOOKUP(B22,SessoesCPI!A:E,5)</f>
        <v>44322</v>
      </c>
      <c r="D22" s="3">
        <f>VLOOKUP(B22,SessoesCPI!A:E,2)</f>
        <v>5</v>
      </c>
      <c r="E22" s="3" t="str">
        <f>VLOOKUP(A22,DocumentosCPI!A:F,6)</f>
        <v>Convocação</v>
      </c>
    </row>
    <row r="23" spans="1:5" x14ac:dyDescent="0.2">
      <c r="A23" s="3">
        <v>25</v>
      </c>
      <c r="B23" s="3">
        <v>5</v>
      </c>
      <c r="C23" s="6">
        <f>VLOOKUP(B23,SessoesCPI!A:E,5)</f>
        <v>44322</v>
      </c>
      <c r="D23" s="3">
        <f>VLOOKUP(B23,SessoesCPI!A:E,2)</f>
        <v>5</v>
      </c>
      <c r="E23" s="3" t="str">
        <f>VLOOKUP(A23,DocumentosCPI!A:F,6)</f>
        <v>Resultado</v>
      </c>
    </row>
    <row r="24" spans="1:5" x14ac:dyDescent="0.2">
      <c r="A24" s="3">
        <v>26</v>
      </c>
      <c r="B24" s="3">
        <v>5</v>
      </c>
      <c r="C24" s="6">
        <f>VLOOKUP(B24,SessoesCPI!A:E,5)</f>
        <v>44322</v>
      </c>
      <c r="D24" s="3">
        <f>VLOOKUP(B24,SessoesCPI!A:E,2)</f>
        <v>5</v>
      </c>
      <c r="E24" s="3" t="str">
        <f>VLOOKUP(A24,DocumentosCPI!A:F,6)</f>
        <v>Notas Taquigráficas</v>
      </c>
    </row>
    <row r="25" spans="1:5" x14ac:dyDescent="0.2">
      <c r="A25" s="3">
        <v>27</v>
      </c>
      <c r="B25" s="3">
        <v>5</v>
      </c>
      <c r="C25" s="6">
        <f>VLOOKUP(B25,SessoesCPI!A:E,5)</f>
        <v>44322</v>
      </c>
      <c r="D25" s="3">
        <f>VLOOKUP(B25,SessoesCPI!A:E,2)</f>
        <v>5</v>
      </c>
      <c r="E25" s="3" t="str">
        <f>VLOOKUP(A25,DocumentosCPI!A:F,6)</f>
        <v>Pauta Cheia</v>
      </c>
    </row>
    <row r="26" spans="1:5" x14ac:dyDescent="0.2">
      <c r="A26" s="3">
        <v>28</v>
      </c>
      <c r="B26" s="3">
        <v>6</v>
      </c>
      <c r="C26" s="6">
        <f>VLOOKUP(B26,SessoesCPI!A:E,5)</f>
        <v>44327</v>
      </c>
      <c r="D26" s="3">
        <f>VLOOKUP(B26,SessoesCPI!A:E,2)</f>
        <v>6</v>
      </c>
      <c r="E26" s="3" t="str">
        <f>VLOOKUP(A26,DocumentosCPI!A:F,6)</f>
        <v>Ata e Notas Taquigráficas</v>
      </c>
    </row>
    <row r="27" spans="1:5" x14ac:dyDescent="0.2">
      <c r="A27" s="3">
        <v>29</v>
      </c>
      <c r="B27" s="3">
        <v>6</v>
      </c>
      <c r="C27" s="6">
        <f>VLOOKUP(B27,SessoesCPI!A:E,5)</f>
        <v>44327</v>
      </c>
      <c r="D27" s="3">
        <f>VLOOKUP(B27,SessoesCPI!A:E,2)</f>
        <v>6</v>
      </c>
      <c r="E27" s="3" t="str">
        <f>VLOOKUP(A27,DocumentosCPI!A:F,6)</f>
        <v>Convocação</v>
      </c>
    </row>
    <row r="28" spans="1:5" x14ac:dyDescent="0.2">
      <c r="A28" s="3">
        <v>30</v>
      </c>
      <c r="B28" s="3">
        <v>6</v>
      </c>
      <c r="C28" s="6">
        <f>VLOOKUP(B28,SessoesCPI!A:E,5)</f>
        <v>44327</v>
      </c>
      <c r="D28" s="3">
        <f>VLOOKUP(B28,SessoesCPI!A:E,2)</f>
        <v>6</v>
      </c>
      <c r="E28" s="3" t="str">
        <f>VLOOKUP(A28,DocumentosCPI!A:F,6)</f>
        <v>Resultado</v>
      </c>
    </row>
    <row r="29" spans="1:5" x14ac:dyDescent="0.2">
      <c r="A29" s="3">
        <v>31</v>
      </c>
      <c r="B29" s="3">
        <v>6</v>
      </c>
      <c r="C29" s="6">
        <f>VLOOKUP(B29,SessoesCPI!A:E,5)</f>
        <v>44327</v>
      </c>
      <c r="D29" s="3">
        <f>VLOOKUP(B29,SessoesCPI!A:E,2)</f>
        <v>6</v>
      </c>
      <c r="E29" s="3" t="str">
        <f>VLOOKUP(A29,DocumentosCPI!A:F,6)</f>
        <v>Pauta Cheia</v>
      </c>
    </row>
    <row r="30" spans="1:5" x14ac:dyDescent="0.2">
      <c r="A30" s="3">
        <v>32</v>
      </c>
      <c r="B30" s="3">
        <v>7</v>
      </c>
      <c r="C30" s="6">
        <f>VLOOKUP(B30,SessoesCPI!A:E,5)</f>
        <v>44328</v>
      </c>
      <c r="D30" s="3">
        <f>VLOOKUP(B30,SessoesCPI!A:E,2)</f>
        <v>7</v>
      </c>
      <c r="E30" s="3" t="str">
        <f>VLOOKUP(A30,DocumentosCPI!A:F,6)</f>
        <v>Notas Taquigráficas</v>
      </c>
    </row>
    <row r="31" spans="1:5" x14ac:dyDescent="0.2">
      <c r="A31" s="3">
        <v>33</v>
      </c>
      <c r="B31" s="3">
        <v>7</v>
      </c>
      <c r="C31" s="6">
        <f>VLOOKUP(B31,SessoesCPI!A:E,5)</f>
        <v>44328</v>
      </c>
      <c r="D31" s="3">
        <f>VLOOKUP(B31,SessoesCPI!A:E,2)</f>
        <v>7</v>
      </c>
      <c r="E31" s="3" t="str">
        <f>VLOOKUP(A31,DocumentosCPI!A:F,6)</f>
        <v>Ata e Notas Taquigráficas</v>
      </c>
    </row>
    <row r="32" spans="1:5" x14ac:dyDescent="0.2">
      <c r="A32" s="3">
        <v>34</v>
      </c>
      <c r="B32" s="3">
        <v>7</v>
      </c>
      <c r="C32" s="6">
        <f>VLOOKUP(B32,SessoesCPI!A:E,5)</f>
        <v>44328</v>
      </c>
      <c r="D32" s="3">
        <f>VLOOKUP(B32,SessoesCPI!A:E,2)</f>
        <v>7</v>
      </c>
      <c r="E32" s="3" t="str">
        <f>VLOOKUP(A32,DocumentosCPI!A:F,6)</f>
        <v>Convocação</v>
      </c>
    </row>
    <row r="33" spans="1:5" x14ac:dyDescent="0.2">
      <c r="A33" s="3">
        <v>35</v>
      </c>
      <c r="B33" s="3">
        <v>7</v>
      </c>
      <c r="C33" s="6">
        <f>VLOOKUP(B33,SessoesCPI!A:E,5)</f>
        <v>44328</v>
      </c>
      <c r="D33" s="3">
        <f>VLOOKUP(B33,SessoesCPI!A:E,2)</f>
        <v>7</v>
      </c>
      <c r="E33" s="3" t="str">
        <f>VLOOKUP(A33,DocumentosCPI!A:F,6)</f>
        <v>Resultado</v>
      </c>
    </row>
    <row r="34" spans="1:5" x14ac:dyDescent="0.2">
      <c r="A34" s="3">
        <v>36</v>
      </c>
      <c r="B34" s="3">
        <v>7</v>
      </c>
      <c r="C34" s="6">
        <f>VLOOKUP(B34,SessoesCPI!A:E,5)</f>
        <v>44328</v>
      </c>
      <c r="D34" s="3">
        <f>VLOOKUP(B34,SessoesCPI!A:E,2)</f>
        <v>7</v>
      </c>
      <c r="E34" s="3" t="str">
        <f>VLOOKUP(A34,DocumentosCPI!A:F,6)</f>
        <v>Pauta Cheia</v>
      </c>
    </row>
    <row r="35" spans="1:5" x14ac:dyDescent="0.2">
      <c r="A35" s="3">
        <v>37</v>
      </c>
      <c r="B35" s="3">
        <v>8</v>
      </c>
      <c r="C35" s="6">
        <f>VLOOKUP(B35,SessoesCPI!A:E,5)</f>
        <v>44329</v>
      </c>
      <c r="D35" s="3">
        <f>VLOOKUP(B35,SessoesCPI!A:E,2)</f>
        <v>8</v>
      </c>
      <c r="E35" s="3" t="str">
        <f>VLOOKUP(A35,DocumentosCPI!A:F,6)</f>
        <v>Ata e Notas Taquigráficas</v>
      </c>
    </row>
    <row r="36" spans="1:5" x14ac:dyDescent="0.2">
      <c r="A36" s="3">
        <v>38</v>
      </c>
      <c r="B36" s="3">
        <v>8</v>
      </c>
      <c r="C36" s="6">
        <f>VLOOKUP(B36,SessoesCPI!A:E,5)</f>
        <v>44329</v>
      </c>
      <c r="D36" s="3">
        <f>VLOOKUP(B36,SessoesCPI!A:E,2)</f>
        <v>8</v>
      </c>
      <c r="E36" s="3" t="str">
        <f>VLOOKUP(A36,DocumentosCPI!A:F,6)</f>
        <v>Convocação</v>
      </c>
    </row>
    <row r="37" spans="1:5" x14ac:dyDescent="0.2">
      <c r="A37" s="3">
        <v>39</v>
      </c>
      <c r="B37" s="3">
        <v>8</v>
      </c>
      <c r="C37" s="6">
        <f>VLOOKUP(B37,SessoesCPI!A:E,5)</f>
        <v>44329</v>
      </c>
      <c r="D37" s="3">
        <f>VLOOKUP(B37,SessoesCPI!A:E,2)</f>
        <v>8</v>
      </c>
      <c r="E37" s="3" t="str">
        <f>VLOOKUP(A37,DocumentosCPI!A:F,6)</f>
        <v>Resultado</v>
      </c>
    </row>
    <row r="38" spans="1:5" x14ac:dyDescent="0.2">
      <c r="A38" s="3">
        <v>40</v>
      </c>
      <c r="B38" s="3">
        <v>8</v>
      </c>
      <c r="C38" s="6">
        <f>VLOOKUP(B38,SessoesCPI!A:E,5)</f>
        <v>44329</v>
      </c>
      <c r="D38" s="3">
        <f>VLOOKUP(B38,SessoesCPI!A:E,2)</f>
        <v>8</v>
      </c>
      <c r="E38" s="3" t="str">
        <f>VLOOKUP(A38,DocumentosCPI!A:F,6)</f>
        <v>Notas Taquigráficas</v>
      </c>
    </row>
    <row r="39" spans="1:5" x14ac:dyDescent="0.2">
      <c r="A39" s="3">
        <v>41</v>
      </c>
      <c r="B39" s="3">
        <v>8</v>
      </c>
      <c r="C39" s="6">
        <f>VLOOKUP(B39,SessoesCPI!A:E,5)</f>
        <v>44329</v>
      </c>
      <c r="D39" s="3">
        <f>VLOOKUP(B39,SessoesCPI!A:E,2)</f>
        <v>8</v>
      </c>
      <c r="E39" s="3" t="str">
        <f>VLOOKUP(A39,DocumentosCPI!A:F,6)</f>
        <v>Pauta Cheia</v>
      </c>
    </row>
    <row r="40" spans="1:5" x14ac:dyDescent="0.2">
      <c r="A40" s="3">
        <v>42</v>
      </c>
      <c r="B40" s="3">
        <v>9</v>
      </c>
      <c r="C40" s="6">
        <f>VLOOKUP(B40,SessoesCPI!A:E,5)</f>
        <v>44334</v>
      </c>
      <c r="D40" s="3">
        <f>VLOOKUP(B40,SessoesCPI!A:E,2)</f>
        <v>9</v>
      </c>
      <c r="E40" s="3" t="str">
        <f>VLOOKUP(A40,DocumentosCPI!A:F,6)</f>
        <v>Notas Taquigráficas</v>
      </c>
    </row>
    <row r="41" spans="1:5" x14ac:dyDescent="0.2">
      <c r="A41" s="3">
        <v>43</v>
      </c>
      <c r="B41" s="3">
        <v>9</v>
      </c>
      <c r="C41" s="6">
        <f>VLOOKUP(B41,SessoesCPI!A:E,5)</f>
        <v>44334</v>
      </c>
      <c r="D41" s="3">
        <f>VLOOKUP(B41,SessoesCPI!A:E,2)</f>
        <v>9</v>
      </c>
      <c r="E41" s="3" t="str">
        <f>VLOOKUP(A41,DocumentosCPI!A:F,6)</f>
        <v>Ata e Notas Taquigráficas</v>
      </c>
    </row>
    <row r="42" spans="1:5" x14ac:dyDescent="0.2">
      <c r="A42" s="3">
        <v>44</v>
      </c>
      <c r="B42" s="3">
        <v>9</v>
      </c>
      <c r="C42" s="6">
        <f>VLOOKUP(B42,SessoesCPI!A:E,5)</f>
        <v>44334</v>
      </c>
      <c r="D42" s="3">
        <f>VLOOKUP(B42,SessoesCPI!A:E,2)</f>
        <v>9</v>
      </c>
      <c r="E42" s="3" t="str">
        <f>VLOOKUP(A42,DocumentosCPI!A:F,6)</f>
        <v>Convocação</v>
      </c>
    </row>
    <row r="43" spans="1:5" x14ac:dyDescent="0.2">
      <c r="A43" s="3">
        <v>45</v>
      </c>
      <c r="B43" s="3">
        <v>9</v>
      </c>
      <c r="C43" s="6">
        <f>VLOOKUP(B43,SessoesCPI!A:E,5)</f>
        <v>44334</v>
      </c>
      <c r="D43" s="3">
        <f>VLOOKUP(B43,SessoesCPI!A:E,2)</f>
        <v>9</v>
      </c>
      <c r="E43" s="3" t="str">
        <f>VLOOKUP(A43,DocumentosCPI!A:F,6)</f>
        <v>Resultado</v>
      </c>
    </row>
    <row r="44" spans="1:5" x14ac:dyDescent="0.2">
      <c r="A44" s="3">
        <v>46</v>
      </c>
      <c r="B44" s="3">
        <v>9</v>
      </c>
      <c r="C44" s="6">
        <f>VLOOKUP(B44,SessoesCPI!A:E,5)</f>
        <v>44334</v>
      </c>
      <c r="D44" s="3">
        <f>VLOOKUP(B44,SessoesCPI!A:E,2)</f>
        <v>9</v>
      </c>
      <c r="E44" s="3" t="str">
        <f>VLOOKUP(A44,DocumentosCPI!A:F,6)</f>
        <v>Pauta Cheia</v>
      </c>
    </row>
    <row r="45" spans="1:5" x14ac:dyDescent="0.2">
      <c r="A45" s="3">
        <v>47</v>
      </c>
      <c r="B45" s="3">
        <v>10</v>
      </c>
      <c r="C45" s="6">
        <f>VLOOKUP(B45,SessoesCPI!A:E,5)</f>
        <v>44335</v>
      </c>
      <c r="D45" s="3">
        <f>VLOOKUP(B45,SessoesCPI!A:E,2)</f>
        <v>10</v>
      </c>
      <c r="E45" s="3" t="str">
        <f>VLOOKUP(A45,DocumentosCPI!A:F,6)</f>
        <v>Notas Taquigráficas2</v>
      </c>
    </row>
    <row r="46" spans="1:5" x14ac:dyDescent="0.2">
      <c r="A46" s="3">
        <v>48</v>
      </c>
      <c r="B46" s="3">
        <v>10</v>
      </c>
      <c r="C46" s="6">
        <f>VLOOKUP(B46,SessoesCPI!A:E,5)</f>
        <v>44335</v>
      </c>
      <c r="D46" s="3">
        <f>VLOOKUP(B46,SessoesCPI!A:E,2)</f>
        <v>10</v>
      </c>
      <c r="E46" s="3" t="str">
        <f>VLOOKUP(A46,DocumentosCPI!A:F,6)</f>
        <v>Ata e Notas Taquigráficas</v>
      </c>
    </row>
    <row r="47" spans="1:5" x14ac:dyDescent="0.2">
      <c r="A47" s="3">
        <v>49</v>
      </c>
      <c r="B47" s="3">
        <v>10</v>
      </c>
      <c r="C47" s="6">
        <f>VLOOKUP(B47,SessoesCPI!A:E,5)</f>
        <v>44335</v>
      </c>
      <c r="D47" s="3">
        <f>VLOOKUP(B47,SessoesCPI!A:E,2)</f>
        <v>10</v>
      </c>
      <c r="E47" s="3" t="str">
        <f>VLOOKUP(A47,DocumentosCPI!A:F,6)</f>
        <v>Ata e Notas Taquigráficas</v>
      </c>
    </row>
    <row r="48" spans="1:5" x14ac:dyDescent="0.2">
      <c r="A48" s="3">
        <v>50</v>
      </c>
      <c r="B48" s="3">
        <v>10</v>
      </c>
      <c r="C48" s="6">
        <f>VLOOKUP(B48,SessoesCPI!A:E,5)</f>
        <v>44335</v>
      </c>
      <c r="D48" s="3">
        <f>VLOOKUP(B48,SessoesCPI!A:E,2)</f>
        <v>10</v>
      </c>
      <c r="E48" s="3" t="str">
        <f>VLOOKUP(A48,DocumentosCPI!A:F,6)</f>
        <v>Convocação</v>
      </c>
    </row>
    <row r="49" spans="1:5" x14ac:dyDescent="0.2">
      <c r="A49" s="3">
        <v>51</v>
      </c>
      <c r="B49" s="3">
        <v>10</v>
      </c>
      <c r="C49" s="6">
        <f>VLOOKUP(B49,SessoesCPI!A:E,5)</f>
        <v>44335</v>
      </c>
      <c r="D49" s="3">
        <f>VLOOKUP(B49,SessoesCPI!A:E,2)</f>
        <v>10</v>
      </c>
      <c r="E49" s="3" t="str">
        <f>VLOOKUP(A49,DocumentosCPI!A:F,6)</f>
        <v>Convocação</v>
      </c>
    </row>
    <row r="50" spans="1:5" x14ac:dyDescent="0.2">
      <c r="A50" s="3">
        <v>52</v>
      </c>
      <c r="B50" s="3">
        <v>10</v>
      </c>
      <c r="C50" s="6">
        <f>VLOOKUP(B50,SessoesCPI!A:E,5)</f>
        <v>44335</v>
      </c>
      <c r="D50" s="3">
        <f>VLOOKUP(B50,SessoesCPI!A:E,2)</f>
        <v>10</v>
      </c>
      <c r="E50" s="3" t="str">
        <f>VLOOKUP(A50,DocumentosCPI!A:F,6)</f>
        <v>Resultado</v>
      </c>
    </row>
    <row r="51" spans="1:5" x14ac:dyDescent="0.2">
      <c r="A51" s="3">
        <v>53</v>
      </c>
      <c r="B51" s="3">
        <v>10</v>
      </c>
      <c r="C51" s="6">
        <f>VLOOKUP(B51,SessoesCPI!A:E,5)</f>
        <v>44335</v>
      </c>
      <c r="D51" s="3">
        <f>VLOOKUP(B51,SessoesCPI!A:E,2)</f>
        <v>10</v>
      </c>
      <c r="E51" s="3" t="str">
        <f>VLOOKUP(A51,DocumentosCPI!A:F,6)</f>
        <v>Resultado</v>
      </c>
    </row>
    <row r="52" spans="1:5" x14ac:dyDescent="0.2">
      <c r="A52" s="3">
        <v>54</v>
      </c>
      <c r="B52" s="3">
        <v>10</v>
      </c>
      <c r="C52" s="6">
        <f>VLOOKUP(B52,SessoesCPI!A:E,5)</f>
        <v>44335</v>
      </c>
      <c r="D52" s="3">
        <f>VLOOKUP(B52,SessoesCPI!A:E,2)</f>
        <v>10</v>
      </c>
      <c r="E52" s="3" t="str">
        <f>VLOOKUP(A52,DocumentosCPI!A:F,6)</f>
        <v>Notas Taquigráficas2</v>
      </c>
    </row>
    <row r="53" spans="1:5" x14ac:dyDescent="0.2">
      <c r="A53" s="3">
        <v>55</v>
      </c>
      <c r="B53" s="3">
        <v>10</v>
      </c>
      <c r="C53" s="6">
        <f>VLOOKUP(B53,SessoesCPI!A:E,5)</f>
        <v>44335</v>
      </c>
      <c r="D53" s="3">
        <f>VLOOKUP(B53,SessoesCPI!A:E,2)</f>
        <v>10</v>
      </c>
      <c r="E53" s="3" t="str">
        <f>VLOOKUP(A53,DocumentosCPI!A:F,6)</f>
        <v>Pauta Cheia</v>
      </c>
    </row>
    <row r="54" spans="1:5" x14ac:dyDescent="0.2">
      <c r="A54" s="3">
        <v>56</v>
      </c>
      <c r="B54" s="3">
        <v>10</v>
      </c>
      <c r="C54" s="6">
        <f>VLOOKUP(B54,SessoesCPI!A:E,5)</f>
        <v>44335</v>
      </c>
      <c r="D54" s="3">
        <f>VLOOKUP(B54,SessoesCPI!A:E,2)</f>
        <v>10</v>
      </c>
      <c r="E54" s="3" t="str">
        <f>VLOOKUP(A54,DocumentosCPI!A:F,6)</f>
        <v>Pauta Cheia</v>
      </c>
    </row>
    <row r="55" spans="1:5" x14ac:dyDescent="0.2">
      <c r="A55" s="3">
        <v>57</v>
      </c>
      <c r="B55" s="3">
        <v>13</v>
      </c>
      <c r="C55" s="6">
        <f>VLOOKUP(B55,SessoesCPI!A:E,5)</f>
        <v>44341</v>
      </c>
      <c r="D55" s="3">
        <f>VLOOKUP(B55,SessoesCPI!A:E,2)</f>
        <v>11</v>
      </c>
      <c r="E55" s="3" t="str">
        <f>VLOOKUP(A55,DocumentosCPI!A:F,6)</f>
        <v>Notas Taquigráficas2</v>
      </c>
    </row>
    <row r="56" spans="1:5" x14ac:dyDescent="0.2">
      <c r="A56" s="3">
        <v>58</v>
      </c>
      <c r="B56" s="3">
        <v>13</v>
      </c>
      <c r="C56" s="6">
        <f>VLOOKUP(B56,SessoesCPI!A:E,5)</f>
        <v>44341</v>
      </c>
      <c r="D56" s="3">
        <f>VLOOKUP(B56,SessoesCPI!A:E,2)</f>
        <v>11</v>
      </c>
      <c r="E56" s="3" t="str">
        <f>VLOOKUP(A56,DocumentosCPI!A:F,6)</f>
        <v>Ata e Notas Taquigráficas</v>
      </c>
    </row>
    <row r="57" spans="1:5" x14ac:dyDescent="0.2">
      <c r="A57" s="3">
        <v>59</v>
      </c>
      <c r="B57" s="3">
        <v>13</v>
      </c>
      <c r="C57" s="6">
        <f>VLOOKUP(B57,SessoesCPI!A:E,5)</f>
        <v>44341</v>
      </c>
      <c r="D57" s="3">
        <f>VLOOKUP(B57,SessoesCPI!A:E,2)</f>
        <v>11</v>
      </c>
      <c r="E57" s="3" t="str">
        <f>VLOOKUP(A57,DocumentosCPI!A:F,6)</f>
        <v>Convocação</v>
      </c>
    </row>
    <row r="58" spans="1:5" x14ac:dyDescent="0.2">
      <c r="A58" s="3">
        <v>60</v>
      </c>
      <c r="B58" s="3">
        <v>13</v>
      </c>
      <c r="C58" s="6">
        <f>VLOOKUP(B58,SessoesCPI!A:E,5)</f>
        <v>44341</v>
      </c>
      <c r="D58" s="3">
        <f>VLOOKUP(B58,SessoesCPI!A:E,2)</f>
        <v>11</v>
      </c>
      <c r="E58" s="3" t="str">
        <f>VLOOKUP(A58,DocumentosCPI!A:F,6)</f>
        <v>Convocação</v>
      </c>
    </row>
    <row r="59" spans="1:5" x14ac:dyDescent="0.2">
      <c r="A59" s="3">
        <v>61</v>
      </c>
      <c r="B59" s="3">
        <v>13</v>
      </c>
      <c r="C59" s="6">
        <f>VLOOKUP(B59,SessoesCPI!A:E,5)</f>
        <v>44341</v>
      </c>
      <c r="D59" s="3">
        <f>VLOOKUP(B59,SessoesCPI!A:E,2)</f>
        <v>11</v>
      </c>
      <c r="E59" s="3" t="str">
        <f>VLOOKUP(A59,DocumentosCPI!A:F,6)</f>
        <v>Resultado</v>
      </c>
    </row>
    <row r="60" spans="1:5" x14ac:dyDescent="0.2">
      <c r="A60" s="3">
        <v>62</v>
      </c>
      <c r="B60" s="3">
        <v>13</v>
      </c>
      <c r="C60" s="6">
        <f>VLOOKUP(B60,SessoesCPI!A:E,5)</f>
        <v>44341</v>
      </c>
      <c r="D60" s="3">
        <f>VLOOKUP(B60,SessoesCPI!A:E,2)</f>
        <v>11</v>
      </c>
      <c r="E60" s="3" t="str">
        <f>VLOOKUP(A60,DocumentosCPI!A:F,6)</f>
        <v>Pauta Cheia</v>
      </c>
    </row>
    <row r="61" spans="1:5" x14ac:dyDescent="0.2">
      <c r="A61" s="3">
        <v>63</v>
      </c>
      <c r="B61" s="3">
        <v>13</v>
      </c>
      <c r="C61" s="6">
        <f>VLOOKUP(B61,SessoesCPI!A:E,5)</f>
        <v>44341</v>
      </c>
      <c r="D61" s="3">
        <f>VLOOKUP(B61,SessoesCPI!A:E,2)</f>
        <v>11</v>
      </c>
      <c r="E61" s="3" t="str">
        <f>VLOOKUP(A61,DocumentosCPI!A:F,6)</f>
        <v>Pauta Cheia</v>
      </c>
    </row>
    <row r="62" spans="1:5" x14ac:dyDescent="0.2">
      <c r="A62" s="3">
        <v>64</v>
      </c>
      <c r="B62" s="3">
        <v>14</v>
      </c>
      <c r="C62" s="6">
        <f>VLOOKUP(B62,SessoesCPI!A:E,5)</f>
        <v>44342</v>
      </c>
      <c r="D62" s="3">
        <f>VLOOKUP(B62,SessoesCPI!A:E,2)</f>
        <v>12</v>
      </c>
      <c r="E62" s="3" t="str">
        <f>VLOOKUP(A62,DocumentosCPI!A:F,6)</f>
        <v>Ata e Notas Taquigráficas</v>
      </c>
    </row>
    <row r="63" spans="1:5" x14ac:dyDescent="0.2">
      <c r="A63" s="3">
        <v>65</v>
      </c>
      <c r="B63" s="3">
        <v>14</v>
      </c>
      <c r="C63" s="6">
        <f>VLOOKUP(B63,SessoesCPI!A:E,5)</f>
        <v>44342</v>
      </c>
      <c r="D63" s="3">
        <f>VLOOKUP(B63,SessoesCPI!A:E,2)</f>
        <v>12</v>
      </c>
      <c r="E63" s="3" t="str">
        <f>VLOOKUP(A63,DocumentosCPI!A:F,6)</f>
        <v>Convocação</v>
      </c>
    </row>
    <row r="64" spans="1:5" x14ac:dyDescent="0.2">
      <c r="A64" s="3">
        <v>66</v>
      </c>
      <c r="B64" s="3">
        <v>14</v>
      </c>
      <c r="C64" s="6">
        <f>VLOOKUP(B64,SessoesCPI!A:E,5)</f>
        <v>44342</v>
      </c>
      <c r="D64" s="3">
        <f>VLOOKUP(B64,SessoesCPI!A:E,2)</f>
        <v>12</v>
      </c>
      <c r="E64" s="3" t="str">
        <f>VLOOKUP(A64,DocumentosCPI!A:F,6)</f>
        <v>Resultado</v>
      </c>
    </row>
    <row r="65" spans="1:5" x14ac:dyDescent="0.2">
      <c r="A65" s="3">
        <v>67</v>
      </c>
      <c r="B65" s="3">
        <v>14</v>
      </c>
      <c r="C65" s="6">
        <f>VLOOKUP(B65,SessoesCPI!A:E,5)</f>
        <v>44342</v>
      </c>
      <c r="D65" s="3">
        <f>VLOOKUP(B65,SessoesCPI!A:E,2)</f>
        <v>12</v>
      </c>
      <c r="E65" s="3" t="str">
        <f>VLOOKUP(A65,DocumentosCPI!A:F,6)</f>
        <v>Notas Taquigráficas2</v>
      </c>
    </row>
    <row r="66" spans="1:5" x14ac:dyDescent="0.2">
      <c r="A66" s="3">
        <v>68</v>
      </c>
      <c r="B66" s="3">
        <v>14</v>
      </c>
      <c r="C66" s="6">
        <f>VLOOKUP(B66,SessoesCPI!A:E,5)</f>
        <v>44342</v>
      </c>
      <c r="D66" s="3">
        <f>VLOOKUP(B66,SessoesCPI!A:E,2)</f>
        <v>12</v>
      </c>
      <c r="E66" s="3" t="str">
        <f>VLOOKUP(A66,DocumentosCPI!A:F,6)</f>
        <v>Pauta Cheia</v>
      </c>
    </row>
    <row r="67" spans="1:5" x14ac:dyDescent="0.2">
      <c r="A67" s="3">
        <v>69</v>
      </c>
      <c r="B67" s="3">
        <v>15</v>
      </c>
      <c r="C67" s="6">
        <f>VLOOKUP(B67,SessoesCPI!A:E,5)</f>
        <v>44343</v>
      </c>
      <c r="D67" s="3">
        <f>VLOOKUP(B67,SessoesCPI!A:E,2)</f>
        <v>13</v>
      </c>
      <c r="E67" s="3" t="str">
        <f>VLOOKUP(A67,DocumentosCPI!A:F,6)</f>
        <v>Ata e Notas Taquigráficas</v>
      </c>
    </row>
    <row r="68" spans="1:5" x14ac:dyDescent="0.2">
      <c r="A68" s="3">
        <v>70</v>
      </c>
      <c r="B68" s="3">
        <v>15</v>
      </c>
      <c r="C68" s="6">
        <f>VLOOKUP(B68,SessoesCPI!A:E,5)</f>
        <v>44343</v>
      </c>
      <c r="D68" s="3">
        <f>VLOOKUP(B68,SessoesCPI!A:E,2)</f>
        <v>13</v>
      </c>
      <c r="E68" s="3" t="str">
        <f>VLOOKUP(A68,DocumentosCPI!A:F,6)</f>
        <v>Convocação</v>
      </c>
    </row>
    <row r="69" spans="1:5" x14ac:dyDescent="0.2">
      <c r="A69" s="3">
        <v>71</v>
      </c>
      <c r="B69" s="3">
        <v>15</v>
      </c>
      <c r="C69" s="6">
        <f>VLOOKUP(B69,SessoesCPI!A:E,5)</f>
        <v>44343</v>
      </c>
      <c r="D69" s="3">
        <f>VLOOKUP(B69,SessoesCPI!A:E,2)</f>
        <v>13</v>
      </c>
      <c r="E69" s="3" t="str">
        <f>VLOOKUP(A69,DocumentosCPI!A:F,6)</f>
        <v>Resultado</v>
      </c>
    </row>
    <row r="70" spans="1:5" x14ac:dyDescent="0.2">
      <c r="A70" s="3">
        <v>72</v>
      </c>
      <c r="B70" s="3">
        <v>15</v>
      </c>
      <c r="C70" s="6">
        <f>VLOOKUP(B70,SessoesCPI!A:E,5)</f>
        <v>44343</v>
      </c>
      <c r="D70" s="3">
        <f>VLOOKUP(B70,SessoesCPI!A:E,2)</f>
        <v>13</v>
      </c>
      <c r="E70" s="3" t="str">
        <f>VLOOKUP(A70,DocumentosCPI!A:F,6)</f>
        <v>Notas Taquigráficas2</v>
      </c>
    </row>
    <row r="71" spans="1:5" x14ac:dyDescent="0.2">
      <c r="A71" s="3">
        <v>73</v>
      </c>
      <c r="B71" s="3">
        <v>15</v>
      </c>
      <c r="C71" s="6">
        <f>VLOOKUP(B71,SessoesCPI!A:E,5)</f>
        <v>44343</v>
      </c>
      <c r="D71" s="3">
        <f>VLOOKUP(B71,SessoesCPI!A:E,2)</f>
        <v>13</v>
      </c>
      <c r="E71" s="3" t="str">
        <f>VLOOKUP(A71,DocumentosCPI!A:F,6)</f>
        <v>Pauta Cheia</v>
      </c>
    </row>
    <row r="72" spans="1:5" x14ac:dyDescent="0.2">
      <c r="A72" s="3">
        <v>74</v>
      </c>
      <c r="B72" s="3">
        <v>16</v>
      </c>
      <c r="C72" s="6">
        <f>VLOOKUP(B72,SessoesCPI!A:E,5)</f>
        <v>44348</v>
      </c>
      <c r="D72" s="3">
        <f>VLOOKUP(B72,SessoesCPI!A:E,2)</f>
        <v>14</v>
      </c>
      <c r="E72" s="3" t="str">
        <f>VLOOKUP(A72,DocumentosCPI!A:F,6)</f>
        <v>Ata e Notas Taquigráficas</v>
      </c>
    </row>
    <row r="73" spans="1:5" x14ac:dyDescent="0.2">
      <c r="A73" s="3">
        <v>75</v>
      </c>
      <c r="B73" s="3">
        <v>16</v>
      </c>
      <c r="C73" s="6">
        <f>VLOOKUP(B73,SessoesCPI!A:E,5)</f>
        <v>44348</v>
      </c>
      <c r="D73" s="3">
        <f>VLOOKUP(B73,SessoesCPI!A:E,2)</f>
        <v>14</v>
      </c>
      <c r="E73" s="3" t="str">
        <f>VLOOKUP(A73,DocumentosCPI!A:F,6)</f>
        <v>Convocação</v>
      </c>
    </row>
    <row r="74" spans="1:5" x14ac:dyDescent="0.2">
      <c r="A74" s="3">
        <v>76</v>
      </c>
      <c r="B74" s="3">
        <v>16</v>
      </c>
      <c r="C74" s="6">
        <f>VLOOKUP(B74,SessoesCPI!A:E,5)</f>
        <v>44348</v>
      </c>
      <c r="D74" s="3">
        <f>VLOOKUP(B74,SessoesCPI!A:E,2)</f>
        <v>14</v>
      </c>
      <c r="E74" s="3" t="str">
        <f>VLOOKUP(A74,DocumentosCPI!A:F,6)</f>
        <v>Resultado</v>
      </c>
    </row>
    <row r="75" spans="1:5" x14ac:dyDescent="0.2">
      <c r="A75" s="3">
        <v>77</v>
      </c>
      <c r="B75" s="3">
        <v>16</v>
      </c>
      <c r="C75" s="6">
        <f>VLOOKUP(B75,SessoesCPI!A:E,5)</f>
        <v>44348</v>
      </c>
      <c r="D75" s="3">
        <f>VLOOKUP(B75,SessoesCPI!A:E,2)</f>
        <v>14</v>
      </c>
      <c r="E75" s="3" t="str">
        <f>VLOOKUP(A75,DocumentosCPI!A:F,6)</f>
        <v>Notas Taquigráficas2</v>
      </c>
    </row>
    <row r="76" spans="1:5" x14ac:dyDescent="0.2">
      <c r="A76" s="3">
        <v>78</v>
      </c>
      <c r="B76" s="3">
        <v>16</v>
      </c>
      <c r="C76" s="6">
        <f>VLOOKUP(B76,SessoesCPI!A:E,5)</f>
        <v>44348</v>
      </c>
      <c r="D76" s="3">
        <f>VLOOKUP(B76,SessoesCPI!A:E,2)</f>
        <v>14</v>
      </c>
      <c r="E76" s="3" t="str">
        <f>VLOOKUP(A76,DocumentosCPI!A:F,6)</f>
        <v>Pauta Cheia</v>
      </c>
    </row>
    <row r="77" spans="1:5" x14ac:dyDescent="0.2">
      <c r="A77" s="3">
        <v>79</v>
      </c>
      <c r="B77" s="3">
        <v>18</v>
      </c>
      <c r="C77" s="6">
        <f>VLOOKUP(B77,SessoesCPI!A:E,5)</f>
        <v>44349</v>
      </c>
      <c r="D77" s="3">
        <f>VLOOKUP(B77,SessoesCPI!A:E,2)</f>
        <v>15</v>
      </c>
      <c r="E77" s="3" t="str">
        <f>VLOOKUP(A77,DocumentosCPI!A:F,6)</f>
        <v>Ata e Notas Taquigráficas</v>
      </c>
    </row>
    <row r="78" spans="1:5" x14ac:dyDescent="0.2">
      <c r="A78" s="3">
        <v>80</v>
      </c>
      <c r="B78" s="3">
        <v>18</v>
      </c>
      <c r="C78" s="6">
        <f>VLOOKUP(B78,SessoesCPI!A:E,5)</f>
        <v>44349</v>
      </c>
      <c r="D78" s="3">
        <f>VLOOKUP(B78,SessoesCPI!A:E,2)</f>
        <v>15</v>
      </c>
      <c r="E78" s="3" t="str">
        <f>VLOOKUP(A78,DocumentosCPI!A:F,6)</f>
        <v>Convocação</v>
      </c>
    </row>
    <row r="79" spans="1:5" x14ac:dyDescent="0.2">
      <c r="A79" s="3">
        <v>81</v>
      </c>
      <c r="B79" s="3">
        <v>18</v>
      </c>
      <c r="C79" s="6">
        <f>VLOOKUP(B79,SessoesCPI!A:E,5)</f>
        <v>44349</v>
      </c>
      <c r="D79" s="3">
        <f>VLOOKUP(B79,SessoesCPI!A:E,2)</f>
        <v>15</v>
      </c>
      <c r="E79" s="3" t="str">
        <f>VLOOKUP(A79,DocumentosCPI!A:F,6)</f>
        <v>Convocação</v>
      </c>
    </row>
    <row r="80" spans="1:5" x14ac:dyDescent="0.2">
      <c r="A80" s="3">
        <v>82</v>
      </c>
      <c r="B80" s="3">
        <v>18</v>
      </c>
      <c r="C80" s="6">
        <f>VLOOKUP(B80,SessoesCPI!A:E,5)</f>
        <v>44349</v>
      </c>
      <c r="D80" s="3">
        <f>VLOOKUP(B80,SessoesCPI!A:E,2)</f>
        <v>15</v>
      </c>
      <c r="E80" s="3" t="str">
        <f>VLOOKUP(A80,DocumentosCPI!A:F,6)</f>
        <v>Resultado</v>
      </c>
    </row>
    <row r="81" spans="1:5" x14ac:dyDescent="0.2">
      <c r="A81" s="3">
        <v>83</v>
      </c>
      <c r="B81" s="3">
        <v>18</v>
      </c>
      <c r="C81" s="6">
        <f>VLOOKUP(B81,SessoesCPI!A:E,5)</f>
        <v>44349</v>
      </c>
      <c r="D81" s="3">
        <f>VLOOKUP(B81,SessoesCPI!A:E,2)</f>
        <v>15</v>
      </c>
      <c r="E81" s="3" t="str">
        <f>VLOOKUP(A81,DocumentosCPI!A:F,6)</f>
        <v>Notas Taquigráficas2</v>
      </c>
    </row>
    <row r="82" spans="1:5" x14ac:dyDescent="0.2">
      <c r="A82" s="3">
        <v>84</v>
      </c>
      <c r="B82" s="3">
        <v>18</v>
      </c>
      <c r="C82" s="6">
        <f>VLOOKUP(B82,SessoesCPI!A:E,5)</f>
        <v>44349</v>
      </c>
      <c r="D82" s="3">
        <f>VLOOKUP(B82,SessoesCPI!A:E,2)</f>
        <v>15</v>
      </c>
      <c r="E82" s="3" t="str">
        <f>VLOOKUP(A82,DocumentosCPI!A:F,6)</f>
        <v>Pauta Cheia</v>
      </c>
    </row>
    <row r="83" spans="1:5" x14ac:dyDescent="0.2">
      <c r="A83" s="3">
        <v>85</v>
      </c>
      <c r="B83" s="3">
        <v>18</v>
      </c>
      <c r="C83" s="6">
        <f>VLOOKUP(B83,SessoesCPI!A:E,5)</f>
        <v>44349</v>
      </c>
      <c r="D83" s="3">
        <f>VLOOKUP(B83,SessoesCPI!A:E,2)</f>
        <v>15</v>
      </c>
      <c r="E83" s="3" t="str">
        <f>VLOOKUP(A83,DocumentosCPI!A:F,6)</f>
        <v>Pauta Cheia</v>
      </c>
    </row>
    <row r="84" spans="1:5" x14ac:dyDescent="0.2">
      <c r="A84" s="3">
        <v>86</v>
      </c>
      <c r="B84" s="3">
        <v>19</v>
      </c>
      <c r="C84" s="6">
        <f>VLOOKUP(B84,SessoesCPI!A:E,5)</f>
        <v>44355</v>
      </c>
      <c r="D84" s="3">
        <f>VLOOKUP(B84,SessoesCPI!A:E,2)</f>
        <v>16</v>
      </c>
      <c r="E84" s="3" t="str">
        <f>VLOOKUP(A84,DocumentosCPI!A:F,6)</f>
        <v>Ata e Notas Taquigráficas</v>
      </c>
    </row>
    <row r="85" spans="1:5" x14ac:dyDescent="0.2">
      <c r="A85" s="3">
        <v>87</v>
      </c>
      <c r="B85" s="3">
        <v>19</v>
      </c>
      <c r="C85" s="6">
        <f>VLOOKUP(B85,SessoesCPI!A:E,5)</f>
        <v>44355</v>
      </c>
      <c r="D85" s="3">
        <f>VLOOKUP(B85,SessoesCPI!A:E,2)</f>
        <v>16</v>
      </c>
      <c r="E85" s="3" t="str">
        <f>VLOOKUP(A85,DocumentosCPI!A:F,6)</f>
        <v>Convocação</v>
      </c>
    </row>
    <row r="86" spans="1:5" x14ac:dyDescent="0.2">
      <c r="A86" s="3">
        <v>88</v>
      </c>
      <c r="B86" s="3">
        <v>19</v>
      </c>
      <c r="C86" s="6">
        <f>VLOOKUP(B86,SessoesCPI!A:E,5)</f>
        <v>44355</v>
      </c>
      <c r="D86" s="3">
        <f>VLOOKUP(B86,SessoesCPI!A:E,2)</f>
        <v>16</v>
      </c>
      <c r="E86" s="3" t="str">
        <f>VLOOKUP(A86,DocumentosCPI!A:F,6)</f>
        <v>Resultado</v>
      </c>
    </row>
    <row r="87" spans="1:5" x14ac:dyDescent="0.2">
      <c r="A87" s="3">
        <v>89</v>
      </c>
      <c r="B87" s="3">
        <v>19</v>
      </c>
      <c r="C87" s="6">
        <f>VLOOKUP(B87,SessoesCPI!A:E,5)</f>
        <v>44355</v>
      </c>
      <c r="D87" s="3">
        <f>VLOOKUP(B87,SessoesCPI!A:E,2)</f>
        <v>16</v>
      </c>
      <c r="E87" s="3" t="str">
        <f>VLOOKUP(A87,DocumentosCPI!A:F,6)</f>
        <v>Notas Taquigráficas2</v>
      </c>
    </row>
    <row r="88" spans="1:5" x14ac:dyDescent="0.2">
      <c r="A88" s="3">
        <v>90</v>
      </c>
      <c r="B88" s="3">
        <v>19</v>
      </c>
      <c r="C88" s="6">
        <f>VLOOKUP(B88,SessoesCPI!A:E,5)</f>
        <v>44355</v>
      </c>
      <c r="D88" s="3">
        <f>VLOOKUP(B88,SessoesCPI!A:E,2)</f>
        <v>16</v>
      </c>
      <c r="E88" s="3" t="str">
        <f>VLOOKUP(A88,DocumentosCPI!A:F,6)</f>
        <v>Pauta Cheia</v>
      </c>
    </row>
    <row r="89" spans="1:5" x14ac:dyDescent="0.2">
      <c r="A89" s="3">
        <v>91</v>
      </c>
      <c r="B89" s="3">
        <v>20</v>
      </c>
      <c r="C89" s="6">
        <f>VLOOKUP(B89,SessoesCPI!A:E,5)</f>
        <v>44356</v>
      </c>
      <c r="D89" s="3">
        <f>VLOOKUP(B89,SessoesCPI!A:E,2)</f>
        <v>17</v>
      </c>
      <c r="E89" s="3" t="str">
        <f>VLOOKUP(A89,DocumentosCPI!A:F,6)</f>
        <v>Ata e Notas Taquigráficas</v>
      </c>
    </row>
    <row r="90" spans="1:5" x14ac:dyDescent="0.2">
      <c r="A90" s="3">
        <v>92</v>
      </c>
      <c r="B90" s="3">
        <v>20</v>
      </c>
      <c r="C90" s="6">
        <f>VLOOKUP(B90,SessoesCPI!A:E,5)</f>
        <v>44356</v>
      </c>
      <c r="D90" s="3">
        <f>VLOOKUP(B90,SessoesCPI!A:E,2)</f>
        <v>17</v>
      </c>
      <c r="E90" s="3" t="str">
        <f>VLOOKUP(A90,DocumentosCPI!A:F,6)</f>
        <v>Convocação</v>
      </c>
    </row>
    <row r="91" spans="1:5" x14ac:dyDescent="0.2">
      <c r="A91" s="3">
        <v>93</v>
      </c>
      <c r="B91" s="3">
        <v>20</v>
      </c>
      <c r="C91" s="6">
        <f>VLOOKUP(B91,SessoesCPI!A:E,5)</f>
        <v>44356</v>
      </c>
      <c r="D91" s="3">
        <f>VLOOKUP(B91,SessoesCPI!A:E,2)</f>
        <v>17</v>
      </c>
      <c r="E91" s="3" t="str">
        <f>VLOOKUP(A91,DocumentosCPI!A:F,6)</f>
        <v>Resultado</v>
      </c>
    </row>
    <row r="92" spans="1:5" x14ac:dyDescent="0.2">
      <c r="A92" s="3">
        <v>94</v>
      </c>
      <c r="B92" s="3">
        <v>20</v>
      </c>
      <c r="C92" s="6">
        <f>VLOOKUP(B92,SessoesCPI!A:E,5)</f>
        <v>44356</v>
      </c>
      <c r="D92" s="3">
        <f>VLOOKUP(B92,SessoesCPI!A:E,2)</f>
        <v>17</v>
      </c>
      <c r="E92" s="3" t="str">
        <f>VLOOKUP(A92,DocumentosCPI!A:F,6)</f>
        <v>Notas Taquigráficas2</v>
      </c>
    </row>
    <row r="93" spans="1:5" x14ac:dyDescent="0.2">
      <c r="A93" s="3">
        <v>95</v>
      </c>
      <c r="B93" s="3">
        <v>20</v>
      </c>
      <c r="C93" s="6">
        <f>VLOOKUP(B93,SessoesCPI!A:E,5)</f>
        <v>44356</v>
      </c>
      <c r="D93" s="3">
        <f>VLOOKUP(B93,SessoesCPI!A:E,2)</f>
        <v>17</v>
      </c>
      <c r="E93" s="3" t="str">
        <f>VLOOKUP(A93,DocumentosCPI!A:F,6)</f>
        <v>Pauta Cheia</v>
      </c>
    </row>
    <row r="94" spans="1:5" x14ac:dyDescent="0.2">
      <c r="A94" s="3">
        <v>96</v>
      </c>
      <c r="B94" s="3">
        <v>21</v>
      </c>
      <c r="C94" s="6">
        <f>VLOOKUP(B94,SessoesCPI!A:E,5)</f>
        <v>44357</v>
      </c>
      <c r="D94" s="3">
        <f>VLOOKUP(B94,SessoesCPI!A:E,2)</f>
        <v>18</v>
      </c>
      <c r="E94" s="3" t="str">
        <f>VLOOKUP(A94,DocumentosCPI!A:F,6)</f>
        <v>Ata e Notas Taquigráficas</v>
      </c>
    </row>
    <row r="95" spans="1:5" x14ac:dyDescent="0.2">
      <c r="A95" s="3">
        <v>97</v>
      </c>
      <c r="B95" s="3">
        <v>21</v>
      </c>
      <c r="C95" s="6">
        <f>VLOOKUP(B95,SessoesCPI!A:E,5)</f>
        <v>44357</v>
      </c>
      <c r="D95" s="3">
        <f>VLOOKUP(B95,SessoesCPI!A:E,2)</f>
        <v>18</v>
      </c>
      <c r="E95" s="3" t="str">
        <f>VLOOKUP(A95,DocumentosCPI!A:F,6)</f>
        <v>Convocação</v>
      </c>
    </row>
    <row r="96" spans="1:5" x14ac:dyDescent="0.2">
      <c r="A96" s="3">
        <v>98</v>
      </c>
      <c r="B96" s="3">
        <v>21</v>
      </c>
      <c r="C96" s="6">
        <f>VLOOKUP(B96,SessoesCPI!A:E,5)</f>
        <v>44357</v>
      </c>
      <c r="D96" s="3">
        <f>VLOOKUP(B96,SessoesCPI!A:E,2)</f>
        <v>18</v>
      </c>
      <c r="E96" s="3" t="str">
        <f>VLOOKUP(A96,DocumentosCPI!A:F,6)</f>
        <v>Resultado</v>
      </c>
    </row>
    <row r="97" spans="1:5" x14ac:dyDescent="0.2">
      <c r="A97" s="3">
        <v>99</v>
      </c>
      <c r="B97" s="3">
        <v>21</v>
      </c>
      <c r="C97" s="6">
        <f>VLOOKUP(B97,SessoesCPI!A:E,5)</f>
        <v>44357</v>
      </c>
      <c r="D97" s="3">
        <f>VLOOKUP(B97,SessoesCPI!A:E,2)</f>
        <v>18</v>
      </c>
      <c r="E97" s="3" t="str">
        <f>VLOOKUP(A97,DocumentosCPI!A:F,6)</f>
        <v>Notas Taquigráficas2</v>
      </c>
    </row>
    <row r="98" spans="1:5" x14ac:dyDescent="0.2">
      <c r="A98" s="3">
        <v>100</v>
      </c>
      <c r="B98" s="3">
        <v>21</v>
      </c>
      <c r="C98" s="6">
        <f>VLOOKUP(B98,SessoesCPI!A:E,5)</f>
        <v>44357</v>
      </c>
      <c r="D98" s="3">
        <f>VLOOKUP(B98,SessoesCPI!A:E,2)</f>
        <v>18</v>
      </c>
      <c r="E98" s="3" t="str">
        <f>VLOOKUP(A98,DocumentosCPI!A:F,6)</f>
        <v>Pauta Cheia</v>
      </c>
    </row>
    <row r="99" spans="1:5" x14ac:dyDescent="0.2">
      <c r="A99" s="3">
        <v>101</v>
      </c>
      <c r="B99" s="3">
        <v>22</v>
      </c>
      <c r="C99" s="6">
        <f>VLOOKUP(B99,SessoesCPI!A:E,5)</f>
        <v>44358</v>
      </c>
      <c r="D99" s="3">
        <f>VLOOKUP(B99,SessoesCPI!A:E,2)</f>
        <v>19</v>
      </c>
      <c r="E99" s="3" t="str">
        <f>VLOOKUP(A99,DocumentosCPI!A:F,6)</f>
        <v>Ata e Notas Taquigráficas</v>
      </c>
    </row>
    <row r="100" spans="1:5" x14ac:dyDescent="0.2">
      <c r="A100" s="3">
        <v>102</v>
      </c>
      <c r="B100" s="3">
        <v>22</v>
      </c>
      <c r="C100" s="6">
        <f>VLOOKUP(B100,SessoesCPI!A:E,5)</f>
        <v>44358</v>
      </c>
      <c r="D100" s="3">
        <f>VLOOKUP(B100,SessoesCPI!A:E,2)</f>
        <v>19</v>
      </c>
      <c r="E100" s="3" t="str">
        <f>VLOOKUP(A100,DocumentosCPI!A:F,6)</f>
        <v>Convocação</v>
      </c>
    </row>
    <row r="101" spans="1:5" x14ac:dyDescent="0.2">
      <c r="A101" s="3">
        <v>103</v>
      </c>
      <c r="B101" s="3">
        <v>22</v>
      </c>
      <c r="C101" s="6">
        <f>VLOOKUP(B101,SessoesCPI!A:E,5)</f>
        <v>44358</v>
      </c>
      <c r="D101" s="3">
        <f>VLOOKUP(B101,SessoesCPI!A:E,2)</f>
        <v>19</v>
      </c>
      <c r="E101" s="3" t="str">
        <f>VLOOKUP(A101,DocumentosCPI!A:F,6)</f>
        <v>Resultado</v>
      </c>
    </row>
    <row r="102" spans="1:5" x14ac:dyDescent="0.2">
      <c r="A102" s="3">
        <v>104</v>
      </c>
      <c r="B102" s="3">
        <v>22</v>
      </c>
      <c r="C102" s="6">
        <f>VLOOKUP(B102,SessoesCPI!A:E,5)</f>
        <v>44358</v>
      </c>
      <c r="D102" s="3">
        <f>VLOOKUP(B102,SessoesCPI!A:E,2)</f>
        <v>19</v>
      </c>
      <c r="E102" s="3" t="str">
        <f>VLOOKUP(A102,DocumentosCPI!A:F,6)</f>
        <v>Pauta Cheia</v>
      </c>
    </row>
    <row r="103" spans="1:5" x14ac:dyDescent="0.2">
      <c r="A103" s="3">
        <v>105</v>
      </c>
      <c r="B103" s="3">
        <v>23</v>
      </c>
      <c r="C103" s="6">
        <f>VLOOKUP(B103,SessoesCPI!A:E,5)</f>
        <v>44362</v>
      </c>
      <c r="D103" s="3">
        <f>VLOOKUP(B103,SessoesCPI!A:E,2)</f>
        <v>20</v>
      </c>
      <c r="E103" s="3" t="str">
        <f>VLOOKUP(A103,DocumentosCPI!A:F,6)</f>
        <v>Ata e Notas Taquigráficas</v>
      </c>
    </row>
    <row r="104" spans="1:5" x14ac:dyDescent="0.2">
      <c r="A104" s="3">
        <v>106</v>
      </c>
      <c r="B104" s="3">
        <v>23</v>
      </c>
      <c r="C104" s="6">
        <f>VLOOKUP(B104,SessoesCPI!A:E,5)</f>
        <v>44362</v>
      </c>
      <c r="D104" s="3">
        <f>VLOOKUP(B104,SessoesCPI!A:E,2)</f>
        <v>20</v>
      </c>
      <c r="E104" s="3" t="str">
        <f>VLOOKUP(A104,DocumentosCPI!A:F,6)</f>
        <v>Convocação</v>
      </c>
    </row>
    <row r="105" spans="1:5" x14ac:dyDescent="0.2">
      <c r="A105" s="3">
        <v>107</v>
      </c>
      <c r="B105" s="3">
        <v>23</v>
      </c>
      <c r="C105" s="6">
        <f>VLOOKUP(B105,SessoesCPI!A:E,5)</f>
        <v>44362</v>
      </c>
      <c r="D105" s="3">
        <f>VLOOKUP(B105,SessoesCPI!A:E,2)</f>
        <v>20</v>
      </c>
      <c r="E105" s="3" t="str">
        <f>VLOOKUP(A105,DocumentosCPI!A:F,6)</f>
        <v>Resultado</v>
      </c>
    </row>
    <row r="106" spans="1:5" x14ac:dyDescent="0.2">
      <c r="A106" s="3">
        <v>108</v>
      </c>
      <c r="B106" s="3">
        <v>23</v>
      </c>
      <c r="C106" s="6">
        <f>VLOOKUP(B106,SessoesCPI!A:E,5)</f>
        <v>44362</v>
      </c>
      <c r="D106" s="3">
        <f>VLOOKUP(B106,SessoesCPI!A:E,2)</f>
        <v>20</v>
      </c>
      <c r="E106" s="3" t="str">
        <f>VLOOKUP(A106,DocumentosCPI!A:F,6)</f>
        <v>Notas Taquigráficas2</v>
      </c>
    </row>
    <row r="107" spans="1:5" x14ac:dyDescent="0.2">
      <c r="A107" s="3">
        <v>109</v>
      </c>
      <c r="B107" s="3">
        <v>23</v>
      </c>
      <c r="C107" s="6">
        <f>VLOOKUP(B107,SessoesCPI!A:E,5)</f>
        <v>44362</v>
      </c>
      <c r="D107" s="3">
        <f>VLOOKUP(B107,SessoesCPI!A:E,2)</f>
        <v>20</v>
      </c>
      <c r="E107" s="3" t="str">
        <f>VLOOKUP(A107,DocumentosCPI!A:F,6)</f>
        <v>Pauta Cheia</v>
      </c>
    </row>
    <row r="108" spans="1:5" x14ac:dyDescent="0.2">
      <c r="A108" s="3">
        <v>110</v>
      </c>
      <c r="B108" s="3">
        <v>24</v>
      </c>
      <c r="C108" s="6">
        <f>VLOOKUP(B108,SessoesCPI!A:E,5)</f>
        <v>44363</v>
      </c>
      <c r="D108" s="3">
        <f>VLOOKUP(B108,SessoesCPI!A:E,2)</f>
        <v>21</v>
      </c>
      <c r="E108" s="3" t="str">
        <f>VLOOKUP(A108,DocumentosCPI!A:F,6)</f>
        <v>Ata e Notas Taquigráficas</v>
      </c>
    </row>
    <row r="109" spans="1:5" x14ac:dyDescent="0.2">
      <c r="A109" s="3">
        <v>111</v>
      </c>
      <c r="B109" s="3">
        <v>24</v>
      </c>
      <c r="C109" s="6">
        <f>VLOOKUP(B109,SessoesCPI!A:E,5)</f>
        <v>44363</v>
      </c>
      <c r="D109" s="3">
        <f>VLOOKUP(B109,SessoesCPI!A:E,2)</f>
        <v>21</v>
      </c>
      <c r="E109" s="3" t="str">
        <f>VLOOKUP(A109,DocumentosCPI!A:F,6)</f>
        <v>Convocação</v>
      </c>
    </row>
    <row r="110" spans="1:5" x14ac:dyDescent="0.2">
      <c r="A110" s="3">
        <v>112</v>
      </c>
      <c r="B110" s="3">
        <v>24</v>
      </c>
      <c r="C110" s="6">
        <f>VLOOKUP(B110,SessoesCPI!A:E,5)</f>
        <v>44363</v>
      </c>
      <c r="D110" s="3">
        <f>VLOOKUP(B110,SessoesCPI!A:E,2)</f>
        <v>21</v>
      </c>
      <c r="E110" s="3" t="str">
        <f>VLOOKUP(A110,DocumentosCPI!A:F,6)</f>
        <v>Resultado</v>
      </c>
    </row>
    <row r="111" spans="1:5" x14ac:dyDescent="0.2">
      <c r="A111" s="3">
        <v>113</v>
      </c>
      <c r="B111" s="3">
        <v>24</v>
      </c>
      <c r="C111" s="6">
        <f>VLOOKUP(B111,SessoesCPI!A:E,5)</f>
        <v>44363</v>
      </c>
      <c r="D111" s="3">
        <f>VLOOKUP(B111,SessoesCPI!A:E,2)</f>
        <v>21</v>
      </c>
      <c r="E111" s="3" t="str">
        <f>VLOOKUP(A111,DocumentosCPI!A:F,6)</f>
        <v>Notas Taquigráficas2</v>
      </c>
    </row>
    <row r="112" spans="1:5" x14ac:dyDescent="0.2">
      <c r="A112" s="3">
        <v>114</v>
      </c>
      <c r="B112" s="3">
        <v>24</v>
      </c>
      <c r="C112" s="6">
        <f>VLOOKUP(B112,SessoesCPI!A:E,5)</f>
        <v>44363</v>
      </c>
      <c r="D112" s="3">
        <f>VLOOKUP(B112,SessoesCPI!A:E,2)</f>
        <v>21</v>
      </c>
      <c r="E112" s="3" t="str">
        <f>VLOOKUP(A112,DocumentosCPI!A:F,6)</f>
        <v>Pauta Cheia</v>
      </c>
    </row>
    <row r="113" spans="1:5" x14ac:dyDescent="0.2">
      <c r="A113" s="3">
        <v>115</v>
      </c>
      <c r="B113" s="3">
        <v>25</v>
      </c>
      <c r="C113" s="6">
        <f>VLOOKUP(B113,SessoesCPI!A:E,5)</f>
        <v>44364</v>
      </c>
      <c r="D113" s="3">
        <f>VLOOKUP(B113,SessoesCPI!A:E,2)</f>
        <v>22</v>
      </c>
      <c r="E113" s="3" t="str">
        <f>VLOOKUP(A113,DocumentosCPI!A:F,6)</f>
        <v>Ata e Notas Taquigráficas</v>
      </c>
    </row>
    <row r="114" spans="1:5" x14ac:dyDescent="0.2">
      <c r="A114" s="3">
        <v>116</v>
      </c>
      <c r="B114" s="3">
        <v>25</v>
      </c>
      <c r="C114" s="6">
        <f>VLOOKUP(B114,SessoesCPI!A:E,5)</f>
        <v>44364</v>
      </c>
      <c r="D114" s="3">
        <f>VLOOKUP(B114,SessoesCPI!A:E,2)</f>
        <v>22</v>
      </c>
      <c r="E114" s="3" t="str">
        <f>VLOOKUP(A114,DocumentosCPI!A:F,6)</f>
        <v>Convocação</v>
      </c>
    </row>
    <row r="115" spans="1:5" x14ac:dyDescent="0.2">
      <c r="A115" s="3">
        <v>117</v>
      </c>
      <c r="B115" s="3">
        <v>25</v>
      </c>
      <c r="C115" s="6">
        <f>VLOOKUP(B115,SessoesCPI!A:E,5)</f>
        <v>44364</v>
      </c>
      <c r="D115" s="3">
        <f>VLOOKUP(B115,SessoesCPI!A:E,2)</f>
        <v>22</v>
      </c>
      <c r="E115" s="3" t="str">
        <f>VLOOKUP(A115,DocumentosCPI!A:F,6)</f>
        <v>Resultado</v>
      </c>
    </row>
    <row r="116" spans="1:5" x14ac:dyDescent="0.2">
      <c r="A116" s="3">
        <v>118</v>
      </c>
      <c r="B116" s="3">
        <v>25</v>
      </c>
      <c r="C116" s="6">
        <f>VLOOKUP(B116,SessoesCPI!A:E,5)</f>
        <v>44364</v>
      </c>
      <c r="D116" s="3">
        <f>VLOOKUP(B116,SessoesCPI!A:E,2)</f>
        <v>22</v>
      </c>
      <c r="E116" s="3" t="str">
        <f>VLOOKUP(A116,DocumentosCPI!A:F,6)</f>
        <v>Notas Taquigráficas2</v>
      </c>
    </row>
    <row r="117" spans="1:5" x14ac:dyDescent="0.2">
      <c r="A117" s="3">
        <v>119</v>
      </c>
      <c r="B117" s="3">
        <v>25</v>
      </c>
      <c r="C117" s="6">
        <f>VLOOKUP(B117,SessoesCPI!A:E,5)</f>
        <v>44364</v>
      </c>
      <c r="D117" s="3">
        <f>VLOOKUP(B117,SessoesCPI!A:E,2)</f>
        <v>22</v>
      </c>
      <c r="E117" s="3" t="str">
        <f>VLOOKUP(A117,DocumentosCPI!A:F,6)</f>
        <v>Pauta Cheia</v>
      </c>
    </row>
    <row r="118" spans="1:5" x14ac:dyDescent="0.2">
      <c r="A118" s="3">
        <v>120</v>
      </c>
      <c r="B118" s="3">
        <v>26</v>
      </c>
      <c r="C118" s="6">
        <f>VLOOKUP(B118,SessoesCPI!A:E,5)</f>
        <v>44365</v>
      </c>
      <c r="D118" s="3">
        <f>VLOOKUP(B118,SessoesCPI!A:E,2)</f>
        <v>23</v>
      </c>
      <c r="E118" s="3" t="str">
        <f>VLOOKUP(A118,DocumentosCPI!A:F,6)</f>
        <v>Ata e Notas Taquigráficas</v>
      </c>
    </row>
    <row r="119" spans="1:5" x14ac:dyDescent="0.2">
      <c r="A119" s="3">
        <v>121</v>
      </c>
      <c r="B119" s="3">
        <v>26</v>
      </c>
      <c r="C119" s="6">
        <f>VLOOKUP(B119,SessoesCPI!A:E,5)</f>
        <v>44365</v>
      </c>
      <c r="D119" s="3">
        <f>VLOOKUP(B119,SessoesCPI!A:E,2)</f>
        <v>23</v>
      </c>
      <c r="E119" s="3" t="str">
        <f>VLOOKUP(A119,DocumentosCPI!A:F,6)</f>
        <v>Convocação</v>
      </c>
    </row>
    <row r="120" spans="1:5" x14ac:dyDescent="0.2">
      <c r="A120" s="3">
        <v>122</v>
      </c>
      <c r="B120" s="3">
        <v>26</v>
      </c>
      <c r="C120" s="6">
        <f>VLOOKUP(B120,SessoesCPI!A:E,5)</f>
        <v>44365</v>
      </c>
      <c r="D120" s="3">
        <f>VLOOKUP(B120,SessoesCPI!A:E,2)</f>
        <v>23</v>
      </c>
      <c r="E120" s="3" t="str">
        <f>VLOOKUP(A120,DocumentosCPI!A:F,6)</f>
        <v>Resultado</v>
      </c>
    </row>
    <row r="121" spans="1:5" x14ac:dyDescent="0.2">
      <c r="A121" s="3">
        <v>123</v>
      </c>
      <c r="B121" s="3">
        <v>26</v>
      </c>
      <c r="C121" s="6">
        <f>VLOOKUP(B121,SessoesCPI!A:E,5)</f>
        <v>44365</v>
      </c>
      <c r="D121" s="3">
        <f>VLOOKUP(B121,SessoesCPI!A:E,2)</f>
        <v>23</v>
      </c>
      <c r="E121" s="3" t="str">
        <f>VLOOKUP(A121,DocumentosCPI!A:F,6)</f>
        <v>Notas Taquigráficas2</v>
      </c>
    </row>
    <row r="122" spans="1:5" x14ac:dyDescent="0.2">
      <c r="A122" s="3">
        <v>124</v>
      </c>
      <c r="B122" s="3">
        <v>26</v>
      </c>
      <c r="C122" s="6">
        <f>VLOOKUP(B122,SessoesCPI!A:E,5)</f>
        <v>44365</v>
      </c>
      <c r="D122" s="3">
        <f>VLOOKUP(B122,SessoesCPI!A:E,2)</f>
        <v>23</v>
      </c>
      <c r="E122" s="3" t="str">
        <f>VLOOKUP(A122,DocumentosCPI!A:F,6)</f>
        <v>Pauta Cheia</v>
      </c>
    </row>
    <row r="123" spans="1:5" x14ac:dyDescent="0.2">
      <c r="A123" s="3">
        <v>125</v>
      </c>
      <c r="B123" s="3">
        <v>27</v>
      </c>
      <c r="C123" s="6">
        <f>VLOOKUP(B123,SessoesCPI!A:E,5)</f>
        <v>44369</v>
      </c>
      <c r="D123" s="3">
        <f>VLOOKUP(B123,SessoesCPI!A:E,2)</f>
        <v>24</v>
      </c>
      <c r="E123" s="3" t="str">
        <f>VLOOKUP(A123,DocumentosCPI!A:F,6)</f>
        <v>Ata e Notas Taquigráficas</v>
      </c>
    </row>
    <row r="124" spans="1:5" x14ac:dyDescent="0.2">
      <c r="A124" s="3">
        <v>126</v>
      </c>
      <c r="B124" s="3">
        <v>27</v>
      </c>
      <c r="C124" s="6">
        <f>VLOOKUP(B124,SessoesCPI!A:E,5)</f>
        <v>44369</v>
      </c>
      <c r="D124" s="3">
        <f>VLOOKUP(B124,SessoesCPI!A:E,2)</f>
        <v>24</v>
      </c>
      <c r="E124" s="3" t="str">
        <f>VLOOKUP(A124,DocumentosCPI!A:F,6)</f>
        <v>Convocação</v>
      </c>
    </row>
    <row r="125" spans="1:5" x14ac:dyDescent="0.2">
      <c r="A125" s="3">
        <v>127</v>
      </c>
      <c r="B125" s="3">
        <v>27</v>
      </c>
      <c r="C125" s="6">
        <f>VLOOKUP(B125,SessoesCPI!A:E,5)</f>
        <v>44369</v>
      </c>
      <c r="D125" s="3">
        <f>VLOOKUP(B125,SessoesCPI!A:E,2)</f>
        <v>24</v>
      </c>
      <c r="E125" s="3" t="str">
        <f>VLOOKUP(A125,DocumentosCPI!A:F,6)</f>
        <v>Resultado</v>
      </c>
    </row>
    <row r="126" spans="1:5" x14ac:dyDescent="0.2">
      <c r="A126" s="3">
        <v>128</v>
      </c>
      <c r="B126" s="3">
        <v>27</v>
      </c>
      <c r="C126" s="6">
        <f>VLOOKUP(B126,SessoesCPI!A:E,5)</f>
        <v>44369</v>
      </c>
      <c r="D126" s="3">
        <f>VLOOKUP(B126,SessoesCPI!A:E,2)</f>
        <v>24</v>
      </c>
      <c r="E126" s="3" t="str">
        <f>VLOOKUP(A126,DocumentosCPI!A:F,6)</f>
        <v>Notas Taquigráficas2</v>
      </c>
    </row>
    <row r="127" spans="1:5" x14ac:dyDescent="0.2">
      <c r="A127" s="3">
        <v>129</v>
      </c>
      <c r="B127" s="3">
        <v>27</v>
      </c>
      <c r="C127" s="6">
        <f>VLOOKUP(B127,SessoesCPI!A:E,5)</f>
        <v>44369</v>
      </c>
      <c r="D127" s="3">
        <f>VLOOKUP(B127,SessoesCPI!A:E,2)</f>
        <v>24</v>
      </c>
      <c r="E127" s="3" t="str">
        <f>VLOOKUP(A127,DocumentosCPI!A:F,6)</f>
        <v>Pauta Cheia</v>
      </c>
    </row>
    <row r="128" spans="1:5" x14ac:dyDescent="0.2">
      <c r="A128" s="3">
        <v>130</v>
      </c>
      <c r="B128" s="3">
        <v>28</v>
      </c>
      <c r="C128" s="6">
        <f>VLOOKUP(B128,SessoesCPI!A:E,5)</f>
        <v>44370</v>
      </c>
      <c r="D128" s="3">
        <f>VLOOKUP(B128,SessoesCPI!A:E,2)</f>
        <v>25</v>
      </c>
      <c r="E128" s="3" t="str">
        <f>VLOOKUP(A128,DocumentosCPI!A:F,6)</f>
        <v>Ata e Notas Taquigráficas</v>
      </c>
    </row>
    <row r="129" spans="1:5" x14ac:dyDescent="0.2">
      <c r="A129" s="3">
        <v>131</v>
      </c>
      <c r="B129" s="3">
        <v>28</v>
      </c>
      <c r="C129" s="6">
        <f>VLOOKUP(B129,SessoesCPI!A:E,5)</f>
        <v>44370</v>
      </c>
      <c r="D129" s="3">
        <f>VLOOKUP(B129,SessoesCPI!A:E,2)</f>
        <v>25</v>
      </c>
      <c r="E129" s="3" t="str">
        <f>VLOOKUP(A129,DocumentosCPI!A:F,6)</f>
        <v>Convocação</v>
      </c>
    </row>
    <row r="130" spans="1:5" x14ac:dyDescent="0.2">
      <c r="A130" s="3">
        <v>132</v>
      </c>
      <c r="B130" s="3">
        <v>28</v>
      </c>
      <c r="C130" s="6">
        <f>VLOOKUP(B130,SessoesCPI!A:E,5)</f>
        <v>44370</v>
      </c>
      <c r="D130" s="3">
        <f>VLOOKUP(B130,SessoesCPI!A:E,2)</f>
        <v>25</v>
      </c>
      <c r="E130" s="3" t="str">
        <f>VLOOKUP(A130,DocumentosCPI!A:F,6)</f>
        <v>Resultado</v>
      </c>
    </row>
    <row r="131" spans="1:5" x14ac:dyDescent="0.2">
      <c r="A131" s="3">
        <v>133</v>
      </c>
      <c r="B131" s="3">
        <v>28</v>
      </c>
      <c r="C131" s="6">
        <f>VLOOKUP(B131,SessoesCPI!A:E,5)</f>
        <v>44370</v>
      </c>
      <c r="D131" s="3">
        <f>VLOOKUP(B131,SessoesCPI!A:E,2)</f>
        <v>25</v>
      </c>
      <c r="E131" s="3" t="str">
        <f>VLOOKUP(A131,DocumentosCPI!A:F,6)</f>
        <v>Notas Taquigráficas2</v>
      </c>
    </row>
    <row r="132" spans="1:5" x14ac:dyDescent="0.2">
      <c r="A132" s="3">
        <v>134</v>
      </c>
      <c r="B132" s="3">
        <v>28</v>
      </c>
      <c r="C132" s="6">
        <f>VLOOKUP(B132,SessoesCPI!A:E,5)</f>
        <v>44370</v>
      </c>
      <c r="D132" s="3">
        <f>VLOOKUP(B132,SessoesCPI!A:E,2)</f>
        <v>25</v>
      </c>
      <c r="E132" s="3" t="str">
        <f>VLOOKUP(A132,DocumentosCPI!A:F,6)</f>
        <v>Pauta Cheia</v>
      </c>
    </row>
    <row r="133" spans="1:5" x14ac:dyDescent="0.2">
      <c r="A133" s="3">
        <v>135</v>
      </c>
      <c r="B133" s="3">
        <v>29</v>
      </c>
      <c r="C133" s="6">
        <f>VLOOKUP(B133,SessoesCPI!A:E,5)</f>
        <v>44371</v>
      </c>
      <c r="D133" s="3">
        <f>VLOOKUP(B133,SessoesCPI!A:E,2)</f>
        <v>26</v>
      </c>
      <c r="E133" s="3" t="str">
        <f>VLOOKUP(A133,DocumentosCPI!A:F,6)</f>
        <v>Ata e Notas Taquigráficas</v>
      </c>
    </row>
    <row r="134" spans="1:5" x14ac:dyDescent="0.2">
      <c r="A134" s="3">
        <v>136</v>
      </c>
      <c r="B134" s="3">
        <v>29</v>
      </c>
      <c r="C134" s="6">
        <f>VLOOKUP(B134,SessoesCPI!A:E,5)</f>
        <v>44371</v>
      </c>
      <c r="D134" s="3">
        <f>VLOOKUP(B134,SessoesCPI!A:E,2)</f>
        <v>26</v>
      </c>
      <c r="E134" s="3" t="str">
        <f>VLOOKUP(A134,DocumentosCPI!A:F,6)</f>
        <v>Convocação</v>
      </c>
    </row>
    <row r="135" spans="1:5" x14ac:dyDescent="0.2">
      <c r="A135" s="3">
        <v>137</v>
      </c>
      <c r="B135" s="3">
        <v>29</v>
      </c>
      <c r="C135" s="6">
        <f>VLOOKUP(B135,SessoesCPI!A:E,5)</f>
        <v>44371</v>
      </c>
      <c r="D135" s="3">
        <f>VLOOKUP(B135,SessoesCPI!A:E,2)</f>
        <v>26</v>
      </c>
      <c r="E135" s="3" t="str">
        <f>VLOOKUP(A135,DocumentosCPI!A:F,6)</f>
        <v>Resultado</v>
      </c>
    </row>
    <row r="136" spans="1:5" x14ac:dyDescent="0.2">
      <c r="A136" s="3">
        <v>138</v>
      </c>
      <c r="B136" s="3">
        <v>29</v>
      </c>
      <c r="C136" s="6">
        <f>VLOOKUP(B136,SessoesCPI!A:E,5)</f>
        <v>44371</v>
      </c>
      <c r="D136" s="3">
        <f>VLOOKUP(B136,SessoesCPI!A:E,2)</f>
        <v>26</v>
      </c>
      <c r="E136" s="3" t="str">
        <f>VLOOKUP(A136,DocumentosCPI!A:F,6)</f>
        <v>Notas Taquigráficas2</v>
      </c>
    </row>
    <row r="137" spans="1:5" x14ac:dyDescent="0.2">
      <c r="A137" s="3">
        <v>139</v>
      </c>
      <c r="B137" s="3">
        <v>29</v>
      </c>
      <c r="C137" s="6">
        <f>VLOOKUP(B137,SessoesCPI!A:E,5)</f>
        <v>44371</v>
      </c>
      <c r="D137" s="3">
        <f>VLOOKUP(B137,SessoesCPI!A:E,2)</f>
        <v>26</v>
      </c>
      <c r="E137" s="3" t="str">
        <f>VLOOKUP(A137,DocumentosCPI!A:F,6)</f>
        <v>Pauta Cheia</v>
      </c>
    </row>
    <row r="138" spans="1:5" x14ac:dyDescent="0.2">
      <c r="A138" s="3">
        <v>140</v>
      </c>
      <c r="B138" s="3">
        <v>30</v>
      </c>
      <c r="C138" s="6">
        <f>VLOOKUP(B138,SessoesCPI!A:E,5)</f>
        <v>44372</v>
      </c>
      <c r="D138" s="3">
        <f>VLOOKUP(B138,SessoesCPI!A:E,2)</f>
        <v>27</v>
      </c>
      <c r="E138" s="3" t="str">
        <f>VLOOKUP(A138,DocumentosCPI!A:F,6)</f>
        <v>Ata e Notas Taquigráficas</v>
      </c>
    </row>
    <row r="139" spans="1:5" x14ac:dyDescent="0.2">
      <c r="A139" s="3">
        <v>141</v>
      </c>
      <c r="B139" s="3">
        <v>30</v>
      </c>
      <c r="C139" s="6">
        <f>VLOOKUP(B139,SessoesCPI!A:E,5)</f>
        <v>44372</v>
      </c>
      <c r="D139" s="3">
        <f>VLOOKUP(B139,SessoesCPI!A:E,2)</f>
        <v>27</v>
      </c>
      <c r="E139" s="3" t="str">
        <f>VLOOKUP(A139,DocumentosCPI!A:F,6)</f>
        <v>Convocação</v>
      </c>
    </row>
    <row r="140" spans="1:5" x14ac:dyDescent="0.2">
      <c r="A140" s="3">
        <v>142</v>
      </c>
      <c r="B140" s="3">
        <v>30</v>
      </c>
      <c r="C140" s="6">
        <f>VLOOKUP(B140,SessoesCPI!A:E,5)</f>
        <v>44372</v>
      </c>
      <c r="D140" s="3">
        <f>VLOOKUP(B140,SessoesCPI!A:E,2)</f>
        <v>27</v>
      </c>
      <c r="E140" s="3" t="str">
        <f>VLOOKUP(A140,DocumentosCPI!A:F,6)</f>
        <v>Resultado</v>
      </c>
    </row>
    <row r="141" spans="1:5" x14ac:dyDescent="0.2">
      <c r="A141" s="3">
        <v>143</v>
      </c>
      <c r="B141" s="3">
        <v>30</v>
      </c>
      <c r="C141" s="6">
        <f>VLOOKUP(B141,SessoesCPI!A:E,5)</f>
        <v>44372</v>
      </c>
      <c r="D141" s="3">
        <f>VLOOKUP(B141,SessoesCPI!A:E,2)</f>
        <v>27</v>
      </c>
      <c r="E141" s="3" t="str">
        <f>VLOOKUP(A141,DocumentosCPI!A:F,6)</f>
        <v>Notas Taquigráficas2</v>
      </c>
    </row>
    <row r="142" spans="1:5" x14ac:dyDescent="0.2">
      <c r="A142" s="3">
        <v>144</v>
      </c>
      <c r="B142" s="3">
        <v>30</v>
      </c>
      <c r="C142" s="6">
        <f>VLOOKUP(B142,SessoesCPI!A:E,5)</f>
        <v>44372</v>
      </c>
      <c r="D142" s="3">
        <f>VLOOKUP(B142,SessoesCPI!A:E,2)</f>
        <v>27</v>
      </c>
      <c r="E142" s="3" t="str">
        <f>VLOOKUP(A142,DocumentosCPI!A:F,6)</f>
        <v>Pauta Cheia</v>
      </c>
    </row>
    <row r="143" spans="1:5" x14ac:dyDescent="0.2">
      <c r="A143" s="3">
        <v>145</v>
      </c>
      <c r="B143" s="3">
        <v>31</v>
      </c>
      <c r="C143" s="6">
        <f>VLOOKUP(B143,SessoesCPI!A:E,5)</f>
        <v>44376</v>
      </c>
      <c r="D143" s="3">
        <f>VLOOKUP(B143,SessoesCPI!A:E,2)</f>
        <v>28</v>
      </c>
      <c r="E143" s="3" t="str">
        <f>VLOOKUP(A143,DocumentosCPI!A:F,6)</f>
        <v>Ata e Notas Taquigráficas</v>
      </c>
    </row>
    <row r="144" spans="1:5" x14ac:dyDescent="0.2">
      <c r="A144" s="3">
        <v>146</v>
      </c>
      <c r="B144" s="3">
        <v>31</v>
      </c>
      <c r="C144" s="6">
        <f>VLOOKUP(B144,SessoesCPI!A:E,5)</f>
        <v>44376</v>
      </c>
      <c r="D144" s="3">
        <f>VLOOKUP(B144,SessoesCPI!A:E,2)</f>
        <v>28</v>
      </c>
      <c r="E144" s="3" t="str">
        <f>VLOOKUP(A144,DocumentosCPI!A:F,6)</f>
        <v>Convocação</v>
      </c>
    </row>
    <row r="145" spans="1:5" x14ac:dyDescent="0.2">
      <c r="A145" s="3">
        <v>147</v>
      </c>
      <c r="B145" s="3">
        <v>31</v>
      </c>
      <c r="C145" s="6">
        <f>VLOOKUP(B145,SessoesCPI!A:E,5)</f>
        <v>44376</v>
      </c>
      <c r="D145" s="3">
        <f>VLOOKUP(B145,SessoesCPI!A:E,2)</f>
        <v>28</v>
      </c>
      <c r="E145" s="3" t="str">
        <f>VLOOKUP(A145,DocumentosCPI!A:F,6)</f>
        <v>Resultado</v>
      </c>
    </row>
    <row r="146" spans="1:5" x14ac:dyDescent="0.2">
      <c r="A146" s="3">
        <v>148</v>
      </c>
      <c r="B146" s="3">
        <v>31</v>
      </c>
      <c r="C146" s="6">
        <f>VLOOKUP(B146,SessoesCPI!A:E,5)</f>
        <v>44376</v>
      </c>
      <c r="D146" s="3">
        <f>VLOOKUP(B146,SessoesCPI!A:E,2)</f>
        <v>28</v>
      </c>
      <c r="E146" s="3" t="str">
        <f>VLOOKUP(A146,DocumentosCPI!A:F,6)</f>
        <v>Notas Taquigráficas2</v>
      </c>
    </row>
    <row r="147" spans="1:5" x14ac:dyDescent="0.2">
      <c r="A147" s="3">
        <v>149</v>
      </c>
      <c r="B147" s="3">
        <v>31</v>
      </c>
      <c r="C147" s="6">
        <f>VLOOKUP(B147,SessoesCPI!A:E,5)</f>
        <v>44376</v>
      </c>
      <c r="D147" s="3">
        <f>VLOOKUP(B147,SessoesCPI!A:E,2)</f>
        <v>28</v>
      </c>
      <c r="E147" s="3" t="str">
        <f>VLOOKUP(A147,DocumentosCPI!A:F,6)</f>
        <v>Pauta Cheia</v>
      </c>
    </row>
    <row r="148" spans="1:5" x14ac:dyDescent="0.2">
      <c r="A148" s="3">
        <v>150</v>
      </c>
      <c r="B148" s="3">
        <v>32</v>
      </c>
      <c r="C148" s="6">
        <f>VLOOKUP(B148,SessoesCPI!A:E,5)</f>
        <v>44377</v>
      </c>
      <c r="D148" s="3">
        <f>VLOOKUP(B148,SessoesCPI!A:E,2)</f>
        <v>29</v>
      </c>
      <c r="E148" s="3" t="str">
        <f>VLOOKUP(A148,DocumentosCPI!A:F,6)</f>
        <v>Ata e Notas Taquigráficas</v>
      </c>
    </row>
    <row r="149" spans="1:5" x14ac:dyDescent="0.2">
      <c r="A149" s="3">
        <v>151</v>
      </c>
      <c r="B149" s="3">
        <v>32</v>
      </c>
      <c r="C149" s="6">
        <f>VLOOKUP(B149,SessoesCPI!A:E,5)</f>
        <v>44377</v>
      </c>
      <c r="D149" s="3">
        <f>VLOOKUP(B149,SessoesCPI!A:E,2)</f>
        <v>29</v>
      </c>
      <c r="E149" s="3" t="str">
        <f>VLOOKUP(A149,DocumentosCPI!A:F,6)</f>
        <v>Convocação</v>
      </c>
    </row>
    <row r="150" spans="1:5" x14ac:dyDescent="0.2">
      <c r="A150" s="3">
        <v>152</v>
      </c>
      <c r="B150" s="3">
        <v>32</v>
      </c>
      <c r="C150" s="6">
        <f>VLOOKUP(B150,SessoesCPI!A:E,5)</f>
        <v>44377</v>
      </c>
      <c r="D150" s="3">
        <f>VLOOKUP(B150,SessoesCPI!A:E,2)</f>
        <v>29</v>
      </c>
      <c r="E150" s="3" t="str">
        <f>VLOOKUP(A150,DocumentosCPI!A:F,6)</f>
        <v>Resultado</v>
      </c>
    </row>
    <row r="151" spans="1:5" x14ac:dyDescent="0.2">
      <c r="A151" s="3">
        <v>153</v>
      </c>
      <c r="B151" s="3">
        <v>32</v>
      </c>
      <c r="C151" s="6">
        <f>VLOOKUP(B151,SessoesCPI!A:E,5)</f>
        <v>44377</v>
      </c>
      <c r="D151" s="3">
        <f>VLOOKUP(B151,SessoesCPI!A:E,2)</f>
        <v>29</v>
      </c>
      <c r="E151" s="3" t="str">
        <f>VLOOKUP(A151,DocumentosCPI!A:F,6)</f>
        <v>Notas Taquigráficas2</v>
      </c>
    </row>
    <row r="152" spans="1:5" x14ac:dyDescent="0.2">
      <c r="A152" s="3">
        <v>154</v>
      </c>
      <c r="B152" s="3">
        <v>32</v>
      </c>
      <c r="C152" s="6">
        <f>VLOOKUP(B152,SessoesCPI!A:E,5)</f>
        <v>44377</v>
      </c>
      <c r="D152" s="3">
        <f>VLOOKUP(B152,SessoesCPI!A:E,2)</f>
        <v>29</v>
      </c>
      <c r="E152" s="3" t="str">
        <f>VLOOKUP(A152,DocumentosCPI!A:F,6)</f>
        <v>Pauta Cheia</v>
      </c>
    </row>
    <row r="153" spans="1:5" x14ac:dyDescent="0.2">
      <c r="A153" s="3">
        <v>155</v>
      </c>
      <c r="B153" s="3">
        <v>33</v>
      </c>
      <c r="C153" s="6">
        <f>VLOOKUP(B153,SessoesCPI!A:E,5)</f>
        <v>44378</v>
      </c>
      <c r="D153" s="3">
        <f>VLOOKUP(B153,SessoesCPI!A:E,2)</f>
        <v>30</v>
      </c>
      <c r="E153" s="3" t="str">
        <f>VLOOKUP(A153,DocumentosCPI!A:F,6)</f>
        <v>Ata e Notas Taquigráficas</v>
      </c>
    </row>
    <row r="154" spans="1:5" x14ac:dyDescent="0.2">
      <c r="A154" s="3">
        <v>156</v>
      </c>
      <c r="B154" s="3">
        <v>33</v>
      </c>
      <c r="C154" s="6">
        <f>VLOOKUP(B154,SessoesCPI!A:E,5)</f>
        <v>44378</v>
      </c>
      <c r="D154" s="3">
        <f>VLOOKUP(B154,SessoesCPI!A:E,2)</f>
        <v>30</v>
      </c>
      <c r="E154" s="3" t="str">
        <f>VLOOKUP(A154,DocumentosCPI!A:F,6)</f>
        <v>Convocação</v>
      </c>
    </row>
    <row r="155" spans="1:5" x14ac:dyDescent="0.2">
      <c r="A155" s="3">
        <v>157</v>
      </c>
      <c r="B155" s="3">
        <v>33</v>
      </c>
      <c r="C155" s="6">
        <f>VLOOKUP(B155,SessoesCPI!A:E,5)</f>
        <v>44378</v>
      </c>
      <c r="D155" s="3">
        <f>VLOOKUP(B155,SessoesCPI!A:E,2)</f>
        <v>30</v>
      </c>
      <c r="E155" s="3" t="str">
        <f>VLOOKUP(A155,DocumentosCPI!A:F,6)</f>
        <v>Resultado</v>
      </c>
    </row>
    <row r="156" spans="1:5" x14ac:dyDescent="0.2">
      <c r="A156" s="3">
        <v>158</v>
      </c>
      <c r="B156" s="3">
        <v>33</v>
      </c>
      <c r="C156" s="6">
        <f>VLOOKUP(B156,SessoesCPI!A:E,5)</f>
        <v>44378</v>
      </c>
      <c r="D156" s="3">
        <f>VLOOKUP(B156,SessoesCPI!A:E,2)</f>
        <v>30</v>
      </c>
      <c r="E156" s="3" t="str">
        <f>VLOOKUP(A156,DocumentosCPI!A:F,6)</f>
        <v>Notas Taquigráficas2</v>
      </c>
    </row>
    <row r="157" spans="1:5" x14ac:dyDescent="0.2">
      <c r="A157" s="3">
        <v>159</v>
      </c>
      <c r="B157" s="3">
        <v>33</v>
      </c>
      <c r="C157" s="6">
        <f>VLOOKUP(B157,SessoesCPI!A:E,5)</f>
        <v>44378</v>
      </c>
      <c r="D157" s="3">
        <f>VLOOKUP(B157,SessoesCPI!A:E,2)</f>
        <v>30</v>
      </c>
      <c r="E157" s="3" t="str">
        <f>VLOOKUP(A157,DocumentosCPI!A:F,6)</f>
        <v>Pauta Cheia</v>
      </c>
    </row>
    <row r="158" spans="1:5" x14ac:dyDescent="0.2">
      <c r="A158" s="3">
        <v>160</v>
      </c>
      <c r="B158" s="3">
        <v>35</v>
      </c>
      <c r="C158" s="6">
        <f>VLOOKUP(B158,SessoesCPI!A:E,5)</f>
        <v>44383</v>
      </c>
      <c r="D158" s="3">
        <f>VLOOKUP(B158,SessoesCPI!A:E,2)</f>
        <v>31</v>
      </c>
      <c r="E158" s="3" t="str">
        <f>VLOOKUP(A158,DocumentosCPI!A:F,6)</f>
        <v>Ata e Notas Taquigráficas</v>
      </c>
    </row>
    <row r="159" spans="1:5" x14ac:dyDescent="0.2">
      <c r="A159" s="3">
        <v>161</v>
      </c>
      <c r="B159" s="3">
        <v>35</v>
      </c>
      <c r="C159" s="6">
        <f>VLOOKUP(B159,SessoesCPI!A:E,5)</f>
        <v>44383</v>
      </c>
      <c r="D159" s="3">
        <f>VLOOKUP(B159,SessoesCPI!A:E,2)</f>
        <v>31</v>
      </c>
      <c r="E159" s="3" t="str">
        <f>VLOOKUP(A159,DocumentosCPI!A:F,6)</f>
        <v>Convocação</v>
      </c>
    </row>
    <row r="160" spans="1:5" x14ac:dyDescent="0.2">
      <c r="A160" s="3">
        <v>162</v>
      </c>
      <c r="B160" s="3">
        <v>35</v>
      </c>
      <c r="C160" s="6">
        <f>VLOOKUP(B160,SessoesCPI!A:E,5)</f>
        <v>44383</v>
      </c>
      <c r="D160" s="3">
        <f>VLOOKUP(B160,SessoesCPI!A:E,2)</f>
        <v>31</v>
      </c>
      <c r="E160" s="3" t="str">
        <f>VLOOKUP(A160,DocumentosCPI!A:F,6)</f>
        <v>Convocação</v>
      </c>
    </row>
    <row r="161" spans="1:5" x14ac:dyDescent="0.2">
      <c r="A161" s="3">
        <v>163</v>
      </c>
      <c r="B161" s="3">
        <v>35</v>
      </c>
      <c r="C161" s="6">
        <f>VLOOKUP(B161,SessoesCPI!A:E,5)</f>
        <v>44383</v>
      </c>
      <c r="D161" s="3">
        <f>VLOOKUP(B161,SessoesCPI!A:E,2)</f>
        <v>31</v>
      </c>
      <c r="E161" s="3" t="str">
        <f>VLOOKUP(A161,DocumentosCPI!A:F,6)</f>
        <v>Resultado</v>
      </c>
    </row>
    <row r="162" spans="1:5" x14ac:dyDescent="0.2">
      <c r="A162" s="3">
        <v>164</v>
      </c>
      <c r="B162" s="3">
        <v>35</v>
      </c>
      <c r="C162" s="6">
        <f>VLOOKUP(B162,SessoesCPI!A:E,5)</f>
        <v>44383</v>
      </c>
      <c r="D162" s="3">
        <f>VLOOKUP(B162,SessoesCPI!A:E,2)</f>
        <v>31</v>
      </c>
      <c r="E162" s="3" t="str">
        <f>VLOOKUP(A162,DocumentosCPI!A:F,6)</f>
        <v>Pauta Cheia</v>
      </c>
    </row>
    <row r="163" spans="1:5" x14ac:dyDescent="0.2">
      <c r="A163" s="3">
        <v>165</v>
      </c>
      <c r="B163" s="3">
        <v>35</v>
      </c>
      <c r="C163" s="6">
        <f>VLOOKUP(B163,SessoesCPI!A:E,5)</f>
        <v>44383</v>
      </c>
      <c r="D163" s="3">
        <f>VLOOKUP(B163,SessoesCPI!A:E,2)</f>
        <v>31</v>
      </c>
      <c r="E163" s="3" t="str">
        <f>VLOOKUP(A163,DocumentosCPI!A:F,6)</f>
        <v>Pauta Cheia</v>
      </c>
    </row>
    <row r="164" spans="1:5" x14ac:dyDescent="0.2">
      <c r="A164" s="3">
        <v>166</v>
      </c>
      <c r="B164" s="3">
        <v>36</v>
      </c>
      <c r="C164" s="6">
        <f>VLOOKUP(B164,SessoesCPI!A:E,5)</f>
        <v>44384</v>
      </c>
      <c r="D164" s="3">
        <f>VLOOKUP(B164,SessoesCPI!A:E,2)</f>
        <v>32</v>
      </c>
      <c r="E164" s="3" t="str">
        <f>VLOOKUP(A164,DocumentosCPI!A:F,6)</f>
        <v>Ata e Notas Taquigráficas</v>
      </c>
    </row>
    <row r="165" spans="1:5" x14ac:dyDescent="0.2">
      <c r="A165" s="3">
        <v>167</v>
      </c>
      <c r="B165" s="3">
        <v>36</v>
      </c>
      <c r="C165" s="6">
        <f>VLOOKUP(B165,SessoesCPI!A:E,5)</f>
        <v>44384</v>
      </c>
      <c r="D165" s="3">
        <f>VLOOKUP(B165,SessoesCPI!A:E,2)</f>
        <v>32</v>
      </c>
      <c r="E165" s="3" t="str">
        <f>VLOOKUP(A165,DocumentosCPI!A:F,6)</f>
        <v>Convocação</v>
      </c>
    </row>
    <row r="166" spans="1:5" x14ac:dyDescent="0.2">
      <c r="A166" s="3">
        <v>168</v>
      </c>
      <c r="B166" s="3">
        <v>36</v>
      </c>
      <c r="C166" s="6">
        <f>VLOOKUP(B166,SessoesCPI!A:E,5)</f>
        <v>44384</v>
      </c>
      <c r="D166" s="3">
        <f>VLOOKUP(B166,SessoesCPI!A:E,2)</f>
        <v>32</v>
      </c>
      <c r="E166" s="3" t="str">
        <f>VLOOKUP(A166,DocumentosCPI!A:F,6)</f>
        <v>Resultado</v>
      </c>
    </row>
    <row r="167" spans="1:5" x14ac:dyDescent="0.2">
      <c r="A167" s="3">
        <v>169</v>
      </c>
      <c r="B167" s="3">
        <v>36</v>
      </c>
      <c r="C167" s="6">
        <f>VLOOKUP(B167,SessoesCPI!A:E,5)</f>
        <v>44384</v>
      </c>
      <c r="D167" s="3">
        <f>VLOOKUP(B167,SessoesCPI!A:E,2)</f>
        <v>32</v>
      </c>
      <c r="E167" s="3" t="str">
        <f>VLOOKUP(A167,DocumentosCPI!A:F,6)</f>
        <v>Notas Taquigráficas2</v>
      </c>
    </row>
    <row r="168" spans="1:5" x14ac:dyDescent="0.2">
      <c r="A168" s="3">
        <v>170</v>
      </c>
      <c r="B168" s="3">
        <v>36</v>
      </c>
      <c r="C168" s="6">
        <f>VLOOKUP(B168,SessoesCPI!A:E,5)</f>
        <v>44384</v>
      </c>
      <c r="D168" s="3">
        <f>VLOOKUP(B168,SessoesCPI!A:E,2)</f>
        <v>32</v>
      </c>
      <c r="E168" s="3" t="str">
        <f>VLOOKUP(A168,DocumentosCPI!A:F,6)</f>
        <v>Pauta Cheia</v>
      </c>
    </row>
    <row r="169" spans="1:5" x14ac:dyDescent="0.2">
      <c r="A169" s="3">
        <v>171</v>
      </c>
      <c r="B169" s="3">
        <v>37</v>
      </c>
      <c r="C169" s="6">
        <f>VLOOKUP(B169,SessoesCPI!A:E,5)</f>
        <v>44385</v>
      </c>
      <c r="D169" s="3">
        <f>VLOOKUP(B169,SessoesCPI!A:E,2)</f>
        <v>33</v>
      </c>
      <c r="E169" s="3" t="str">
        <f>VLOOKUP(A169,DocumentosCPI!A:F,6)</f>
        <v>Ata e Notas Taquigráficas</v>
      </c>
    </row>
    <row r="170" spans="1:5" x14ac:dyDescent="0.2">
      <c r="A170" s="3">
        <v>172</v>
      </c>
      <c r="B170" s="3">
        <v>37</v>
      </c>
      <c r="C170" s="6">
        <f>VLOOKUP(B170,SessoesCPI!A:E,5)</f>
        <v>44385</v>
      </c>
      <c r="D170" s="3">
        <f>VLOOKUP(B170,SessoesCPI!A:E,2)</f>
        <v>33</v>
      </c>
      <c r="E170" s="3" t="str">
        <f>VLOOKUP(A170,DocumentosCPI!A:F,6)</f>
        <v>Convocação</v>
      </c>
    </row>
    <row r="171" spans="1:5" x14ac:dyDescent="0.2">
      <c r="A171" s="3">
        <v>173</v>
      </c>
      <c r="B171" s="3">
        <v>37</v>
      </c>
      <c r="C171" s="6">
        <f>VLOOKUP(B171,SessoesCPI!A:E,5)</f>
        <v>44385</v>
      </c>
      <c r="D171" s="3">
        <f>VLOOKUP(B171,SessoesCPI!A:E,2)</f>
        <v>33</v>
      </c>
      <c r="E171" s="3" t="str">
        <f>VLOOKUP(A171,DocumentosCPI!A:F,6)</f>
        <v>Resultado</v>
      </c>
    </row>
    <row r="172" spans="1:5" x14ac:dyDescent="0.2">
      <c r="A172" s="3">
        <v>174</v>
      </c>
      <c r="B172" s="3">
        <v>37</v>
      </c>
      <c r="C172" s="6">
        <f>VLOOKUP(B172,SessoesCPI!A:E,5)</f>
        <v>44385</v>
      </c>
      <c r="D172" s="3">
        <f>VLOOKUP(B172,SessoesCPI!A:E,2)</f>
        <v>33</v>
      </c>
      <c r="E172" s="3" t="str">
        <f>VLOOKUP(A172,DocumentosCPI!A:F,6)</f>
        <v>Notas Taquigráficas2</v>
      </c>
    </row>
    <row r="173" spans="1:5" x14ac:dyDescent="0.2">
      <c r="A173" s="3">
        <v>175</v>
      </c>
      <c r="B173" s="3">
        <v>37</v>
      </c>
      <c r="C173" s="6">
        <f>VLOOKUP(B173,SessoesCPI!A:E,5)</f>
        <v>44385</v>
      </c>
      <c r="D173" s="3">
        <f>VLOOKUP(B173,SessoesCPI!A:E,2)</f>
        <v>33</v>
      </c>
      <c r="E173" s="3" t="str">
        <f>VLOOKUP(A173,DocumentosCPI!A:F,6)</f>
        <v>Pauta Cheia</v>
      </c>
    </row>
    <row r="174" spans="1:5" x14ac:dyDescent="0.2">
      <c r="A174" s="3">
        <v>176</v>
      </c>
      <c r="B174" s="3">
        <v>38</v>
      </c>
      <c r="C174" s="6">
        <f>VLOOKUP(B174,SessoesCPI!A:E,5)</f>
        <v>44386</v>
      </c>
      <c r="D174" s="3">
        <f>VLOOKUP(B174,SessoesCPI!A:E,2)</f>
        <v>34</v>
      </c>
      <c r="E174" s="3" t="str">
        <f>VLOOKUP(A174,DocumentosCPI!A:F,6)</f>
        <v>Ata e Notas Taquigráficas</v>
      </c>
    </row>
    <row r="175" spans="1:5" x14ac:dyDescent="0.2">
      <c r="A175" s="3">
        <v>177</v>
      </c>
      <c r="B175" s="3">
        <v>38</v>
      </c>
      <c r="C175" s="6">
        <f>VLOOKUP(B175,SessoesCPI!A:E,5)</f>
        <v>44386</v>
      </c>
      <c r="D175" s="3">
        <f>VLOOKUP(B175,SessoesCPI!A:E,2)</f>
        <v>34</v>
      </c>
      <c r="E175" s="3" t="str">
        <f>VLOOKUP(A175,DocumentosCPI!A:F,6)</f>
        <v>Convocação</v>
      </c>
    </row>
    <row r="176" spans="1:5" x14ac:dyDescent="0.2">
      <c r="A176" s="3">
        <v>178</v>
      </c>
      <c r="B176" s="3">
        <v>38</v>
      </c>
      <c r="C176" s="6">
        <f>VLOOKUP(B176,SessoesCPI!A:E,5)</f>
        <v>44386</v>
      </c>
      <c r="D176" s="3">
        <f>VLOOKUP(B176,SessoesCPI!A:E,2)</f>
        <v>34</v>
      </c>
      <c r="E176" s="3" t="str">
        <f>VLOOKUP(A176,DocumentosCPI!A:F,6)</f>
        <v>Resultado</v>
      </c>
    </row>
    <row r="177" spans="1:5" x14ac:dyDescent="0.2">
      <c r="A177" s="3">
        <v>179</v>
      </c>
      <c r="B177" s="3">
        <v>38</v>
      </c>
      <c r="C177" s="6">
        <f>VLOOKUP(B177,SessoesCPI!A:E,5)</f>
        <v>44386</v>
      </c>
      <c r="D177" s="3">
        <f>VLOOKUP(B177,SessoesCPI!A:E,2)</f>
        <v>34</v>
      </c>
      <c r="E177" s="3" t="str">
        <f>VLOOKUP(A177,DocumentosCPI!A:F,6)</f>
        <v>Notas Taquigráficas2</v>
      </c>
    </row>
    <row r="178" spans="1:5" x14ac:dyDescent="0.2">
      <c r="A178" s="3">
        <v>180</v>
      </c>
      <c r="B178" s="3">
        <v>38</v>
      </c>
      <c r="C178" s="6">
        <f>VLOOKUP(B178,SessoesCPI!A:E,5)</f>
        <v>44386</v>
      </c>
      <c r="D178" s="3">
        <f>VLOOKUP(B178,SessoesCPI!A:E,2)</f>
        <v>34</v>
      </c>
      <c r="E178" s="3" t="str">
        <f>VLOOKUP(A178,DocumentosCPI!A:F,6)</f>
        <v>Pauta Cheia</v>
      </c>
    </row>
    <row r="179" spans="1:5" x14ac:dyDescent="0.2">
      <c r="A179" s="3">
        <v>181</v>
      </c>
      <c r="B179" s="3">
        <v>39</v>
      </c>
      <c r="C179" s="6">
        <f>VLOOKUP(B179,SessoesCPI!A:E,5)</f>
        <v>44390</v>
      </c>
      <c r="D179" s="3">
        <f>VLOOKUP(B179,SessoesCPI!A:E,2)</f>
        <v>35</v>
      </c>
      <c r="E179" s="3" t="str">
        <f>VLOOKUP(A179,DocumentosCPI!A:F,6)</f>
        <v>Ata e Notas Taquigráficas</v>
      </c>
    </row>
    <row r="180" spans="1:5" x14ac:dyDescent="0.2">
      <c r="A180" s="3">
        <v>182</v>
      </c>
      <c r="B180" s="3">
        <v>39</v>
      </c>
      <c r="C180" s="6">
        <f>VLOOKUP(B180,SessoesCPI!A:E,5)</f>
        <v>44390</v>
      </c>
      <c r="D180" s="3">
        <f>VLOOKUP(B180,SessoesCPI!A:E,2)</f>
        <v>35</v>
      </c>
      <c r="E180" s="3" t="str">
        <f>VLOOKUP(A180,DocumentosCPI!A:F,6)</f>
        <v>Convocação</v>
      </c>
    </row>
    <row r="181" spans="1:5" x14ac:dyDescent="0.2">
      <c r="A181" s="3">
        <v>183</v>
      </c>
      <c r="B181" s="3">
        <v>39</v>
      </c>
      <c r="C181" s="6">
        <f>VLOOKUP(B181,SessoesCPI!A:E,5)</f>
        <v>44390</v>
      </c>
      <c r="D181" s="3">
        <f>VLOOKUP(B181,SessoesCPI!A:E,2)</f>
        <v>35</v>
      </c>
      <c r="E181" s="3" t="str">
        <f>VLOOKUP(A181,DocumentosCPI!A:F,6)</f>
        <v>Resultado</v>
      </c>
    </row>
    <row r="182" spans="1:5" x14ac:dyDescent="0.2">
      <c r="A182" s="3">
        <v>184</v>
      </c>
      <c r="B182" s="3">
        <v>39</v>
      </c>
      <c r="C182" s="6">
        <f>VLOOKUP(B182,SessoesCPI!A:E,5)</f>
        <v>44390</v>
      </c>
      <c r="D182" s="3">
        <f>VLOOKUP(B182,SessoesCPI!A:E,2)</f>
        <v>35</v>
      </c>
      <c r="E182" s="3" t="str">
        <f>VLOOKUP(A182,DocumentosCPI!A:F,6)</f>
        <v>Notas Taquigráficas2</v>
      </c>
    </row>
    <row r="183" spans="1:5" x14ac:dyDescent="0.2">
      <c r="A183" s="3">
        <v>185</v>
      </c>
      <c r="B183" s="3">
        <v>39</v>
      </c>
      <c r="C183" s="6">
        <f>VLOOKUP(B183,SessoesCPI!A:E,5)</f>
        <v>44390</v>
      </c>
      <c r="D183" s="3">
        <f>VLOOKUP(B183,SessoesCPI!A:E,2)</f>
        <v>35</v>
      </c>
      <c r="E183" s="3" t="str">
        <f>VLOOKUP(A183,DocumentosCPI!A:F,6)</f>
        <v>Pauta Cheia</v>
      </c>
    </row>
    <row r="184" spans="1:5" x14ac:dyDescent="0.2">
      <c r="A184" s="3">
        <v>186</v>
      </c>
      <c r="B184" s="3">
        <v>40</v>
      </c>
      <c r="C184" s="6">
        <f>VLOOKUP(B184,SessoesCPI!A:E,5)</f>
        <v>44391</v>
      </c>
      <c r="D184" s="3">
        <f>VLOOKUP(B184,SessoesCPI!A:E,2)</f>
        <v>36</v>
      </c>
      <c r="E184" s="3" t="str">
        <f>VLOOKUP(A184,DocumentosCPI!A:F,6)</f>
        <v>Ata e Notas Taquigráficas</v>
      </c>
    </row>
    <row r="185" spans="1:5" x14ac:dyDescent="0.2">
      <c r="A185" s="3">
        <v>187</v>
      </c>
      <c r="B185" s="3">
        <v>40</v>
      </c>
      <c r="C185" s="6">
        <f>VLOOKUP(B185,SessoesCPI!A:E,5)</f>
        <v>44391</v>
      </c>
      <c r="D185" s="3">
        <f>VLOOKUP(B185,SessoesCPI!A:E,2)</f>
        <v>36</v>
      </c>
      <c r="E185" s="3" t="str">
        <f>VLOOKUP(A185,DocumentosCPI!A:F,6)</f>
        <v>Convocação</v>
      </c>
    </row>
    <row r="186" spans="1:5" x14ac:dyDescent="0.2">
      <c r="A186" s="3">
        <v>188</v>
      </c>
      <c r="B186" s="3">
        <v>40</v>
      </c>
      <c r="C186" s="6">
        <f>VLOOKUP(B186,SessoesCPI!A:E,5)</f>
        <v>44391</v>
      </c>
      <c r="D186" s="3">
        <f>VLOOKUP(B186,SessoesCPI!A:E,2)</f>
        <v>36</v>
      </c>
      <c r="E186" s="3" t="str">
        <f>VLOOKUP(A186,DocumentosCPI!A:F,6)</f>
        <v>Resultado</v>
      </c>
    </row>
    <row r="187" spans="1:5" x14ac:dyDescent="0.2">
      <c r="A187" s="3">
        <v>189</v>
      </c>
      <c r="B187" s="3">
        <v>40</v>
      </c>
      <c r="C187" s="6">
        <f>VLOOKUP(B187,SessoesCPI!A:E,5)</f>
        <v>44391</v>
      </c>
      <c r="D187" s="3">
        <f>VLOOKUP(B187,SessoesCPI!A:E,2)</f>
        <v>36</v>
      </c>
      <c r="E187" s="3" t="str">
        <f>VLOOKUP(A187,DocumentosCPI!A:F,6)</f>
        <v>Notas Taquigráficas2</v>
      </c>
    </row>
    <row r="188" spans="1:5" x14ac:dyDescent="0.2">
      <c r="A188" s="3">
        <v>190</v>
      </c>
      <c r="B188" s="3">
        <v>40</v>
      </c>
      <c r="C188" s="6">
        <f>VLOOKUP(B188,SessoesCPI!A:E,5)</f>
        <v>44391</v>
      </c>
      <c r="D188" s="3">
        <f>VLOOKUP(B188,SessoesCPI!A:E,2)</f>
        <v>36</v>
      </c>
      <c r="E188" s="3" t="str">
        <f>VLOOKUP(A188,DocumentosCPI!A:F,6)</f>
        <v>Pauta Cheia</v>
      </c>
    </row>
    <row r="189" spans="1:5" x14ac:dyDescent="0.2">
      <c r="A189" s="3">
        <v>191</v>
      </c>
      <c r="B189" s="3">
        <v>41</v>
      </c>
      <c r="C189" s="6">
        <f>VLOOKUP(B189,SessoesCPI!A:E,5)</f>
        <v>44392</v>
      </c>
      <c r="D189" s="3">
        <f>VLOOKUP(B189,SessoesCPI!A:E,2)</f>
        <v>37</v>
      </c>
      <c r="E189" s="3" t="str">
        <f>VLOOKUP(A189,DocumentosCPI!A:F,6)</f>
        <v>Ata e Notas Taquigráficas</v>
      </c>
    </row>
    <row r="190" spans="1:5" x14ac:dyDescent="0.2">
      <c r="A190" s="3">
        <v>192</v>
      </c>
      <c r="B190" s="3">
        <v>41</v>
      </c>
      <c r="C190" s="6">
        <f>VLOOKUP(B190,SessoesCPI!A:E,5)</f>
        <v>44392</v>
      </c>
      <c r="D190" s="3">
        <f>VLOOKUP(B190,SessoesCPI!A:E,2)</f>
        <v>37</v>
      </c>
      <c r="E190" s="3" t="str">
        <f>VLOOKUP(A190,DocumentosCPI!A:F,6)</f>
        <v>Convocação</v>
      </c>
    </row>
    <row r="191" spans="1:5" x14ac:dyDescent="0.2">
      <c r="A191" s="3">
        <v>193</v>
      </c>
      <c r="B191" s="3">
        <v>41</v>
      </c>
      <c r="C191" s="6">
        <f>VLOOKUP(B191,SessoesCPI!A:E,5)</f>
        <v>44392</v>
      </c>
      <c r="D191" s="3">
        <f>VLOOKUP(B191,SessoesCPI!A:E,2)</f>
        <v>37</v>
      </c>
      <c r="E191" s="3" t="str">
        <f>VLOOKUP(A191,DocumentosCPI!A:F,6)</f>
        <v>Resultado</v>
      </c>
    </row>
    <row r="192" spans="1:5" x14ac:dyDescent="0.2">
      <c r="A192" s="3">
        <v>194</v>
      </c>
      <c r="B192" s="3">
        <v>41</v>
      </c>
      <c r="C192" s="6">
        <f>VLOOKUP(B192,SessoesCPI!A:E,5)</f>
        <v>44392</v>
      </c>
      <c r="D192" s="3">
        <f>VLOOKUP(B192,SessoesCPI!A:E,2)</f>
        <v>37</v>
      </c>
      <c r="E192" s="3" t="str">
        <f>VLOOKUP(A192,DocumentosCPI!A:F,6)</f>
        <v>Notas Taquigráficas2</v>
      </c>
    </row>
    <row r="193" spans="1:5" x14ac:dyDescent="0.2">
      <c r="A193" s="3">
        <v>195</v>
      </c>
      <c r="B193" s="3">
        <v>41</v>
      </c>
      <c r="C193" s="6">
        <f>VLOOKUP(B193,SessoesCPI!A:E,5)</f>
        <v>44392</v>
      </c>
      <c r="D193" s="3">
        <f>VLOOKUP(B193,SessoesCPI!A:E,2)</f>
        <v>37</v>
      </c>
      <c r="E193" s="3" t="str">
        <f>VLOOKUP(A193,DocumentosCPI!A:F,6)</f>
        <v>Pauta Cheia</v>
      </c>
    </row>
    <row r="194" spans="1:5" x14ac:dyDescent="0.2">
      <c r="A194" s="3">
        <v>196</v>
      </c>
      <c r="B194" s="3">
        <v>42</v>
      </c>
      <c r="C194" s="6">
        <f>VLOOKUP(B194,SessoesCPI!A:E,5)</f>
        <v>44411</v>
      </c>
      <c r="D194" s="3">
        <f>VLOOKUP(B194,SessoesCPI!A:E,2)</f>
        <v>38</v>
      </c>
      <c r="E194" s="3" t="str">
        <f>VLOOKUP(A194,DocumentosCPI!A:F,6)</f>
        <v>Ata e Notas Taquigráficas</v>
      </c>
    </row>
    <row r="195" spans="1:5" x14ac:dyDescent="0.2">
      <c r="A195" s="3">
        <v>197</v>
      </c>
      <c r="B195" s="3">
        <v>42</v>
      </c>
      <c r="C195" s="6">
        <f>VLOOKUP(B195,SessoesCPI!A:E,5)</f>
        <v>44411</v>
      </c>
      <c r="D195" s="3">
        <f>VLOOKUP(B195,SessoesCPI!A:E,2)</f>
        <v>38</v>
      </c>
      <c r="E195" s="3" t="str">
        <f>VLOOKUP(A195,DocumentosCPI!A:F,6)</f>
        <v>Convocação</v>
      </c>
    </row>
    <row r="196" spans="1:5" x14ac:dyDescent="0.2">
      <c r="A196" s="3">
        <v>198</v>
      </c>
      <c r="B196" s="3">
        <v>42</v>
      </c>
      <c r="C196" s="6">
        <f>VLOOKUP(B196,SessoesCPI!A:E,5)</f>
        <v>44411</v>
      </c>
      <c r="D196" s="3">
        <f>VLOOKUP(B196,SessoesCPI!A:E,2)</f>
        <v>38</v>
      </c>
      <c r="E196" s="3" t="str">
        <f>VLOOKUP(A196,DocumentosCPI!A:F,6)</f>
        <v>Resultado</v>
      </c>
    </row>
    <row r="197" spans="1:5" x14ac:dyDescent="0.2">
      <c r="A197" s="3">
        <v>199</v>
      </c>
      <c r="B197" s="3">
        <v>42</v>
      </c>
      <c r="C197" s="6">
        <f>VLOOKUP(B197,SessoesCPI!A:E,5)</f>
        <v>44411</v>
      </c>
      <c r="D197" s="3">
        <f>VLOOKUP(B197,SessoesCPI!A:E,2)</f>
        <v>38</v>
      </c>
      <c r="E197" s="3" t="str">
        <f>VLOOKUP(A197,DocumentosCPI!A:F,6)</f>
        <v>Notas Taquigráficas2</v>
      </c>
    </row>
    <row r="198" spans="1:5" x14ac:dyDescent="0.2">
      <c r="A198" s="3">
        <v>200</v>
      </c>
      <c r="B198" s="3">
        <v>42</v>
      </c>
      <c r="C198" s="6">
        <f>VLOOKUP(B198,SessoesCPI!A:E,5)</f>
        <v>44411</v>
      </c>
      <c r="D198" s="3">
        <f>VLOOKUP(B198,SessoesCPI!A:E,2)</f>
        <v>38</v>
      </c>
      <c r="E198" s="3" t="str">
        <f>VLOOKUP(A198,DocumentosCPI!A:F,6)</f>
        <v>Pauta Cheia</v>
      </c>
    </row>
    <row r="199" spans="1:5" x14ac:dyDescent="0.2">
      <c r="A199" s="3">
        <v>201</v>
      </c>
      <c r="B199" s="3">
        <v>43</v>
      </c>
      <c r="C199" s="6">
        <f>VLOOKUP(B199,SessoesCPI!A:E,5)</f>
        <v>44412</v>
      </c>
      <c r="D199" s="3">
        <f>VLOOKUP(B199,SessoesCPI!A:E,2)</f>
        <v>39</v>
      </c>
      <c r="E199" s="3" t="str">
        <f>VLOOKUP(A199,DocumentosCPI!A:F,6)</f>
        <v>Ata e Notas Taquigráficas</v>
      </c>
    </row>
    <row r="200" spans="1:5" x14ac:dyDescent="0.2">
      <c r="A200" s="3">
        <v>202</v>
      </c>
      <c r="B200" s="3">
        <v>43</v>
      </c>
      <c r="C200" s="6">
        <f>VLOOKUP(B200,SessoesCPI!A:E,5)</f>
        <v>44412</v>
      </c>
      <c r="D200" s="3">
        <f>VLOOKUP(B200,SessoesCPI!A:E,2)</f>
        <v>39</v>
      </c>
      <c r="E200" s="3" t="str">
        <f>VLOOKUP(A200,DocumentosCPI!A:F,6)</f>
        <v>Convocação</v>
      </c>
    </row>
    <row r="201" spans="1:5" x14ac:dyDescent="0.2">
      <c r="A201" s="3">
        <v>203</v>
      </c>
      <c r="B201" s="3">
        <v>43</v>
      </c>
      <c r="C201" s="6">
        <f>VLOOKUP(B201,SessoesCPI!A:E,5)</f>
        <v>44412</v>
      </c>
      <c r="D201" s="3">
        <f>VLOOKUP(B201,SessoesCPI!A:E,2)</f>
        <v>39</v>
      </c>
      <c r="E201" s="3" t="str">
        <f>VLOOKUP(A201,DocumentosCPI!A:F,6)</f>
        <v>Resultado</v>
      </c>
    </row>
    <row r="202" spans="1:5" x14ac:dyDescent="0.2">
      <c r="A202" s="3">
        <v>204</v>
      </c>
      <c r="B202" s="3">
        <v>43</v>
      </c>
      <c r="C202" s="6">
        <f>VLOOKUP(B202,SessoesCPI!A:E,5)</f>
        <v>44412</v>
      </c>
      <c r="D202" s="3">
        <f>VLOOKUP(B202,SessoesCPI!A:E,2)</f>
        <v>39</v>
      </c>
      <c r="E202" s="3" t="str">
        <f>VLOOKUP(A202,DocumentosCPI!A:F,6)</f>
        <v>Pauta Cheia</v>
      </c>
    </row>
    <row r="203" spans="1:5" x14ac:dyDescent="0.2">
      <c r="A203" s="3">
        <v>205</v>
      </c>
      <c r="B203" s="3">
        <v>44</v>
      </c>
      <c r="C203" s="6">
        <f>VLOOKUP(B203,SessoesCPI!A:E,5)</f>
        <v>44413</v>
      </c>
      <c r="D203" s="3">
        <f>VLOOKUP(B203,SessoesCPI!A:E,2)</f>
        <v>40</v>
      </c>
      <c r="E203" s="3" t="str">
        <f>VLOOKUP(A203,DocumentosCPI!A:F,6)</f>
        <v>Notas Taquigráficas2</v>
      </c>
    </row>
    <row r="204" spans="1:5" x14ac:dyDescent="0.2">
      <c r="A204" s="3">
        <v>206</v>
      </c>
      <c r="B204" s="3">
        <v>44</v>
      </c>
      <c r="C204" s="6">
        <f>VLOOKUP(B204,SessoesCPI!A:E,5)</f>
        <v>44413</v>
      </c>
      <c r="D204" s="3">
        <f>VLOOKUP(B204,SessoesCPI!A:E,2)</f>
        <v>40</v>
      </c>
      <c r="E204" s="3" t="str">
        <f>VLOOKUP(A204,DocumentosCPI!A:F,6)</f>
        <v>Ata e Notas Taquigráficas</v>
      </c>
    </row>
    <row r="205" spans="1:5" x14ac:dyDescent="0.2">
      <c r="A205" s="3">
        <v>207</v>
      </c>
      <c r="B205" s="3">
        <v>44</v>
      </c>
      <c r="C205" s="6">
        <f>VLOOKUP(B205,SessoesCPI!A:E,5)</f>
        <v>44413</v>
      </c>
      <c r="D205" s="3">
        <f>VLOOKUP(B205,SessoesCPI!A:E,2)</f>
        <v>40</v>
      </c>
      <c r="E205" s="3" t="str">
        <f>VLOOKUP(A205,DocumentosCPI!A:F,6)</f>
        <v>Convocação</v>
      </c>
    </row>
    <row r="206" spans="1:5" x14ac:dyDescent="0.2">
      <c r="A206" s="3">
        <v>208</v>
      </c>
      <c r="B206" s="3">
        <v>44</v>
      </c>
      <c r="C206" s="6">
        <f>VLOOKUP(B206,SessoesCPI!A:E,5)</f>
        <v>44413</v>
      </c>
      <c r="D206" s="3">
        <f>VLOOKUP(B206,SessoesCPI!A:E,2)</f>
        <v>40</v>
      </c>
      <c r="E206" s="3" t="str">
        <f>VLOOKUP(A206,DocumentosCPI!A:F,6)</f>
        <v>Resultado</v>
      </c>
    </row>
    <row r="207" spans="1:5" x14ac:dyDescent="0.2">
      <c r="A207" s="3">
        <v>209</v>
      </c>
      <c r="B207" s="3">
        <v>44</v>
      </c>
      <c r="C207" s="6">
        <f>VLOOKUP(B207,SessoesCPI!A:E,5)</f>
        <v>44413</v>
      </c>
      <c r="D207" s="3">
        <f>VLOOKUP(B207,SessoesCPI!A:E,2)</f>
        <v>40</v>
      </c>
      <c r="E207" s="3" t="str">
        <f>VLOOKUP(A207,DocumentosCPI!A:F,6)</f>
        <v>Pauta Cheia</v>
      </c>
    </row>
    <row r="208" spans="1:5" x14ac:dyDescent="0.2">
      <c r="A208" s="3">
        <v>210</v>
      </c>
      <c r="B208" s="3">
        <v>45</v>
      </c>
      <c r="C208" s="6">
        <f>VLOOKUP(B208,SessoesCPI!A:E,5)</f>
        <v>44418</v>
      </c>
      <c r="D208" s="3">
        <f>VLOOKUP(B208,SessoesCPI!A:E,2)</f>
        <v>41</v>
      </c>
      <c r="E208" s="3" t="str">
        <f>VLOOKUP(A208,DocumentosCPI!A:F,6)</f>
        <v>Notas Taquigráficas2</v>
      </c>
    </row>
    <row r="209" spans="1:5" x14ac:dyDescent="0.2">
      <c r="A209" s="3">
        <v>211</v>
      </c>
      <c r="B209" s="3">
        <v>45</v>
      </c>
      <c r="C209" s="6">
        <f>VLOOKUP(B209,SessoesCPI!A:E,5)</f>
        <v>44418</v>
      </c>
      <c r="D209" s="3">
        <f>VLOOKUP(B209,SessoesCPI!A:E,2)</f>
        <v>41</v>
      </c>
      <c r="E209" s="3" t="str">
        <f>VLOOKUP(A209,DocumentosCPI!A:F,6)</f>
        <v>Ata e Notas Taquigráficas</v>
      </c>
    </row>
    <row r="210" spans="1:5" x14ac:dyDescent="0.2">
      <c r="A210" s="3">
        <v>212</v>
      </c>
      <c r="B210" s="3">
        <v>45</v>
      </c>
      <c r="C210" s="6">
        <f>VLOOKUP(B210,SessoesCPI!A:E,5)</f>
        <v>44418</v>
      </c>
      <c r="D210" s="3">
        <f>VLOOKUP(B210,SessoesCPI!A:E,2)</f>
        <v>41</v>
      </c>
      <c r="E210" s="3" t="str">
        <f>VLOOKUP(A210,DocumentosCPI!A:F,6)</f>
        <v>Convocação</v>
      </c>
    </row>
    <row r="211" spans="1:5" x14ac:dyDescent="0.2">
      <c r="A211" s="3">
        <v>213</v>
      </c>
      <c r="B211" s="3">
        <v>45</v>
      </c>
      <c r="C211" s="6">
        <f>VLOOKUP(B211,SessoesCPI!A:E,5)</f>
        <v>44418</v>
      </c>
      <c r="D211" s="3">
        <f>VLOOKUP(B211,SessoesCPI!A:E,2)</f>
        <v>41</v>
      </c>
      <c r="E211" s="3" t="str">
        <f>VLOOKUP(A211,DocumentosCPI!A:F,6)</f>
        <v>Resultado</v>
      </c>
    </row>
    <row r="212" spans="1:5" x14ac:dyDescent="0.2">
      <c r="A212" s="3">
        <v>214</v>
      </c>
      <c r="B212" s="3">
        <v>45</v>
      </c>
      <c r="C212" s="6">
        <f>VLOOKUP(B212,SessoesCPI!A:E,5)</f>
        <v>44418</v>
      </c>
      <c r="D212" s="3">
        <f>VLOOKUP(B212,SessoesCPI!A:E,2)</f>
        <v>41</v>
      </c>
      <c r="E212" s="3" t="str">
        <f>VLOOKUP(A212,DocumentosCPI!A:F,6)</f>
        <v>Pauta Cheia</v>
      </c>
    </row>
    <row r="213" spans="1:5" x14ac:dyDescent="0.2">
      <c r="A213" s="3">
        <v>215</v>
      </c>
      <c r="B213" s="3">
        <v>46</v>
      </c>
      <c r="C213" s="6">
        <f>VLOOKUP(B213,SessoesCPI!A:E,5)</f>
        <v>44419</v>
      </c>
      <c r="D213" s="3">
        <f>VLOOKUP(B213,SessoesCPI!A:E,2)</f>
        <v>42</v>
      </c>
      <c r="E213" s="3" t="str">
        <f>VLOOKUP(A213,DocumentosCPI!A:F,6)</f>
        <v>Notas Taquigráficas2</v>
      </c>
    </row>
    <row r="214" spans="1:5" x14ac:dyDescent="0.2">
      <c r="A214" s="3">
        <v>216</v>
      </c>
      <c r="B214" s="3">
        <v>46</v>
      </c>
      <c r="C214" s="6">
        <f>VLOOKUP(B214,SessoesCPI!A:E,5)</f>
        <v>44419</v>
      </c>
      <c r="D214" s="3">
        <f>VLOOKUP(B214,SessoesCPI!A:E,2)</f>
        <v>42</v>
      </c>
      <c r="E214" s="3" t="str">
        <f>VLOOKUP(A214,DocumentosCPI!A:F,6)</f>
        <v>Ata e Notas Taquigráficas</v>
      </c>
    </row>
    <row r="215" spans="1:5" x14ac:dyDescent="0.2">
      <c r="A215" s="3">
        <v>217</v>
      </c>
      <c r="B215" s="3">
        <v>46</v>
      </c>
      <c r="C215" s="6">
        <f>VLOOKUP(B215,SessoesCPI!A:E,5)</f>
        <v>44419</v>
      </c>
      <c r="D215" s="3">
        <f>VLOOKUP(B215,SessoesCPI!A:E,2)</f>
        <v>42</v>
      </c>
      <c r="E215" s="3" t="str">
        <f>VLOOKUP(A215,DocumentosCPI!A:F,6)</f>
        <v>Convocação</v>
      </c>
    </row>
    <row r="216" spans="1:5" x14ac:dyDescent="0.2">
      <c r="A216" s="3">
        <v>218</v>
      </c>
      <c r="B216" s="3">
        <v>46</v>
      </c>
      <c r="C216" s="6">
        <f>VLOOKUP(B216,SessoesCPI!A:E,5)</f>
        <v>44419</v>
      </c>
      <c r="D216" s="3">
        <f>VLOOKUP(B216,SessoesCPI!A:E,2)</f>
        <v>42</v>
      </c>
      <c r="E216" s="3" t="str">
        <f>VLOOKUP(A216,DocumentosCPI!A:F,6)</f>
        <v>Resultado</v>
      </c>
    </row>
    <row r="217" spans="1:5" x14ac:dyDescent="0.2">
      <c r="A217" s="3">
        <v>219</v>
      </c>
      <c r="B217" s="3">
        <v>46</v>
      </c>
      <c r="C217" s="6">
        <f>VLOOKUP(B217,SessoesCPI!A:E,5)</f>
        <v>44419</v>
      </c>
      <c r="D217" s="3">
        <f>VLOOKUP(B217,SessoesCPI!A:E,2)</f>
        <v>42</v>
      </c>
      <c r="E217" s="3" t="str">
        <f>VLOOKUP(A217,DocumentosCPI!A:F,6)</f>
        <v>Pauta Cheia</v>
      </c>
    </row>
    <row r="218" spans="1:5" x14ac:dyDescent="0.2">
      <c r="A218" s="3">
        <v>220</v>
      </c>
      <c r="B218" s="3">
        <v>47</v>
      </c>
      <c r="C218" s="6">
        <f>VLOOKUP(B218,SessoesCPI!A:E,5)</f>
        <v>44420</v>
      </c>
      <c r="D218" s="3">
        <f>VLOOKUP(B218,SessoesCPI!A:E,2)</f>
        <v>43</v>
      </c>
      <c r="E218" s="3" t="str">
        <f>VLOOKUP(A218,DocumentosCPI!A:F,6)</f>
        <v>Notas Taquigráficas2</v>
      </c>
    </row>
    <row r="219" spans="1:5" x14ac:dyDescent="0.2">
      <c r="A219" s="3">
        <v>221</v>
      </c>
      <c r="B219" s="3">
        <v>47</v>
      </c>
      <c r="C219" s="6">
        <f>VLOOKUP(B219,SessoesCPI!A:E,5)</f>
        <v>44420</v>
      </c>
      <c r="D219" s="3">
        <f>VLOOKUP(B219,SessoesCPI!A:E,2)</f>
        <v>43</v>
      </c>
      <c r="E219" s="3" t="str">
        <f>VLOOKUP(A219,DocumentosCPI!A:F,6)</f>
        <v>Ata e Notas Taquigráficas</v>
      </c>
    </row>
    <row r="220" spans="1:5" x14ac:dyDescent="0.2">
      <c r="A220" s="3">
        <v>222</v>
      </c>
      <c r="B220" s="3">
        <v>47</v>
      </c>
      <c r="C220" s="6">
        <f>VLOOKUP(B220,SessoesCPI!A:E,5)</f>
        <v>44420</v>
      </c>
      <c r="D220" s="3">
        <f>VLOOKUP(B220,SessoesCPI!A:E,2)</f>
        <v>43</v>
      </c>
      <c r="E220" s="3" t="str">
        <f>VLOOKUP(A220,DocumentosCPI!A:F,6)</f>
        <v>Convocação</v>
      </c>
    </row>
    <row r="221" spans="1:5" x14ac:dyDescent="0.2">
      <c r="A221" s="3">
        <v>223</v>
      </c>
      <c r="B221" s="3">
        <v>47</v>
      </c>
      <c r="C221" s="6">
        <f>VLOOKUP(B221,SessoesCPI!A:E,5)</f>
        <v>44420</v>
      </c>
      <c r="D221" s="3">
        <f>VLOOKUP(B221,SessoesCPI!A:E,2)</f>
        <v>43</v>
      </c>
      <c r="E221" s="3" t="str">
        <f>VLOOKUP(A221,DocumentosCPI!A:F,6)</f>
        <v>Resultado</v>
      </c>
    </row>
    <row r="222" spans="1:5" x14ac:dyDescent="0.2">
      <c r="A222" s="3">
        <v>224</v>
      </c>
      <c r="B222" s="3">
        <v>47</v>
      </c>
      <c r="C222" s="6">
        <f>VLOOKUP(B222,SessoesCPI!A:E,5)</f>
        <v>44420</v>
      </c>
      <c r="D222" s="3">
        <f>VLOOKUP(B222,SessoesCPI!A:E,2)</f>
        <v>43</v>
      </c>
      <c r="E222" s="3" t="str">
        <f>VLOOKUP(A222,DocumentosCPI!A:F,6)</f>
        <v>Pauta Cheia</v>
      </c>
    </row>
    <row r="223" spans="1:5" x14ac:dyDescent="0.2">
      <c r="A223" s="3">
        <v>225</v>
      </c>
      <c r="B223" s="3">
        <v>48</v>
      </c>
      <c r="C223" s="6">
        <f>VLOOKUP(B223,SessoesCPI!A:E,5)</f>
        <v>44425</v>
      </c>
      <c r="D223" s="3">
        <f>VLOOKUP(B223,SessoesCPI!A:E,2)</f>
        <v>44</v>
      </c>
      <c r="E223" s="3" t="str">
        <f>VLOOKUP(A223,DocumentosCPI!A:F,6)</f>
        <v>Notas Taquigráficas2</v>
      </c>
    </row>
    <row r="224" spans="1:5" x14ac:dyDescent="0.2">
      <c r="A224" s="3">
        <v>226</v>
      </c>
      <c r="B224" s="3">
        <v>48</v>
      </c>
      <c r="C224" s="6">
        <f>VLOOKUP(B224,SessoesCPI!A:E,5)</f>
        <v>44425</v>
      </c>
      <c r="D224" s="3">
        <f>VLOOKUP(B224,SessoesCPI!A:E,2)</f>
        <v>44</v>
      </c>
      <c r="E224" s="3" t="str">
        <f>VLOOKUP(A224,DocumentosCPI!A:F,6)</f>
        <v>Ata e Notas Taquigráficas</v>
      </c>
    </row>
    <row r="225" spans="1:5" x14ac:dyDescent="0.2">
      <c r="A225" s="3">
        <v>227</v>
      </c>
      <c r="B225" s="3">
        <v>48</v>
      </c>
      <c r="C225" s="6">
        <f>VLOOKUP(B225,SessoesCPI!A:E,5)</f>
        <v>44425</v>
      </c>
      <c r="D225" s="3">
        <f>VLOOKUP(B225,SessoesCPI!A:E,2)</f>
        <v>44</v>
      </c>
      <c r="E225" s="3" t="str">
        <f>VLOOKUP(A225,DocumentosCPI!A:F,6)</f>
        <v>Convocação</v>
      </c>
    </row>
    <row r="226" spans="1:5" x14ac:dyDescent="0.2">
      <c r="A226" s="3">
        <v>228</v>
      </c>
      <c r="B226" s="3">
        <v>48</v>
      </c>
      <c r="C226" s="6">
        <f>VLOOKUP(B226,SessoesCPI!A:E,5)</f>
        <v>44425</v>
      </c>
      <c r="D226" s="3">
        <f>VLOOKUP(B226,SessoesCPI!A:E,2)</f>
        <v>44</v>
      </c>
      <c r="E226" s="3" t="str">
        <f>VLOOKUP(A226,DocumentosCPI!A:F,6)</f>
        <v>Resultado</v>
      </c>
    </row>
    <row r="227" spans="1:5" x14ac:dyDescent="0.2">
      <c r="A227" s="3">
        <v>229</v>
      </c>
      <c r="B227" s="3">
        <v>48</v>
      </c>
      <c r="C227" s="6">
        <f>VLOOKUP(B227,SessoesCPI!A:E,5)</f>
        <v>44425</v>
      </c>
      <c r="D227" s="3">
        <f>VLOOKUP(B227,SessoesCPI!A:E,2)</f>
        <v>44</v>
      </c>
      <c r="E227" s="3" t="str">
        <f>VLOOKUP(A227,DocumentosCPI!A:F,6)</f>
        <v>Resultado</v>
      </c>
    </row>
    <row r="228" spans="1:5" x14ac:dyDescent="0.2">
      <c r="A228" s="3">
        <v>230</v>
      </c>
      <c r="B228" s="3">
        <v>48</v>
      </c>
      <c r="C228" s="6">
        <f>VLOOKUP(B228,SessoesCPI!A:E,5)</f>
        <v>44425</v>
      </c>
      <c r="D228" s="3">
        <f>VLOOKUP(B228,SessoesCPI!A:E,2)</f>
        <v>44</v>
      </c>
      <c r="E228" s="3" t="str">
        <f>VLOOKUP(A228,DocumentosCPI!A:F,6)</f>
        <v>Pauta Cheia</v>
      </c>
    </row>
    <row r="229" spans="1:5" x14ac:dyDescent="0.2">
      <c r="A229" s="3">
        <v>231</v>
      </c>
      <c r="B229" s="3">
        <v>49</v>
      </c>
      <c r="C229" s="6">
        <f>VLOOKUP(B229,SessoesCPI!A:E,5)</f>
        <v>44426</v>
      </c>
      <c r="D229" s="3">
        <f>VLOOKUP(B229,SessoesCPI!A:E,2)</f>
        <v>45</v>
      </c>
      <c r="E229" s="3" t="str">
        <f>VLOOKUP(A229,DocumentosCPI!A:F,6)</f>
        <v>Notas Taquigráficas2</v>
      </c>
    </row>
    <row r="230" spans="1:5" x14ac:dyDescent="0.2">
      <c r="A230" s="3">
        <v>232</v>
      </c>
      <c r="B230" s="3">
        <v>49</v>
      </c>
      <c r="C230" s="6">
        <f>VLOOKUP(B230,SessoesCPI!A:E,5)</f>
        <v>44426</v>
      </c>
      <c r="D230" s="3">
        <f>VLOOKUP(B230,SessoesCPI!A:E,2)</f>
        <v>45</v>
      </c>
      <c r="E230" s="3" t="str">
        <f>VLOOKUP(A230,DocumentosCPI!A:F,6)</f>
        <v>Ata e Notas Taquigráficas</v>
      </c>
    </row>
    <row r="231" spans="1:5" x14ac:dyDescent="0.2">
      <c r="A231" s="3">
        <v>233</v>
      </c>
      <c r="B231" s="3">
        <v>49</v>
      </c>
      <c r="C231" s="6">
        <f>VLOOKUP(B231,SessoesCPI!A:E,5)</f>
        <v>44426</v>
      </c>
      <c r="D231" s="3">
        <f>VLOOKUP(B231,SessoesCPI!A:E,2)</f>
        <v>45</v>
      </c>
      <c r="E231" s="3" t="str">
        <f>VLOOKUP(A231,DocumentosCPI!A:F,6)</f>
        <v>Convocação</v>
      </c>
    </row>
    <row r="232" spans="1:5" x14ac:dyDescent="0.2">
      <c r="A232" s="3">
        <v>234</v>
      </c>
      <c r="B232" s="3">
        <v>49</v>
      </c>
      <c r="C232" s="6">
        <f>VLOOKUP(B232,SessoesCPI!A:E,5)</f>
        <v>44426</v>
      </c>
      <c r="D232" s="3">
        <f>VLOOKUP(B232,SessoesCPI!A:E,2)</f>
        <v>45</v>
      </c>
      <c r="E232" s="3" t="str">
        <f>VLOOKUP(A232,DocumentosCPI!A:F,6)</f>
        <v>Resultado</v>
      </c>
    </row>
    <row r="233" spans="1:5" x14ac:dyDescent="0.2">
      <c r="A233" s="3">
        <v>235</v>
      </c>
      <c r="B233" s="3">
        <v>49</v>
      </c>
      <c r="C233" s="6">
        <f>VLOOKUP(B233,SessoesCPI!A:E,5)</f>
        <v>44426</v>
      </c>
      <c r="D233" s="3">
        <f>VLOOKUP(B233,SessoesCPI!A:E,2)</f>
        <v>45</v>
      </c>
      <c r="E233" s="3" t="str">
        <f>VLOOKUP(A233,DocumentosCPI!A:F,6)</f>
        <v>Resultado</v>
      </c>
    </row>
    <row r="234" spans="1:5" x14ac:dyDescent="0.2">
      <c r="A234" s="3">
        <v>236</v>
      </c>
      <c r="B234" s="3">
        <v>49</v>
      </c>
      <c r="C234" s="6">
        <f>VLOOKUP(B234,SessoesCPI!A:E,5)</f>
        <v>44426</v>
      </c>
      <c r="D234" s="3">
        <f>VLOOKUP(B234,SessoesCPI!A:E,2)</f>
        <v>45</v>
      </c>
      <c r="E234" s="3" t="str">
        <f>VLOOKUP(A234,DocumentosCPI!A:F,6)</f>
        <v>Pauta Cheia</v>
      </c>
    </row>
    <row r="235" spans="1:5" x14ac:dyDescent="0.2">
      <c r="A235" s="3">
        <v>237</v>
      </c>
      <c r="B235" s="3">
        <v>50</v>
      </c>
      <c r="C235" s="6">
        <f>VLOOKUP(B235,SessoesCPI!A:E,5)</f>
        <v>44427</v>
      </c>
      <c r="D235" s="3">
        <f>VLOOKUP(B235,SessoesCPI!A:E,2)</f>
        <v>46</v>
      </c>
      <c r="E235" s="3" t="str">
        <f>VLOOKUP(A235,DocumentosCPI!A:F,6)</f>
        <v>Notas Taquigráficas2</v>
      </c>
    </row>
    <row r="236" spans="1:5" x14ac:dyDescent="0.2">
      <c r="A236" s="3">
        <v>238</v>
      </c>
      <c r="B236" s="3">
        <v>50</v>
      </c>
      <c r="C236" s="6">
        <f>VLOOKUP(B236,SessoesCPI!A:E,5)</f>
        <v>44427</v>
      </c>
      <c r="D236" s="3">
        <f>VLOOKUP(B236,SessoesCPI!A:E,2)</f>
        <v>46</v>
      </c>
      <c r="E236" s="3" t="str">
        <f>VLOOKUP(A236,DocumentosCPI!A:F,6)</f>
        <v>Ata e Notas Taquigráficas</v>
      </c>
    </row>
    <row r="237" spans="1:5" x14ac:dyDescent="0.2">
      <c r="A237" s="3">
        <v>239</v>
      </c>
      <c r="B237" s="3">
        <v>50</v>
      </c>
      <c r="C237" s="6">
        <f>VLOOKUP(B237,SessoesCPI!A:E,5)</f>
        <v>44427</v>
      </c>
      <c r="D237" s="3">
        <f>VLOOKUP(B237,SessoesCPI!A:E,2)</f>
        <v>46</v>
      </c>
      <c r="E237" s="3" t="str">
        <f>VLOOKUP(A237,DocumentosCPI!A:F,6)</f>
        <v>Convocação</v>
      </c>
    </row>
    <row r="238" spans="1:5" x14ac:dyDescent="0.2">
      <c r="A238" s="3">
        <v>240</v>
      </c>
      <c r="B238" s="3">
        <v>50</v>
      </c>
      <c r="C238" s="6">
        <f>VLOOKUP(B238,SessoesCPI!A:E,5)</f>
        <v>44427</v>
      </c>
      <c r="D238" s="3">
        <f>VLOOKUP(B238,SessoesCPI!A:E,2)</f>
        <v>46</v>
      </c>
      <c r="E238" s="3" t="str">
        <f>VLOOKUP(A238,DocumentosCPI!A:F,6)</f>
        <v>Resultado</v>
      </c>
    </row>
    <row r="239" spans="1:5" x14ac:dyDescent="0.2">
      <c r="A239" s="3">
        <v>241</v>
      </c>
      <c r="B239" s="3">
        <v>50</v>
      </c>
      <c r="C239" s="6">
        <f>VLOOKUP(B239,SessoesCPI!A:E,5)</f>
        <v>44427</v>
      </c>
      <c r="D239" s="3">
        <f>VLOOKUP(B239,SessoesCPI!A:E,2)</f>
        <v>46</v>
      </c>
      <c r="E239" s="3" t="str">
        <f>VLOOKUP(A239,DocumentosCPI!A:F,6)</f>
        <v>Pauta Cheia</v>
      </c>
    </row>
    <row r="240" spans="1:5" x14ac:dyDescent="0.2">
      <c r="A240" s="3">
        <v>242</v>
      </c>
      <c r="B240" s="3">
        <v>51</v>
      </c>
      <c r="C240" s="6">
        <f>VLOOKUP(B240,SessoesCPI!A:E,5)</f>
        <v>44432</v>
      </c>
      <c r="D240" s="3">
        <f>VLOOKUP(B240,SessoesCPI!A:E,2)</f>
        <v>47</v>
      </c>
      <c r="E240" s="3" t="str">
        <f>VLOOKUP(A240,DocumentosCPI!A:F,6)</f>
        <v>Notas Taquigráficas2</v>
      </c>
    </row>
    <row r="241" spans="1:5" x14ac:dyDescent="0.2">
      <c r="A241" s="3">
        <v>243</v>
      </c>
      <c r="B241" s="3">
        <v>51</v>
      </c>
      <c r="C241" s="6">
        <f>VLOOKUP(B241,SessoesCPI!A:E,5)</f>
        <v>44432</v>
      </c>
      <c r="D241" s="3">
        <f>VLOOKUP(B241,SessoesCPI!A:E,2)</f>
        <v>47</v>
      </c>
      <c r="E241" s="3" t="str">
        <f>VLOOKUP(A241,DocumentosCPI!A:F,6)</f>
        <v>Ata e Notas Taquigráficas</v>
      </c>
    </row>
    <row r="242" spans="1:5" x14ac:dyDescent="0.2">
      <c r="A242" s="3">
        <v>244</v>
      </c>
      <c r="B242" s="3">
        <v>51</v>
      </c>
      <c r="C242" s="6">
        <f>VLOOKUP(B242,SessoesCPI!A:E,5)</f>
        <v>44432</v>
      </c>
      <c r="D242" s="3">
        <f>VLOOKUP(B242,SessoesCPI!A:E,2)</f>
        <v>47</v>
      </c>
      <c r="E242" s="3" t="str">
        <f>VLOOKUP(A242,DocumentosCPI!A:F,6)</f>
        <v>Convocação</v>
      </c>
    </row>
    <row r="243" spans="1:5" x14ac:dyDescent="0.2">
      <c r="A243" s="3">
        <v>245</v>
      </c>
      <c r="B243" s="3">
        <v>51</v>
      </c>
      <c r="C243" s="6">
        <f>VLOOKUP(B243,SessoesCPI!A:E,5)</f>
        <v>44432</v>
      </c>
      <c r="D243" s="3">
        <f>VLOOKUP(B243,SessoesCPI!A:E,2)</f>
        <v>47</v>
      </c>
      <c r="E243" s="3" t="str">
        <f>VLOOKUP(A243,DocumentosCPI!A:F,6)</f>
        <v>Resultado</v>
      </c>
    </row>
    <row r="244" spans="1:5" x14ac:dyDescent="0.2">
      <c r="A244" s="3">
        <v>246</v>
      </c>
      <c r="B244" s="3">
        <v>51</v>
      </c>
      <c r="C244" s="6">
        <f>VLOOKUP(B244,SessoesCPI!A:E,5)</f>
        <v>44432</v>
      </c>
      <c r="D244" s="3">
        <f>VLOOKUP(B244,SessoesCPI!A:E,2)</f>
        <v>47</v>
      </c>
      <c r="E244" s="3" t="str">
        <f>VLOOKUP(A244,DocumentosCPI!A:F,6)</f>
        <v>Pauta Cheia</v>
      </c>
    </row>
    <row r="245" spans="1:5" x14ac:dyDescent="0.2">
      <c r="A245" s="3">
        <v>247</v>
      </c>
      <c r="B245" s="3">
        <v>52</v>
      </c>
      <c r="C245" s="6">
        <f>VLOOKUP(B245,SessoesCPI!A:E,5)</f>
        <v>44433</v>
      </c>
      <c r="D245" s="3">
        <f>VLOOKUP(B245,SessoesCPI!A:E,2)</f>
        <v>48</v>
      </c>
      <c r="E245" s="3" t="str">
        <f>VLOOKUP(A245,DocumentosCPI!A:F,6)</f>
        <v>Notas Taquigráficas2</v>
      </c>
    </row>
    <row r="246" spans="1:5" x14ac:dyDescent="0.2">
      <c r="A246" s="3">
        <v>248</v>
      </c>
      <c r="B246" s="3">
        <v>52</v>
      </c>
      <c r="C246" s="6">
        <f>VLOOKUP(B246,SessoesCPI!A:E,5)</f>
        <v>44433</v>
      </c>
      <c r="D246" s="3">
        <f>VLOOKUP(B246,SessoesCPI!A:E,2)</f>
        <v>48</v>
      </c>
      <c r="E246" s="3" t="str">
        <f>VLOOKUP(A246,DocumentosCPI!A:F,6)</f>
        <v>Ata e Notas Taquigráficas</v>
      </c>
    </row>
    <row r="247" spans="1:5" x14ac:dyDescent="0.2">
      <c r="A247" s="3">
        <v>249</v>
      </c>
      <c r="B247" s="3">
        <v>52</v>
      </c>
      <c r="C247" s="6">
        <f>VLOOKUP(B247,SessoesCPI!A:E,5)</f>
        <v>44433</v>
      </c>
      <c r="D247" s="3">
        <f>VLOOKUP(B247,SessoesCPI!A:E,2)</f>
        <v>48</v>
      </c>
      <c r="E247" s="3" t="str">
        <f>VLOOKUP(A247,DocumentosCPI!A:F,6)</f>
        <v>Convocação</v>
      </c>
    </row>
    <row r="248" spans="1:5" x14ac:dyDescent="0.2">
      <c r="A248" s="3">
        <v>250</v>
      </c>
      <c r="B248" s="3">
        <v>52</v>
      </c>
      <c r="C248" s="6">
        <f>VLOOKUP(B248,SessoesCPI!A:E,5)</f>
        <v>44433</v>
      </c>
      <c r="D248" s="3">
        <f>VLOOKUP(B248,SessoesCPI!A:E,2)</f>
        <v>48</v>
      </c>
      <c r="E248" s="3" t="str">
        <f>VLOOKUP(A248,DocumentosCPI!A:F,6)</f>
        <v>Resultado</v>
      </c>
    </row>
    <row r="249" spans="1:5" x14ac:dyDescent="0.2">
      <c r="A249" s="3">
        <v>251</v>
      </c>
      <c r="B249" s="3">
        <v>52</v>
      </c>
      <c r="C249" s="6">
        <f>VLOOKUP(B249,SessoesCPI!A:E,5)</f>
        <v>44433</v>
      </c>
      <c r="D249" s="3">
        <f>VLOOKUP(B249,SessoesCPI!A:E,2)</f>
        <v>48</v>
      </c>
      <c r="E249" s="3" t="str">
        <f>VLOOKUP(A249,DocumentosCPI!A:F,6)</f>
        <v>Pauta Cheia</v>
      </c>
    </row>
    <row r="250" spans="1:5" x14ac:dyDescent="0.2">
      <c r="A250" s="3">
        <v>252</v>
      </c>
      <c r="B250" s="3">
        <v>53</v>
      </c>
      <c r="C250" s="6">
        <f>VLOOKUP(B250,SessoesCPI!A:E,5)</f>
        <v>44434</v>
      </c>
      <c r="D250" s="3">
        <f>VLOOKUP(B250,SessoesCPI!A:E,2)</f>
        <v>49</v>
      </c>
      <c r="E250" s="3" t="str">
        <f>VLOOKUP(A250,DocumentosCPI!A:F,6)</f>
        <v>Notas Taquigráficas2</v>
      </c>
    </row>
    <row r="251" spans="1:5" x14ac:dyDescent="0.2">
      <c r="A251" s="3">
        <v>253</v>
      </c>
      <c r="B251" s="3">
        <v>53</v>
      </c>
      <c r="C251" s="6">
        <f>VLOOKUP(B251,SessoesCPI!A:E,5)</f>
        <v>44434</v>
      </c>
      <c r="D251" s="3">
        <f>VLOOKUP(B251,SessoesCPI!A:E,2)</f>
        <v>49</v>
      </c>
      <c r="E251" s="3" t="str">
        <f>VLOOKUP(A251,DocumentosCPI!A:F,6)</f>
        <v>Ata e Notas Taquigráficas</v>
      </c>
    </row>
    <row r="252" spans="1:5" x14ac:dyDescent="0.2">
      <c r="A252" s="3">
        <v>254</v>
      </c>
      <c r="B252" s="3">
        <v>53</v>
      </c>
      <c r="C252" s="6">
        <f>VLOOKUP(B252,SessoesCPI!A:E,5)</f>
        <v>44434</v>
      </c>
      <c r="D252" s="3">
        <f>VLOOKUP(B252,SessoesCPI!A:E,2)</f>
        <v>49</v>
      </c>
      <c r="E252" s="3" t="str">
        <f>VLOOKUP(A252,DocumentosCPI!A:F,6)</f>
        <v>Convocação</v>
      </c>
    </row>
    <row r="253" spans="1:5" x14ac:dyDescent="0.2">
      <c r="A253" s="3">
        <v>255</v>
      </c>
      <c r="B253" s="3">
        <v>53</v>
      </c>
      <c r="C253" s="6">
        <f>VLOOKUP(B253,SessoesCPI!A:E,5)</f>
        <v>44434</v>
      </c>
      <c r="D253" s="3">
        <f>VLOOKUP(B253,SessoesCPI!A:E,2)</f>
        <v>49</v>
      </c>
      <c r="E253" s="3" t="str">
        <f>VLOOKUP(A253,DocumentosCPI!A:F,6)</f>
        <v>Resultado</v>
      </c>
    </row>
    <row r="254" spans="1:5" x14ac:dyDescent="0.2">
      <c r="A254" s="3">
        <v>256</v>
      </c>
      <c r="B254" s="3">
        <v>53</v>
      </c>
      <c r="C254" s="6">
        <f>VLOOKUP(B254,SessoesCPI!A:E,5)</f>
        <v>44434</v>
      </c>
      <c r="D254" s="3">
        <f>VLOOKUP(B254,SessoesCPI!A:E,2)</f>
        <v>49</v>
      </c>
      <c r="E254" s="3" t="str">
        <f>VLOOKUP(A254,DocumentosCPI!A:F,6)</f>
        <v>Pauta Cheia</v>
      </c>
    </row>
    <row r="255" spans="1:5" x14ac:dyDescent="0.2">
      <c r="A255" s="3">
        <v>257</v>
      </c>
      <c r="B255" s="3">
        <v>54</v>
      </c>
      <c r="C255" s="6">
        <f>VLOOKUP(B255,SessoesCPI!A:E,5)</f>
        <v>44439</v>
      </c>
      <c r="D255" s="3">
        <f>VLOOKUP(B255,SessoesCPI!A:E,2)</f>
        <v>50</v>
      </c>
      <c r="E255" s="3" t="str">
        <f>VLOOKUP(A255,DocumentosCPI!A:F,6)</f>
        <v>Notas Taquigráficas2</v>
      </c>
    </row>
    <row r="256" spans="1:5" x14ac:dyDescent="0.2">
      <c r="A256" s="3">
        <v>258</v>
      </c>
      <c r="B256" s="3">
        <v>54</v>
      </c>
      <c r="C256" s="6">
        <f>VLOOKUP(B256,SessoesCPI!A:E,5)</f>
        <v>44439</v>
      </c>
      <c r="D256" s="3">
        <f>VLOOKUP(B256,SessoesCPI!A:E,2)</f>
        <v>50</v>
      </c>
      <c r="E256" s="3" t="str">
        <f>VLOOKUP(A256,DocumentosCPI!A:F,6)</f>
        <v>Ata e Notas Taquigráficas</v>
      </c>
    </row>
    <row r="257" spans="1:5" x14ac:dyDescent="0.2">
      <c r="A257" s="3">
        <v>259</v>
      </c>
      <c r="B257" s="3">
        <v>54</v>
      </c>
      <c r="C257" s="6">
        <f>VLOOKUP(B257,SessoesCPI!A:E,5)</f>
        <v>44439</v>
      </c>
      <c r="D257" s="3">
        <f>VLOOKUP(B257,SessoesCPI!A:E,2)</f>
        <v>50</v>
      </c>
      <c r="E257" s="3" t="str">
        <f>VLOOKUP(A257,DocumentosCPI!A:F,6)</f>
        <v>Convocação</v>
      </c>
    </row>
    <row r="258" spans="1:5" x14ac:dyDescent="0.2">
      <c r="A258" s="3">
        <v>260</v>
      </c>
      <c r="B258" s="3">
        <v>54</v>
      </c>
      <c r="C258" s="6">
        <f>VLOOKUP(B258,SessoesCPI!A:E,5)</f>
        <v>44439</v>
      </c>
      <c r="D258" s="3">
        <f>VLOOKUP(B258,SessoesCPI!A:E,2)</f>
        <v>50</v>
      </c>
      <c r="E258" s="3" t="str">
        <f>VLOOKUP(A258,DocumentosCPI!A:F,6)</f>
        <v>Resultado</v>
      </c>
    </row>
    <row r="259" spans="1:5" x14ac:dyDescent="0.2">
      <c r="A259" s="3">
        <v>261</v>
      </c>
      <c r="B259" s="3">
        <v>54</v>
      </c>
      <c r="C259" s="6">
        <f>VLOOKUP(B259,SessoesCPI!A:E,5)</f>
        <v>44439</v>
      </c>
      <c r="D259" s="3">
        <f>VLOOKUP(B259,SessoesCPI!A:E,2)</f>
        <v>50</v>
      </c>
      <c r="E259" s="3" t="str">
        <f>VLOOKUP(A259,DocumentosCPI!A:F,6)</f>
        <v>Pauta Cheia</v>
      </c>
    </row>
    <row r="260" spans="1:5" x14ac:dyDescent="0.2">
      <c r="A260" s="3">
        <v>262</v>
      </c>
      <c r="B260" s="3">
        <v>55</v>
      </c>
      <c r="C260" s="6">
        <f>VLOOKUP(B260,SessoesCPI!A:E,5)</f>
        <v>44440</v>
      </c>
      <c r="D260" s="3">
        <f>VLOOKUP(B260,SessoesCPI!A:E,2)</f>
        <v>51</v>
      </c>
      <c r="E260" s="3" t="str">
        <f>VLOOKUP(A260,DocumentosCPI!A:F,6)</f>
        <v>Notas Taquigráficas2</v>
      </c>
    </row>
    <row r="261" spans="1:5" x14ac:dyDescent="0.2">
      <c r="A261" s="3">
        <v>263</v>
      </c>
      <c r="B261" s="3">
        <v>55</v>
      </c>
      <c r="C261" s="6">
        <f>VLOOKUP(B261,SessoesCPI!A:E,5)</f>
        <v>44440</v>
      </c>
      <c r="D261" s="3">
        <f>VLOOKUP(B261,SessoesCPI!A:E,2)</f>
        <v>51</v>
      </c>
      <c r="E261" s="3" t="str">
        <f>VLOOKUP(A261,DocumentosCPI!A:F,6)</f>
        <v>Ata e Notas Taquigráficas</v>
      </c>
    </row>
    <row r="262" spans="1:5" x14ac:dyDescent="0.2">
      <c r="A262" s="3">
        <v>264</v>
      </c>
      <c r="B262" s="3">
        <v>55</v>
      </c>
      <c r="C262" s="6">
        <f>VLOOKUP(B262,SessoesCPI!A:E,5)</f>
        <v>44440</v>
      </c>
      <c r="D262" s="3">
        <f>VLOOKUP(B262,SessoesCPI!A:E,2)</f>
        <v>51</v>
      </c>
      <c r="E262" s="3" t="str">
        <f>VLOOKUP(A262,DocumentosCPI!A:F,6)</f>
        <v>Convocação</v>
      </c>
    </row>
    <row r="263" spans="1:5" x14ac:dyDescent="0.2">
      <c r="A263" s="3">
        <v>265</v>
      </c>
      <c r="B263" s="3">
        <v>55</v>
      </c>
      <c r="C263" s="6">
        <f>VLOOKUP(B263,SessoesCPI!A:E,5)</f>
        <v>44440</v>
      </c>
      <c r="D263" s="3">
        <f>VLOOKUP(B263,SessoesCPI!A:E,2)</f>
        <v>51</v>
      </c>
      <c r="E263" s="3" t="str">
        <f>VLOOKUP(A263,DocumentosCPI!A:F,6)</f>
        <v>Resultado</v>
      </c>
    </row>
    <row r="264" spans="1:5" x14ac:dyDescent="0.2">
      <c r="A264" s="3">
        <v>266</v>
      </c>
      <c r="B264" s="3">
        <v>55</v>
      </c>
      <c r="C264" s="6">
        <f>VLOOKUP(B264,SessoesCPI!A:E,5)</f>
        <v>44440</v>
      </c>
      <c r="D264" s="3">
        <f>VLOOKUP(B264,SessoesCPI!A:E,2)</f>
        <v>51</v>
      </c>
      <c r="E264" s="3" t="str">
        <f>VLOOKUP(A264,DocumentosCPI!A:F,6)</f>
        <v>Pauta Cheia</v>
      </c>
    </row>
    <row r="265" spans="1:5" x14ac:dyDescent="0.2">
      <c r="A265" s="3">
        <v>267</v>
      </c>
      <c r="B265" s="3">
        <v>56</v>
      </c>
      <c r="C265" s="6">
        <f>VLOOKUP(B265,SessoesCPI!A:E,5)</f>
        <v>44441</v>
      </c>
      <c r="D265" s="3">
        <f>VLOOKUP(B265,SessoesCPI!A:E,2)</f>
        <v>52</v>
      </c>
      <c r="E265" s="3" t="str">
        <f>VLOOKUP(A265,DocumentosCPI!A:F,6)</f>
        <v>Notas Taquigráficas2</v>
      </c>
    </row>
    <row r="266" spans="1:5" x14ac:dyDescent="0.2">
      <c r="A266" s="3">
        <v>268</v>
      </c>
      <c r="B266" s="3">
        <v>56</v>
      </c>
      <c r="C266" s="6">
        <f>VLOOKUP(B266,SessoesCPI!A:E,5)</f>
        <v>44441</v>
      </c>
      <c r="D266" s="3">
        <f>VLOOKUP(B266,SessoesCPI!A:E,2)</f>
        <v>52</v>
      </c>
      <c r="E266" s="3" t="str">
        <f>VLOOKUP(A266,DocumentosCPI!A:F,6)</f>
        <v>Ata e Notas Taquigráficas</v>
      </c>
    </row>
    <row r="267" spans="1:5" x14ac:dyDescent="0.2">
      <c r="A267" s="3">
        <v>269</v>
      </c>
      <c r="B267" s="3">
        <v>56</v>
      </c>
      <c r="C267" s="6">
        <f>VLOOKUP(B267,SessoesCPI!A:E,5)</f>
        <v>44441</v>
      </c>
      <c r="D267" s="3">
        <f>VLOOKUP(B267,SessoesCPI!A:E,2)</f>
        <v>52</v>
      </c>
      <c r="E267" s="3" t="str">
        <f>VLOOKUP(A267,DocumentosCPI!A:F,6)</f>
        <v>Convocação</v>
      </c>
    </row>
    <row r="268" spans="1:5" x14ac:dyDescent="0.2">
      <c r="A268" s="3">
        <v>270</v>
      </c>
      <c r="B268" s="3">
        <v>56</v>
      </c>
      <c r="C268" s="6">
        <f>VLOOKUP(B268,SessoesCPI!A:E,5)</f>
        <v>44441</v>
      </c>
      <c r="D268" s="3">
        <f>VLOOKUP(B268,SessoesCPI!A:E,2)</f>
        <v>52</v>
      </c>
      <c r="E268" s="3" t="str">
        <f>VLOOKUP(A268,DocumentosCPI!A:F,6)</f>
        <v>Resultado</v>
      </c>
    </row>
    <row r="269" spans="1:5" x14ac:dyDescent="0.2">
      <c r="A269" s="3">
        <v>271</v>
      </c>
      <c r="B269" s="3">
        <v>56</v>
      </c>
      <c r="C269" s="6">
        <f>VLOOKUP(B269,SessoesCPI!A:E,5)</f>
        <v>44441</v>
      </c>
      <c r="D269" s="3">
        <f>VLOOKUP(B269,SessoesCPI!A:E,2)</f>
        <v>52</v>
      </c>
      <c r="E269" s="3" t="str">
        <f>VLOOKUP(A269,DocumentosCPI!A:F,6)</f>
        <v>Pauta Cheia</v>
      </c>
    </row>
    <row r="270" spans="1:5" x14ac:dyDescent="0.2">
      <c r="A270" s="3">
        <v>272</v>
      </c>
      <c r="B270" s="3">
        <v>57</v>
      </c>
      <c r="C270" s="6">
        <f>VLOOKUP(B270,SessoesCPI!A:E,5)</f>
        <v>44442</v>
      </c>
      <c r="D270" s="3">
        <f>VLOOKUP(B270,SessoesCPI!A:E,2)</f>
        <v>53</v>
      </c>
      <c r="E270" s="3" t="str">
        <f>VLOOKUP(A270,DocumentosCPI!A:F,6)</f>
        <v>Convocação</v>
      </c>
    </row>
    <row r="271" spans="1:5" x14ac:dyDescent="0.2">
      <c r="A271" s="3">
        <v>273</v>
      </c>
      <c r="B271" s="3">
        <v>57</v>
      </c>
      <c r="C271" s="6">
        <f>VLOOKUP(B271,SessoesCPI!A:E,5)</f>
        <v>44442</v>
      </c>
      <c r="D271" s="3">
        <f>VLOOKUP(B271,SessoesCPI!A:E,2)</f>
        <v>53</v>
      </c>
      <c r="E271" s="3" t="str">
        <f>VLOOKUP(A271,DocumentosCPI!A:F,6)</f>
        <v>Pauta Cheia</v>
      </c>
    </row>
    <row r="272" spans="1:5" x14ac:dyDescent="0.2">
      <c r="A272" s="3">
        <v>274</v>
      </c>
      <c r="B272" s="3">
        <v>58</v>
      </c>
      <c r="C272" s="6">
        <f>VLOOKUP(B272,SessoesCPI!A:E,5)</f>
        <v>44453</v>
      </c>
      <c r="D272" s="3">
        <f>VLOOKUP(B272,SessoesCPI!A:E,2)</f>
        <v>53</v>
      </c>
      <c r="E272" s="3" t="str">
        <f>VLOOKUP(A272,DocumentosCPI!A:F,6)</f>
        <v>Notas Taquigráficas2</v>
      </c>
    </row>
    <row r="273" spans="1:5" x14ac:dyDescent="0.2">
      <c r="A273" s="3">
        <v>275</v>
      </c>
      <c r="B273" s="3">
        <v>58</v>
      </c>
      <c r="C273" s="6">
        <f>VLOOKUP(B273,SessoesCPI!A:E,5)</f>
        <v>44453</v>
      </c>
      <c r="D273" s="3">
        <f>VLOOKUP(B273,SessoesCPI!A:E,2)</f>
        <v>53</v>
      </c>
      <c r="E273" s="3" t="str">
        <f>VLOOKUP(A273,DocumentosCPI!A:F,6)</f>
        <v>Ata e Notas Taquigráficas</v>
      </c>
    </row>
    <row r="274" spans="1:5" x14ac:dyDescent="0.2">
      <c r="A274" s="3">
        <v>276</v>
      </c>
      <c r="B274" s="3">
        <v>58</v>
      </c>
      <c r="C274" s="6">
        <f>VLOOKUP(B274,SessoesCPI!A:E,5)</f>
        <v>44453</v>
      </c>
      <c r="D274" s="3">
        <f>VLOOKUP(B274,SessoesCPI!A:E,2)</f>
        <v>53</v>
      </c>
      <c r="E274" s="3" t="str">
        <f>VLOOKUP(A274,DocumentosCPI!A:F,6)</f>
        <v>Convocação</v>
      </c>
    </row>
    <row r="275" spans="1:5" x14ac:dyDescent="0.2">
      <c r="A275" s="3">
        <v>277</v>
      </c>
      <c r="B275" s="3">
        <v>58</v>
      </c>
      <c r="C275" s="6">
        <f>VLOOKUP(B275,SessoesCPI!A:E,5)</f>
        <v>44453</v>
      </c>
      <c r="D275" s="3">
        <f>VLOOKUP(B275,SessoesCPI!A:E,2)</f>
        <v>53</v>
      </c>
      <c r="E275" s="3" t="str">
        <f>VLOOKUP(A275,DocumentosCPI!A:F,6)</f>
        <v>Resultado</v>
      </c>
    </row>
    <row r="276" spans="1:5" x14ac:dyDescent="0.2">
      <c r="A276" s="3">
        <v>278</v>
      </c>
      <c r="B276" s="3">
        <v>58</v>
      </c>
      <c r="C276" s="6">
        <f>VLOOKUP(B276,SessoesCPI!A:E,5)</f>
        <v>44453</v>
      </c>
      <c r="D276" s="3">
        <f>VLOOKUP(B276,SessoesCPI!A:E,2)</f>
        <v>53</v>
      </c>
      <c r="E276" s="3" t="str">
        <f>VLOOKUP(A276,DocumentosCPI!A:F,6)</f>
        <v>Pauta Cheia</v>
      </c>
    </row>
    <row r="277" spans="1:5" x14ac:dyDescent="0.2">
      <c r="A277" s="3">
        <v>279</v>
      </c>
      <c r="B277" s="3">
        <v>59</v>
      </c>
      <c r="C277" s="6">
        <f>VLOOKUP(B277,SessoesCPI!A:E,5)</f>
        <v>44454</v>
      </c>
      <c r="D277" s="3">
        <f>VLOOKUP(B277,SessoesCPI!A:E,2)</f>
        <v>54</v>
      </c>
      <c r="E277" s="3" t="str">
        <f>VLOOKUP(A277,DocumentosCPI!A:F,6)</f>
        <v>Notas Taquigráficas2</v>
      </c>
    </row>
    <row r="278" spans="1:5" x14ac:dyDescent="0.2">
      <c r="A278" s="3">
        <v>280</v>
      </c>
      <c r="B278" s="3">
        <v>59</v>
      </c>
      <c r="C278" s="6">
        <f>VLOOKUP(B278,SessoesCPI!A:E,5)</f>
        <v>44454</v>
      </c>
      <c r="D278" s="3">
        <f>VLOOKUP(B278,SessoesCPI!A:E,2)</f>
        <v>54</v>
      </c>
      <c r="E278" s="3" t="str">
        <f>VLOOKUP(A278,DocumentosCPI!A:F,6)</f>
        <v>Ata e Notas Taquigráficas</v>
      </c>
    </row>
    <row r="279" spans="1:5" x14ac:dyDescent="0.2">
      <c r="A279" s="3">
        <v>281</v>
      </c>
      <c r="B279" s="3">
        <v>59</v>
      </c>
      <c r="C279" s="6">
        <f>VLOOKUP(B279,SessoesCPI!A:E,5)</f>
        <v>44454</v>
      </c>
      <c r="D279" s="3">
        <f>VLOOKUP(B279,SessoesCPI!A:E,2)</f>
        <v>54</v>
      </c>
      <c r="E279" s="3" t="str">
        <f>VLOOKUP(A279,DocumentosCPI!A:F,6)</f>
        <v>Convocação</v>
      </c>
    </row>
    <row r="280" spans="1:5" x14ac:dyDescent="0.2">
      <c r="A280" s="3">
        <v>282</v>
      </c>
      <c r="B280" s="3">
        <v>59</v>
      </c>
      <c r="C280" s="6">
        <f>VLOOKUP(B280,SessoesCPI!A:E,5)</f>
        <v>44454</v>
      </c>
      <c r="D280" s="3">
        <f>VLOOKUP(B280,SessoesCPI!A:E,2)</f>
        <v>54</v>
      </c>
      <c r="E280" s="3" t="str">
        <f>VLOOKUP(A280,DocumentosCPI!A:F,6)</f>
        <v>Resultado</v>
      </c>
    </row>
    <row r="281" spans="1:5" x14ac:dyDescent="0.2">
      <c r="A281" s="3">
        <v>283</v>
      </c>
      <c r="B281" s="3">
        <v>59</v>
      </c>
      <c r="C281" s="6">
        <f>VLOOKUP(B281,SessoesCPI!A:E,5)</f>
        <v>44454</v>
      </c>
      <c r="D281" s="3">
        <f>VLOOKUP(B281,SessoesCPI!A:E,2)</f>
        <v>54</v>
      </c>
      <c r="E281" s="3" t="str">
        <f>VLOOKUP(A281,DocumentosCPI!A:F,6)</f>
        <v>Pauta Cheia</v>
      </c>
    </row>
    <row r="282" spans="1:5" x14ac:dyDescent="0.2">
      <c r="A282" s="3">
        <v>284</v>
      </c>
      <c r="B282" s="3">
        <v>60</v>
      </c>
      <c r="C282" s="6">
        <f>VLOOKUP(B282,SessoesCPI!A:E,5)</f>
        <v>44455</v>
      </c>
      <c r="D282" s="3">
        <f>VLOOKUP(B282,SessoesCPI!A:E,2)</f>
        <v>55</v>
      </c>
      <c r="E282" s="3" t="str">
        <f>VLOOKUP(A282,DocumentosCPI!A:F,6)</f>
        <v>Notas Taquigráficas2</v>
      </c>
    </row>
    <row r="283" spans="1:5" x14ac:dyDescent="0.2">
      <c r="A283" s="3">
        <v>285</v>
      </c>
      <c r="B283" s="3">
        <v>60</v>
      </c>
      <c r="C283" s="6">
        <f>VLOOKUP(B283,SessoesCPI!A:E,5)</f>
        <v>44455</v>
      </c>
      <c r="D283" s="3">
        <f>VLOOKUP(B283,SessoesCPI!A:E,2)</f>
        <v>55</v>
      </c>
      <c r="E283" s="3" t="str">
        <f>VLOOKUP(A283,DocumentosCPI!A:F,6)</f>
        <v>Ata e Notas Taquigráficas</v>
      </c>
    </row>
    <row r="284" spans="1:5" x14ac:dyDescent="0.2">
      <c r="A284" s="3">
        <v>286</v>
      </c>
      <c r="B284" s="3">
        <v>60</v>
      </c>
      <c r="C284" s="6">
        <f>VLOOKUP(B284,SessoesCPI!A:E,5)</f>
        <v>44455</v>
      </c>
      <c r="D284" s="3">
        <f>VLOOKUP(B284,SessoesCPI!A:E,2)</f>
        <v>55</v>
      </c>
      <c r="E284" s="3" t="str">
        <f>VLOOKUP(A284,DocumentosCPI!A:F,6)</f>
        <v>Convocação</v>
      </c>
    </row>
    <row r="285" spans="1:5" x14ac:dyDescent="0.2">
      <c r="A285" s="3">
        <v>287</v>
      </c>
      <c r="B285" s="3">
        <v>60</v>
      </c>
      <c r="C285" s="6">
        <f>VLOOKUP(B285,SessoesCPI!A:E,5)</f>
        <v>44455</v>
      </c>
      <c r="D285" s="3">
        <f>VLOOKUP(B285,SessoesCPI!A:E,2)</f>
        <v>55</v>
      </c>
      <c r="E285" s="3" t="str">
        <f>VLOOKUP(A285,DocumentosCPI!A:F,6)</f>
        <v>Resultado</v>
      </c>
    </row>
    <row r="286" spans="1:5" x14ac:dyDescent="0.2">
      <c r="A286" s="3">
        <v>288</v>
      </c>
      <c r="B286" s="3">
        <v>60</v>
      </c>
      <c r="C286" s="6">
        <f>VLOOKUP(B286,SessoesCPI!A:E,5)</f>
        <v>44455</v>
      </c>
      <c r="D286" s="3">
        <f>VLOOKUP(B286,SessoesCPI!A:E,2)</f>
        <v>55</v>
      </c>
      <c r="E286" s="3" t="str">
        <f>VLOOKUP(A286,DocumentosCPI!A:F,6)</f>
        <v>Pauta Cheia</v>
      </c>
    </row>
    <row r="287" spans="1:5" x14ac:dyDescent="0.2">
      <c r="A287" s="3">
        <v>289</v>
      </c>
      <c r="B287" s="3">
        <v>61</v>
      </c>
      <c r="C287" s="6">
        <f>VLOOKUP(B287,SessoesCPI!A:E,5)</f>
        <v>44460</v>
      </c>
      <c r="D287" s="3">
        <f>VLOOKUP(B287,SessoesCPI!A:E,2)</f>
        <v>56</v>
      </c>
      <c r="E287" s="3" t="str">
        <f>VLOOKUP(A287,DocumentosCPI!A:F,6)</f>
        <v>Notas Taquigráficas2</v>
      </c>
    </row>
    <row r="288" spans="1:5" x14ac:dyDescent="0.2">
      <c r="A288" s="3">
        <v>290</v>
      </c>
      <c r="B288" s="3">
        <v>61</v>
      </c>
      <c r="C288" s="6">
        <f>VLOOKUP(B288,SessoesCPI!A:E,5)</f>
        <v>44460</v>
      </c>
      <c r="D288" s="3">
        <f>VLOOKUP(B288,SessoesCPI!A:E,2)</f>
        <v>56</v>
      </c>
      <c r="E288" s="3" t="str">
        <f>VLOOKUP(A288,DocumentosCPI!A:F,6)</f>
        <v>Ata e Notas Taquigráficas</v>
      </c>
    </row>
    <row r="289" spans="1:5" x14ac:dyDescent="0.2">
      <c r="A289" s="3">
        <v>291</v>
      </c>
      <c r="B289" s="3">
        <v>61</v>
      </c>
      <c r="C289" s="6">
        <f>VLOOKUP(B289,SessoesCPI!A:E,5)</f>
        <v>44460</v>
      </c>
      <c r="D289" s="3">
        <f>VLOOKUP(B289,SessoesCPI!A:E,2)</f>
        <v>56</v>
      </c>
      <c r="E289" s="3" t="str">
        <f>VLOOKUP(A289,DocumentosCPI!A:F,6)</f>
        <v>Convocação</v>
      </c>
    </row>
    <row r="290" spans="1:5" x14ac:dyDescent="0.2">
      <c r="A290" s="3">
        <v>292</v>
      </c>
      <c r="B290" s="3">
        <v>61</v>
      </c>
      <c r="C290" s="6">
        <f>VLOOKUP(B290,SessoesCPI!A:E,5)</f>
        <v>44460</v>
      </c>
      <c r="D290" s="3">
        <f>VLOOKUP(B290,SessoesCPI!A:E,2)</f>
        <v>56</v>
      </c>
      <c r="E290" s="3" t="str">
        <f>VLOOKUP(A290,DocumentosCPI!A:F,6)</f>
        <v>Resultado</v>
      </c>
    </row>
    <row r="291" spans="1:5" x14ac:dyDescent="0.2">
      <c r="A291" s="3">
        <v>293</v>
      </c>
      <c r="B291" s="3">
        <v>61</v>
      </c>
      <c r="C291" s="6">
        <f>VLOOKUP(B291,SessoesCPI!A:E,5)</f>
        <v>44460</v>
      </c>
      <c r="D291" s="3">
        <f>VLOOKUP(B291,SessoesCPI!A:E,2)</f>
        <v>56</v>
      </c>
      <c r="E291" s="3" t="str">
        <f>VLOOKUP(A291,DocumentosCPI!A:F,6)</f>
        <v>Pauta Cheia</v>
      </c>
    </row>
    <row r="292" spans="1:5" x14ac:dyDescent="0.2">
      <c r="A292" s="3">
        <v>294</v>
      </c>
      <c r="B292" s="3">
        <v>62</v>
      </c>
      <c r="C292" s="6">
        <f>VLOOKUP(B292,SessoesCPI!A:E,5)</f>
        <v>44461</v>
      </c>
      <c r="D292" s="3">
        <f>VLOOKUP(B292,SessoesCPI!A:E,2)</f>
        <v>57</v>
      </c>
      <c r="E292" s="3" t="str">
        <f>VLOOKUP(A292,DocumentosCPI!A:F,6)</f>
        <v>Notas Taquigráficas2</v>
      </c>
    </row>
    <row r="293" spans="1:5" x14ac:dyDescent="0.2">
      <c r="A293" s="3">
        <v>295</v>
      </c>
      <c r="B293" s="3">
        <v>62</v>
      </c>
      <c r="C293" s="6">
        <f>VLOOKUP(B293,SessoesCPI!A:E,5)</f>
        <v>44461</v>
      </c>
      <c r="D293" s="3">
        <f>VLOOKUP(B293,SessoesCPI!A:E,2)</f>
        <v>57</v>
      </c>
      <c r="E293" s="3" t="str">
        <f>VLOOKUP(A293,DocumentosCPI!A:F,6)</f>
        <v>Ata e Notas Taquigráficas</v>
      </c>
    </row>
    <row r="294" spans="1:5" x14ac:dyDescent="0.2">
      <c r="A294" s="3">
        <v>296</v>
      </c>
      <c r="B294" s="3">
        <v>62</v>
      </c>
      <c r="C294" s="6">
        <f>VLOOKUP(B294,SessoesCPI!A:E,5)</f>
        <v>44461</v>
      </c>
      <c r="D294" s="3">
        <f>VLOOKUP(B294,SessoesCPI!A:E,2)</f>
        <v>57</v>
      </c>
      <c r="E294" s="3" t="str">
        <f>VLOOKUP(A294,DocumentosCPI!A:F,6)</f>
        <v>Convocação</v>
      </c>
    </row>
    <row r="295" spans="1:5" x14ac:dyDescent="0.2">
      <c r="A295" s="3">
        <v>297</v>
      </c>
      <c r="B295" s="3">
        <v>62</v>
      </c>
      <c r="C295" s="6">
        <f>VLOOKUP(B295,SessoesCPI!A:E,5)</f>
        <v>44461</v>
      </c>
      <c r="D295" s="3">
        <f>VLOOKUP(B295,SessoesCPI!A:E,2)</f>
        <v>57</v>
      </c>
      <c r="E295" s="3" t="str">
        <f>VLOOKUP(A295,DocumentosCPI!A:F,6)</f>
        <v>Resultado</v>
      </c>
    </row>
    <row r="296" spans="1:5" x14ac:dyDescent="0.2">
      <c r="A296" s="3">
        <v>298</v>
      </c>
      <c r="B296" s="3">
        <v>62</v>
      </c>
      <c r="C296" s="6">
        <f>VLOOKUP(B296,SessoesCPI!A:E,5)</f>
        <v>44461</v>
      </c>
      <c r="D296" s="3">
        <f>VLOOKUP(B296,SessoesCPI!A:E,2)</f>
        <v>57</v>
      </c>
      <c r="E296" s="3" t="str">
        <f>VLOOKUP(A296,DocumentosCPI!A:F,6)</f>
        <v>Pauta Cheia</v>
      </c>
    </row>
    <row r="297" spans="1:5" x14ac:dyDescent="0.2">
      <c r="A297" s="3">
        <v>299</v>
      </c>
      <c r="B297" s="3">
        <v>63</v>
      </c>
      <c r="C297" s="6">
        <f>VLOOKUP(B297,SessoesCPI!A:E,5)</f>
        <v>44462</v>
      </c>
      <c r="D297" s="3">
        <f>VLOOKUP(B297,SessoesCPI!A:E,2)</f>
        <v>58</v>
      </c>
      <c r="E297" s="3" t="str">
        <f>VLOOKUP(A297,DocumentosCPI!A:F,6)</f>
        <v>Notas Taquigráficas2</v>
      </c>
    </row>
    <row r="298" spans="1:5" x14ac:dyDescent="0.2">
      <c r="A298" s="3">
        <v>300</v>
      </c>
      <c r="B298" s="3">
        <v>63</v>
      </c>
      <c r="C298" s="6">
        <f>VLOOKUP(B298,SessoesCPI!A:E,5)</f>
        <v>44462</v>
      </c>
      <c r="D298" s="3">
        <f>VLOOKUP(B298,SessoesCPI!A:E,2)</f>
        <v>58</v>
      </c>
      <c r="E298" s="3" t="str">
        <f>VLOOKUP(A298,DocumentosCPI!A:F,6)</f>
        <v>Ata e Notas Taquigráficas</v>
      </c>
    </row>
    <row r="299" spans="1:5" x14ac:dyDescent="0.2">
      <c r="A299" s="3">
        <v>301</v>
      </c>
      <c r="B299" s="3">
        <v>63</v>
      </c>
      <c r="C299" s="6">
        <f>VLOOKUP(B299,SessoesCPI!A:E,5)</f>
        <v>44462</v>
      </c>
      <c r="D299" s="3">
        <f>VLOOKUP(B299,SessoesCPI!A:E,2)</f>
        <v>58</v>
      </c>
      <c r="E299" s="3" t="str">
        <f>VLOOKUP(A299,DocumentosCPI!A:F,6)</f>
        <v>Convocação</v>
      </c>
    </row>
    <row r="300" spans="1:5" x14ac:dyDescent="0.2">
      <c r="A300" s="3">
        <v>302</v>
      </c>
      <c r="B300" s="3">
        <v>63</v>
      </c>
      <c r="C300" s="6">
        <f>VLOOKUP(B300,SessoesCPI!A:E,5)</f>
        <v>44462</v>
      </c>
      <c r="D300" s="3">
        <f>VLOOKUP(B300,SessoesCPI!A:E,2)</f>
        <v>58</v>
      </c>
      <c r="E300" s="3" t="str">
        <f>VLOOKUP(A300,DocumentosCPI!A:F,6)</f>
        <v>Resultado</v>
      </c>
    </row>
    <row r="301" spans="1:5" x14ac:dyDescent="0.2">
      <c r="A301" s="3">
        <v>303</v>
      </c>
      <c r="B301" s="3">
        <v>63</v>
      </c>
      <c r="C301" s="6">
        <f>VLOOKUP(B301,SessoesCPI!A:E,5)</f>
        <v>44462</v>
      </c>
      <c r="D301" s="3">
        <f>VLOOKUP(B301,SessoesCPI!A:E,2)</f>
        <v>58</v>
      </c>
      <c r="E301" s="3" t="str">
        <f>VLOOKUP(A301,DocumentosCPI!A:F,6)</f>
        <v>Pauta Cheia</v>
      </c>
    </row>
    <row r="302" spans="1:5" x14ac:dyDescent="0.2">
      <c r="A302" s="3">
        <v>304</v>
      </c>
      <c r="B302" s="3">
        <v>64</v>
      </c>
      <c r="C302" s="6">
        <f>VLOOKUP(B302,SessoesCPI!A:E,5)</f>
        <v>44467</v>
      </c>
      <c r="D302" s="3">
        <f>VLOOKUP(B302,SessoesCPI!A:E,2)</f>
        <v>59</v>
      </c>
      <c r="E302" s="3" t="str">
        <f>VLOOKUP(A302,DocumentosCPI!A:F,6)</f>
        <v>Notas Taquigráficas2</v>
      </c>
    </row>
    <row r="303" spans="1:5" x14ac:dyDescent="0.2">
      <c r="A303" s="3">
        <v>305</v>
      </c>
      <c r="B303" s="3">
        <v>64</v>
      </c>
      <c r="C303" s="6">
        <f>VLOOKUP(B303,SessoesCPI!A:E,5)</f>
        <v>44467</v>
      </c>
      <c r="D303" s="3">
        <f>VLOOKUP(B303,SessoesCPI!A:E,2)</f>
        <v>59</v>
      </c>
      <c r="E303" s="3" t="str">
        <f>VLOOKUP(A303,DocumentosCPI!A:F,6)</f>
        <v>Ata e Notas Taquigráficas</v>
      </c>
    </row>
    <row r="304" spans="1:5" x14ac:dyDescent="0.2">
      <c r="A304" s="3">
        <v>306</v>
      </c>
      <c r="B304" s="3">
        <v>64</v>
      </c>
      <c r="C304" s="6">
        <f>VLOOKUP(B304,SessoesCPI!A:E,5)</f>
        <v>44467</v>
      </c>
      <c r="D304" s="3">
        <f>VLOOKUP(B304,SessoesCPI!A:E,2)</f>
        <v>59</v>
      </c>
      <c r="E304" s="3" t="str">
        <f>VLOOKUP(A304,DocumentosCPI!A:F,6)</f>
        <v>Convocação</v>
      </c>
    </row>
    <row r="305" spans="1:5" x14ac:dyDescent="0.2">
      <c r="A305" s="3">
        <v>307</v>
      </c>
      <c r="B305" s="3">
        <v>64</v>
      </c>
      <c r="C305" s="6">
        <f>VLOOKUP(B305,SessoesCPI!A:E,5)</f>
        <v>44467</v>
      </c>
      <c r="D305" s="3">
        <f>VLOOKUP(B305,SessoesCPI!A:E,2)</f>
        <v>59</v>
      </c>
      <c r="E305" s="3" t="str">
        <f>VLOOKUP(A305,DocumentosCPI!A:F,6)</f>
        <v>Resultado</v>
      </c>
    </row>
    <row r="306" spans="1:5" x14ac:dyDescent="0.2">
      <c r="A306" s="3">
        <v>308</v>
      </c>
      <c r="B306" s="3">
        <v>64</v>
      </c>
      <c r="C306" s="6">
        <f>VLOOKUP(B306,SessoesCPI!A:E,5)</f>
        <v>44467</v>
      </c>
      <c r="D306" s="3">
        <f>VLOOKUP(B306,SessoesCPI!A:E,2)</f>
        <v>59</v>
      </c>
      <c r="E306" s="3" t="str">
        <f>VLOOKUP(A306,DocumentosCPI!A:F,6)</f>
        <v>Pauta Cheia</v>
      </c>
    </row>
    <row r="307" spans="1:5" x14ac:dyDescent="0.2">
      <c r="A307" s="3">
        <v>309</v>
      </c>
      <c r="B307" s="3">
        <v>65</v>
      </c>
      <c r="C307" s="6">
        <f>VLOOKUP(B307,SessoesCPI!A:E,5)</f>
        <v>44468</v>
      </c>
      <c r="D307" s="3">
        <f>VLOOKUP(B307,SessoesCPI!A:E,2)</f>
        <v>60</v>
      </c>
      <c r="E307" s="3" t="str">
        <f>VLOOKUP(A307,DocumentosCPI!A:F,6)</f>
        <v>Notas Taquigráficas2</v>
      </c>
    </row>
    <row r="308" spans="1:5" x14ac:dyDescent="0.2">
      <c r="A308" s="3">
        <v>310</v>
      </c>
      <c r="B308" s="3">
        <v>65</v>
      </c>
      <c r="C308" s="6">
        <f>VLOOKUP(B308,SessoesCPI!A:E,5)</f>
        <v>44468</v>
      </c>
      <c r="D308" s="3">
        <f>VLOOKUP(B308,SessoesCPI!A:E,2)</f>
        <v>60</v>
      </c>
      <c r="E308" s="3" t="str">
        <f>VLOOKUP(A308,DocumentosCPI!A:F,6)</f>
        <v>Ata e Notas Taquigráficas</v>
      </c>
    </row>
    <row r="309" spans="1:5" x14ac:dyDescent="0.2">
      <c r="A309" s="3">
        <v>311</v>
      </c>
      <c r="B309" s="3">
        <v>65</v>
      </c>
      <c r="C309" s="6">
        <f>VLOOKUP(B309,SessoesCPI!A:E,5)</f>
        <v>44468</v>
      </c>
      <c r="D309" s="3">
        <f>VLOOKUP(B309,SessoesCPI!A:E,2)</f>
        <v>60</v>
      </c>
      <c r="E309" s="3" t="str">
        <f>VLOOKUP(A309,DocumentosCPI!A:F,6)</f>
        <v>Convocação</v>
      </c>
    </row>
    <row r="310" spans="1:5" x14ac:dyDescent="0.2">
      <c r="A310" s="3">
        <v>312</v>
      </c>
      <c r="B310" s="3">
        <v>65</v>
      </c>
      <c r="C310" s="6">
        <f>VLOOKUP(B310,SessoesCPI!A:E,5)</f>
        <v>44468</v>
      </c>
      <c r="D310" s="3">
        <f>VLOOKUP(B310,SessoesCPI!A:E,2)</f>
        <v>60</v>
      </c>
      <c r="E310" s="3" t="str">
        <f>VLOOKUP(A310,DocumentosCPI!A:F,6)</f>
        <v>Resultado</v>
      </c>
    </row>
    <row r="311" spans="1:5" x14ac:dyDescent="0.2">
      <c r="A311" s="3">
        <v>313</v>
      </c>
      <c r="B311" s="3">
        <v>65</v>
      </c>
      <c r="C311" s="6">
        <f>VLOOKUP(B311,SessoesCPI!A:E,5)</f>
        <v>44468</v>
      </c>
      <c r="D311" s="3">
        <f>VLOOKUP(B311,SessoesCPI!A:E,2)</f>
        <v>60</v>
      </c>
      <c r="E311" s="3" t="str">
        <f>VLOOKUP(A311,DocumentosCPI!A:F,6)</f>
        <v>Pauta Cheia</v>
      </c>
    </row>
    <row r="312" spans="1:5" x14ac:dyDescent="0.2">
      <c r="A312" s="3">
        <v>314</v>
      </c>
      <c r="B312" s="3">
        <v>66</v>
      </c>
      <c r="C312" s="6">
        <f>VLOOKUP(B312,SessoesCPI!A:E,5)</f>
        <v>44469</v>
      </c>
      <c r="D312" s="3">
        <f>VLOOKUP(B312,SessoesCPI!A:E,2)</f>
        <v>61</v>
      </c>
      <c r="E312" s="3" t="str">
        <f>VLOOKUP(A312,DocumentosCPI!A:F,6)</f>
        <v>Notas Taquigráficas2</v>
      </c>
    </row>
    <row r="313" spans="1:5" x14ac:dyDescent="0.2">
      <c r="A313" s="3">
        <v>315</v>
      </c>
      <c r="B313" s="3">
        <v>66</v>
      </c>
      <c r="C313" s="6">
        <f>VLOOKUP(B313,SessoesCPI!A:E,5)</f>
        <v>44469</v>
      </c>
      <c r="D313" s="3">
        <f>VLOOKUP(B313,SessoesCPI!A:E,2)</f>
        <v>61</v>
      </c>
      <c r="E313" s="3" t="str">
        <f>VLOOKUP(A313,DocumentosCPI!A:F,6)</f>
        <v>Ata e Notas Taquigráficas</v>
      </c>
    </row>
    <row r="314" spans="1:5" x14ac:dyDescent="0.2">
      <c r="A314" s="3">
        <v>316</v>
      </c>
      <c r="B314" s="3">
        <v>66</v>
      </c>
      <c r="C314" s="6">
        <f>VLOOKUP(B314,SessoesCPI!A:E,5)</f>
        <v>44469</v>
      </c>
      <c r="D314" s="3">
        <f>VLOOKUP(B314,SessoesCPI!A:E,2)</f>
        <v>61</v>
      </c>
      <c r="E314" s="3" t="str">
        <f>VLOOKUP(A314,DocumentosCPI!A:F,6)</f>
        <v>Convocação</v>
      </c>
    </row>
    <row r="315" spans="1:5" x14ac:dyDescent="0.2">
      <c r="A315" s="3">
        <v>317</v>
      </c>
      <c r="B315" s="3">
        <v>66</v>
      </c>
      <c r="C315" s="6">
        <f>VLOOKUP(B315,SessoesCPI!A:E,5)</f>
        <v>44469</v>
      </c>
      <c r="D315" s="3">
        <f>VLOOKUP(B315,SessoesCPI!A:E,2)</f>
        <v>61</v>
      </c>
      <c r="E315" s="3" t="str">
        <f>VLOOKUP(A315,DocumentosCPI!A:F,6)</f>
        <v>Resultado</v>
      </c>
    </row>
    <row r="316" spans="1:5" x14ac:dyDescent="0.2">
      <c r="A316" s="3">
        <v>318</v>
      </c>
      <c r="B316" s="3">
        <v>66</v>
      </c>
      <c r="C316" s="6">
        <f>VLOOKUP(B316,SessoesCPI!A:E,5)</f>
        <v>44469</v>
      </c>
      <c r="D316" s="3">
        <f>VLOOKUP(B316,SessoesCPI!A:E,2)</f>
        <v>61</v>
      </c>
      <c r="E316" s="3" t="str">
        <f>VLOOKUP(A316,DocumentosCPI!A:F,6)</f>
        <v>Pauta Cheia</v>
      </c>
    </row>
    <row r="317" spans="1:5" x14ac:dyDescent="0.2">
      <c r="A317" s="3">
        <v>319</v>
      </c>
      <c r="B317" s="3">
        <v>67</v>
      </c>
      <c r="C317" s="6">
        <f>VLOOKUP(B317,SessoesCPI!A:E,5)</f>
        <v>44474</v>
      </c>
      <c r="D317" s="3">
        <f>VLOOKUP(B317,SessoesCPI!A:E,2)</f>
        <v>62</v>
      </c>
      <c r="E317" s="3" t="str">
        <f>VLOOKUP(A317,DocumentosCPI!A:F,6)</f>
        <v>Notas Taquigráficas2</v>
      </c>
    </row>
    <row r="318" spans="1:5" x14ac:dyDescent="0.2">
      <c r="A318" s="3">
        <v>320</v>
      </c>
      <c r="B318" s="3">
        <v>67</v>
      </c>
      <c r="C318" s="6">
        <f>VLOOKUP(B318,SessoesCPI!A:E,5)</f>
        <v>44474</v>
      </c>
      <c r="D318" s="3">
        <f>VLOOKUP(B318,SessoesCPI!A:E,2)</f>
        <v>62</v>
      </c>
      <c r="E318" s="3" t="str">
        <f>VLOOKUP(A318,DocumentosCPI!A:F,6)</f>
        <v>Ata e Notas Taquigráficas</v>
      </c>
    </row>
    <row r="319" spans="1:5" x14ac:dyDescent="0.2">
      <c r="A319" s="3">
        <v>321</v>
      </c>
      <c r="B319" s="3">
        <v>67</v>
      </c>
      <c r="C319" s="6">
        <f>VLOOKUP(B319,SessoesCPI!A:E,5)</f>
        <v>44474</v>
      </c>
      <c r="D319" s="3">
        <f>VLOOKUP(B319,SessoesCPI!A:E,2)</f>
        <v>62</v>
      </c>
      <c r="E319" s="3" t="str">
        <f>VLOOKUP(A319,DocumentosCPI!A:F,6)</f>
        <v>Convocação</v>
      </c>
    </row>
    <row r="320" spans="1:5" x14ac:dyDescent="0.2">
      <c r="A320" s="3">
        <v>322</v>
      </c>
      <c r="B320" s="3">
        <v>67</v>
      </c>
      <c r="C320" s="6">
        <f>VLOOKUP(B320,SessoesCPI!A:E,5)</f>
        <v>44474</v>
      </c>
      <c r="D320" s="3">
        <f>VLOOKUP(B320,SessoesCPI!A:E,2)</f>
        <v>62</v>
      </c>
      <c r="E320" s="3" t="str">
        <f>VLOOKUP(A320,DocumentosCPI!A:F,6)</f>
        <v>Resultado</v>
      </c>
    </row>
    <row r="321" spans="1:5" x14ac:dyDescent="0.2">
      <c r="A321" s="3">
        <v>323</v>
      </c>
      <c r="B321" s="3">
        <v>67</v>
      </c>
      <c r="C321" s="6">
        <f>VLOOKUP(B321,SessoesCPI!A:E,5)</f>
        <v>44474</v>
      </c>
      <c r="D321" s="3">
        <f>VLOOKUP(B321,SessoesCPI!A:E,2)</f>
        <v>62</v>
      </c>
      <c r="E321" s="3" t="str">
        <f>VLOOKUP(A321,DocumentosCPI!A:F,6)</f>
        <v>Pauta Cheia</v>
      </c>
    </row>
    <row r="322" spans="1:5" x14ac:dyDescent="0.2">
      <c r="A322" s="3">
        <v>324</v>
      </c>
      <c r="B322" s="3">
        <v>68</v>
      </c>
      <c r="C322" s="6">
        <f>VLOOKUP(B322,SessoesCPI!A:E,5)</f>
        <v>44475</v>
      </c>
      <c r="D322" s="3">
        <f>VLOOKUP(B322,SessoesCPI!A:E,2)</f>
        <v>63</v>
      </c>
      <c r="E322" s="3" t="str">
        <f>VLOOKUP(A322,DocumentosCPI!A:F,6)</f>
        <v>Notas Taquigráficas2</v>
      </c>
    </row>
    <row r="323" spans="1:5" x14ac:dyDescent="0.2">
      <c r="A323" s="3">
        <v>325</v>
      </c>
      <c r="B323" s="3">
        <v>68</v>
      </c>
      <c r="C323" s="6">
        <f>VLOOKUP(B323,SessoesCPI!A:E,5)</f>
        <v>44475</v>
      </c>
      <c r="D323" s="3">
        <f>VLOOKUP(B323,SessoesCPI!A:E,2)</f>
        <v>63</v>
      </c>
      <c r="E323" s="3" t="str">
        <f>VLOOKUP(A323,DocumentosCPI!A:F,6)</f>
        <v>Ata e Notas Taquigráficas</v>
      </c>
    </row>
    <row r="324" spans="1:5" x14ac:dyDescent="0.2">
      <c r="A324" s="3">
        <v>326</v>
      </c>
      <c r="B324" s="3">
        <v>68</v>
      </c>
      <c r="C324" s="6">
        <f>VLOOKUP(B324,SessoesCPI!A:E,5)</f>
        <v>44475</v>
      </c>
      <c r="D324" s="3">
        <f>VLOOKUP(B324,SessoesCPI!A:E,2)</f>
        <v>63</v>
      </c>
      <c r="E324" s="3" t="str">
        <f>VLOOKUP(A324,DocumentosCPI!A:F,6)</f>
        <v>Convocação</v>
      </c>
    </row>
    <row r="325" spans="1:5" x14ac:dyDescent="0.2">
      <c r="A325" s="3">
        <v>327</v>
      </c>
      <c r="B325" s="3">
        <v>68</v>
      </c>
      <c r="C325" s="6">
        <f>VLOOKUP(B325,SessoesCPI!A:E,5)</f>
        <v>44475</v>
      </c>
      <c r="D325" s="3">
        <f>VLOOKUP(B325,SessoesCPI!A:E,2)</f>
        <v>63</v>
      </c>
      <c r="E325" s="3" t="str">
        <f>VLOOKUP(A325,DocumentosCPI!A:F,6)</f>
        <v>Resultado</v>
      </c>
    </row>
    <row r="326" spans="1:5" x14ac:dyDescent="0.2">
      <c r="A326" s="3">
        <v>328</v>
      </c>
      <c r="B326" s="3">
        <v>68</v>
      </c>
      <c r="C326" s="6">
        <f>VLOOKUP(B326,SessoesCPI!A:E,5)</f>
        <v>44475</v>
      </c>
      <c r="D326" s="3">
        <f>VLOOKUP(B326,SessoesCPI!A:E,2)</f>
        <v>63</v>
      </c>
      <c r="E326" s="3" t="str">
        <f>VLOOKUP(A326,DocumentosCPI!A:F,6)</f>
        <v>Pauta Cheia</v>
      </c>
    </row>
    <row r="327" spans="1:5" x14ac:dyDescent="0.2">
      <c r="A327" s="3">
        <v>329</v>
      </c>
      <c r="B327" s="3">
        <v>69</v>
      </c>
      <c r="C327" s="6">
        <f>VLOOKUP(B327,SessoesCPI!A:E,5)</f>
        <v>44476</v>
      </c>
      <c r="D327" s="3">
        <f>VLOOKUP(B327,SessoesCPI!A:E,2)</f>
        <v>64</v>
      </c>
      <c r="E327" s="3" t="str">
        <f>VLOOKUP(A327,DocumentosCPI!A:F,6)</f>
        <v>Notas Taquigráficas2</v>
      </c>
    </row>
    <row r="328" spans="1:5" x14ac:dyDescent="0.2">
      <c r="A328" s="3">
        <v>330</v>
      </c>
      <c r="B328" s="3">
        <v>69</v>
      </c>
      <c r="C328" s="6">
        <f>VLOOKUP(B328,SessoesCPI!A:E,5)</f>
        <v>44476</v>
      </c>
      <c r="D328" s="3">
        <f>VLOOKUP(B328,SessoesCPI!A:E,2)</f>
        <v>64</v>
      </c>
      <c r="E328" s="3" t="str">
        <f>VLOOKUP(A328,DocumentosCPI!A:F,6)</f>
        <v>Ata e Notas Taquigráficas</v>
      </c>
    </row>
    <row r="329" spans="1:5" x14ac:dyDescent="0.2">
      <c r="A329" s="3">
        <v>331</v>
      </c>
      <c r="B329" s="3">
        <v>69</v>
      </c>
      <c r="C329" s="6">
        <f>VLOOKUP(B329,SessoesCPI!A:E,5)</f>
        <v>44476</v>
      </c>
      <c r="D329" s="3">
        <f>VLOOKUP(B329,SessoesCPI!A:E,2)</f>
        <v>64</v>
      </c>
      <c r="E329" s="3" t="str">
        <f>VLOOKUP(A329,DocumentosCPI!A:F,6)</f>
        <v>Convocação</v>
      </c>
    </row>
    <row r="330" spans="1:5" x14ac:dyDescent="0.2">
      <c r="A330" s="3">
        <v>332</v>
      </c>
      <c r="B330" s="3">
        <v>69</v>
      </c>
      <c r="C330" s="6">
        <f>VLOOKUP(B330,SessoesCPI!A:E,5)</f>
        <v>44476</v>
      </c>
      <c r="D330" s="3">
        <f>VLOOKUP(B330,SessoesCPI!A:E,2)</f>
        <v>64</v>
      </c>
      <c r="E330" s="3" t="str">
        <f>VLOOKUP(A330,DocumentosCPI!A:F,6)</f>
        <v>Resultado</v>
      </c>
    </row>
    <row r="331" spans="1:5" x14ac:dyDescent="0.2">
      <c r="A331" s="3">
        <v>333</v>
      </c>
      <c r="B331" s="3">
        <v>69</v>
      </c>
      <c r="C331" s="6">
        <f>VLOOKUP(B331,SessoesCPI!A:E,5)</f>
        <v>44476</v>
      </c>
      <c r="D331" s="3">
        <f>VLOOKUP(B331,SessoesCPI!A:E,2)</f>
        <v>64</v>
      </c>
      <c r="E331" s="3" t="str">
        <f>VLOOKUP(A331,DocumentosCPI!A:F,6)</f>
        <v>Pauta Cheia</v>
      </c>
    </row>
    <row r="332" spans="1:5" x14ac:dyDescent="0.2">
      <c r="A332" s="3">
        <v>334</v>
      </c>
      <c r="B332" s="3">
        <v>70</v>
      </c>
      <c r="C332" s="6">
        <f>VLOOKUP(B332,SessoesCPI!A:E,5)</f>
        <v>44484</v>
      </c>
      <c r="D332" s="3">
        <f>VLOOKUP(B332,SessoesCPI!A:E,2)</f>
        <v>65</v>
      </c>
      <c r="E332" s="3" t="str">
        <f>VLOOKUP(A332,DocumentosCPI!A:F,6)</f>
        <v>Notas Taquigráficas2</v>
      </c>
    </row>
    <row r="333" spans="1:5" x14ac:dyDescent="0.2">
      <c r="A333" s="3">
        <v>335</v>
      </c>
      <c r="B333" s="3">
        <v>70</v>
      </c>
      <c r="C333" s="6">
        <f>VLOOKUP(B333,SessoesCPI!A:E,5)</f>
        <v>44484</v>
      </c>
      <c r="D333" s="3">
        <f>VLOOKUP(B333,SessoesCPI!A:E,2)</f>
        <v>65</v>
      </c>
      <c r="E333" s="3" t="str">
        <f>VLOOKUP(A333,DocumentosCPI!A:F,6)</f>
        <v>Ata e Notas Taquigráficas</v>
      </c>
    </row>
    <row r="334" spans="1:5" x14ac:dyDescent="0.2">
      <c r="A334" s="3">
        <v>336</v>
      </c>
      <c r="B334" s="3">
        <v>70</v>
      </c>
      <c r="C334" s="6">
        <f>VLOOKUP(B334,SessoesCPI!A:E,5)</f>
        <v>44484</v>
      </c>
      <c r="D334" s="3">
        <f>VLOOKUP(B334,SessoesCPI!A:E,2)</f>
        <v>65</v>
      </c>
      <c r="E334" s="3" t="str">
        <f>VLOOKUP(A334,DocumentosCPI!A:F,6)</f>
        <v>Convocação</v>
      </c>
    </row>
    <row r="335" spans="1:5" x14ac:dyDescent="0.2">
      <c r="A335" s="3">
        <v>337</v>
      </c>
      <c r="B335" s="3">
        <v>70</v>
      </c>
      <c r="C335" s="6">
        <f>VLOOKUP(B335,SessoesCPI!A:E,5)</f>
        <v>44484</v>
      </c>
      <c r="D335" s="3">
        <f>VLOOKUP(B335,SessoesCPI!A:E,2)</f>
        <v>65</v>
      </c>
      <c r="E335" s="3" t="str">
        <f>VLOOKUP(A335,DocumentosCPI!A:F,6)</f>
        <v>Resultado</v>
      </c>
    </row>
    <row r="336" spans="1:5" x14ac:dyDescent="0.2">
      <c r="A336" s="3">
        <v>338</v>
      </c>
      <c r="B336" s="3">
        <v>70</v>
      </c>
      <c r="C336" s="6">
        <f>VLOOKUP(B336,SessoesCPI!A:E,5)</f>
        <v>44484</v>
      </c>
      <c r="D336" s="3">
        <f>VLOOKUP(B336,SessoesCPI!A:E,2)</f>
        <v>65</v>
      </c>
      <c r="E336" s="3" t="str">
        <f>VLOOKUP(A336,DocumentosCPI!A:F,6)</f>
        <v>Pauta Cheia</v>
      </c>
    </row>
    <row r="337" spans="1:5" x14ac:dyDescent="0.2">
      <c r="A337" s="3">
        <v>339</v>
      </c>
      <c r="B337" s="3">
        <v>72</v>
      </c>
      <c r="C337" s="6">
        <f>VLOOKUP(B337,SessoesCPI!A:E,5)</f>
        <v>44487</v>
      </c>
      <c r="D337" s="3">
        <f>VLOOKUP(B337,SessoesCPI!A:E,2)</f>
        <v>66</v>
      </c>
      <c r="E337" s="3" t="str">
        <f>VLOOKUP(A337,DocumentosCPI!A:F,6)</f>
        <v>Convocação</v>
      </c>
    </row>
    <row r="338" spans="1:5" x14ac:dyDescent="0.2">
      <c r="A338" s="3">
        <v>340</v>
      </c>
      <c r="B338" s="3">
        <v>72</v>
      </c>
      <c r="C338" s="6">
        <f>VLOOKUP(B338,SessoesCPI!A:E,5)</f>
        <v>44487</v>
      </c>
      <c r="D338" s="3">
        <f>VLOOKUP(B338,SessoesCPI!A:E,2)</f>
        <v>66</v>
      </c>
      <c r="E338" s="3" t="str">
        <f>VLOOKUP(A338,DocumentosCPI!A:F,6)</f>
        <v>Pauta Cheia</v>
      </c>
    </row>
    <row r="339" spans="1:5" x14ac:dyDescent="0.2">
      <c r="A339" s="3">
        <v>341</v>
      </c>
      <c r="B339" s="3">
        <v>72</v>
      </c>
      <c r="C339" s="6">
        <f>VLOOKUP(B339,SessoesCPI!A:E,5)</f>
        <v>44487</v>
      </c>
      <c r="D339" s="3">
        <f>VLOOKUP(B339,SessoesCPI!A:E,2)</f>
        <v>66</v>
      </c>
      <c r="E339" s="3" t="str">
        <f>VLOOKUP(A339,DocumentosCPI!A:F,6)</f>
        <v>Notas Taquigráficas2</v>
      </c>
    </row>
    <row r="340" spans="1:5" x14ac:dyDescent="0.2">
      <c r="A340" s="3">
        <v>342</v>
      </c>
      <c r="B340" s="3">
        <v>72</v>
      </c>
      <c r="C340" s="6">
        <f>VLOOKUP(B340,SessoesCPI!A:E,5)</f>
        <v>44487</v>
      </c>
      <c r="D340" s="3">
        <f>VLOOKUP(B340,SessoesCPI!A:E,2)</f>
        <v>66</v>
      </c>
      <c r="E340" s="3" t="str">
        <f>VLOOKUP(A340,DocumentosCPI!A:F,6)</f>
        <v>Ata e Notas Taquigráficas</v>
      </c>
    </row>
    <row r="341" spans="1:5" x14ac:dyDescent="0.2">
      <c r="A341" s="3">
        <v>343</v>
      </c>
      <c r="B341" s="3">
        <v>72</v>
      </c>
      <c r="C341" s="6">
        <f>VLOOKUP(B341,SessoesCPI!A:E,5)</f>
        <v>44487</v>
      </c>
      <c r="D341" s="3">
        <f>VLOOKUP(B341,SessoesCPI!A:E,2)</f>
        <v>66</v>
      </c>
      <c r="E341" s="3" t="str">
        <f>VLOOKUP(A341,DocumentosCPI!A:F,6)</f>
        <v>Convocação</v>
      </c>
    </row>
    <row r="342" spans="1:5" x14ac:dyDescent="0.2">
      <c r="A342" s="3">
        <v>344</v>
      </c>
      <c r="B342" s="3">
        <v>72</v>
      </c>
      <c r="C342" s="6">
        <f>VLOOKUP(B342,SessoesCPI!A:E,5)</f>
        <v>44487</v>
      </c>
      <c r="D342" s="3">
        <f>VLOOKUP(B342,SessoesCPI!A:E,2)</f>
        <v>66</v>
      </c>
      <c r="E342" s="3" t="str">
        <f>VLOOKUP(A342,DocumentosCPI!A:F,6)</f>
        <v>Resultado</v>
      </c>
    </row>
    <row r="343" spans="1:5" x14ac:dyDescent="0.2">
      <c r="A343" s="3">
        <v>345</v>
      </c>
      <c r="B343" s="3">
        <v>72</v>
      </c>
      <c r="C343" s="6">
        <f>VLOOKUP(B343,SessoesCPI!A:E,5)</f>
        <v>44487</v>
      </c>
      <c r="D343" s="3">
        <f>VLOOKUP(B343,SessoesCPI!A:E,2)</f>
        <v>66</v>
      </c>
      <c r="E343" s="3" t="str">
        <f>VLOOKUP(A343,DocumentosCPI!A:F,6)</f>
        <v>Pauta Cheia</v>
      </c>
    </row>
    <row r="344" spans="1:5" x14ac:dyDescent="0.2">
      <c r="A344" s="3">
        <v>346</v>
      </c>
      <c r="B344" s="3">
        <v>74</v>
      </c>
      <c r="C344" s="6">
        <f>VLOOKUP(B344,SessoesCPI!A:E,5)</f>
        <v>44488</v>
      </c>
      <c r="D344" s="3">
        <f>VLOOKUP(B344,SessoesCPI!A:E,2)</f>
        <v>67</v>
      </c>
      <c r="E344" s="3" t="str">
        <f>VLOOKUP(A344,DocumentosCPI!A:F,6)</f>
        <v>Notas Taquigráficas2</v>
      </c>
    </row>
    <row r="345" spans="1:5" x14ac:dyDescent="0.2">
      <c r="A345" s="3">
        <v>347</v>
      </c>
      <c r="B345" s="3">
        <v>74</v>
      </c>
      <c r="C345" s="6">
        <f>VLOOKUP(B345,SessoesCPI!A:E,5)</f>
        <v>44488</v>
      </c>
      <c r="D345" s="3">
        <f>VLOOKUP(B345,SessoesCPI!A:E,2)</f>
        <v>67</v>
      </c>
      <c r="E345" s="3" t="str">
        <f>VLOOKUP(A345,DocumentosCPI!A:F,6)</f>
        <v>Ata e Notas Taquigráficas</v>
      </c>
    </row>
    <row r="346" spans="1:5" x14ac:dyDescent="0.2">
      <c r="A346" s="3">
        <v>348</v>
      </c>
      <c r="B346" s="3">
        <v>74</v>
      </c>
      <c r="C346" s="6">
        <f>VLOOKUP(B346,SessoesCPI!A:E,5)</f>
        <v>44488</v>
      </c>
      <c r="D346" s="3">
        <f>VLOOKUP(B346,SessoesCPI!A:E,2)</f>
        <v>67</v>
      </c>
      <c r="E346" s="3" t="str">
        <f>VLOOKUP(A346,DocumentosCPI!A:F,6)</f>
        <v>Convocação</v>
      </c>
    </row>
    <row r="347" spans="1:5" x14ac:dyDescent="0.2">
      <c r="A347" s="3">
        <v>349</v>
      </c>
      <c r="B347" s="3">
        <v>74</v>
      </c>
      <c r="C347" s="6">
        <f>VLOOKUP(B347,SessoesCPI!A:E,5)</f>
        <v>44488</v>
      </c>
      <c r="D347" s="3">
        <f>VLOOKUP(B347,SessoesCPI!A:E,2)</f>
        <v>67</v>
      </c>
      <c r="E347" s="3" t="str">
        <f>VLOOKUP(A347,DocumentosCPI!A:F,6)</f>
        <v>Resultado</v>
      </c>
    </row>
    <row r="348" spans="1:5" x14ac:dyDescent="0.2">
      <c r="A348" s="3">
        <v>350</v>
      </c>
      <c r="B348" s="3">
        <v>74</v>
      </c>
      <c r="C348" s="6">
        <f>VLOOKUP(B348,SessoesCPI!A:E,5)</f>
        <v>44488</v>
      </c>
      <c r="D348" s="3">
        <f>VLOOKUP(B348,SessoesCPI!A:E,2)</f>
        <v>67</v>
      </c>
      <c r="E348" s="3" t="str">
        <f>VLOOKUP(A348,DocumentosCPI!A:F,6)</f>
        <v>Pauta Cheia</v>
      </c>
    </row>
    <row r="349" spans="1:5" x14ac:dyDescent="0.2">
      <c r="A349" s="3">
        <v>351</v>
      </c>
      <c r="B349" s="3">
        <v>74</v>
      </c>
      <c r="C349" s="6">
        <f>VLOOKUP(B349,SessoesCPI!A:E,5)</f>
        <v>44488</v>
      </c>
      <c r="D349" s="3">
        <f>VLOOKUP(B349,SessoesCPI!A:E,2)</f>
        <v>67</v>
      </c>
      <c r="E349" s="3" t="str">
        <f>VLOOKUP(A349,DocumentosCPI!A:F,6)</f>
        <v>Convocação</v>
      </c>
    </row>
    <row r="350" spans="1:5" x14ac:dyDescent="0.2">
      <c r="A350" s="3">
        <v>352</v>
      </c>
      <c r="B350" s="3">
        <v>74</v>
      </c>
      <c r="C350" s="6">
        <f>VLOOKUP(B350,SessoesCPI!A:E,5)</f>
        <v>44488</v>
      </c>
      <c r="D350" s="3">
        <f>VLOOKUP(B350,SessoesCPI!A:E,2)</f>
        <v>67</v>
      </c>
      <c r="E350" s="3" t="str">
        <f>VLOOKUP(A350,DocumentosCPI!A:F,6)</f>
        <v>Pauta Cheia</v>
      </c>
    </row>
    <row r="351" spans="1:5" x14ac:dyDescent="0.2">
      <c r="A351" s="3">
        <v>353</v>
      </c>
      <c r="B351" s="3">
        <v>75</v>
      </c>
      <c r="C351" s="6">
        <f>VLOOKUP(B351,SessoesCPI!A:E,5)</f>
        <v>44489</v>
      </c>
      <c r="D351" s="3">
        <f>VLOOKUP(B351,SessoesCPI!A:E,2)</f>
        <v>68</v>
      </c>
      <c r="E351" s="3" t="str">
        <f>VLOOKUP(A351,DocumentosCPI!A:F,6)</f>
        <v>Notas Taquigráficas2</v>
      </c>
    </row>
    <row r="352" spans="1:5" x14ac:dyDescent="0.2">
      <c r="A352" s="3">
        <v>354</v>
      </c>
      <c r="B352" s="3">
        <v>75</v>
      </c>
      <c r="C352" s="6">
        <f>VLOOKUP(B352,SessoesCPI!A:E,5)</f>
        <v>44489</v>
      </c>
      <c r="D352" s="3">
        <f>VLOOKUP(B352,SessoesCPI!A:E,2)</f>
        <v>68</v>
      </c>
      <c r="E352" s="3" t="str">
        <f>VLOOKUP(A352,DocumentosCPI!A:F,6)</f>
        <v>Ata e Notas Taquigráficas</v>
      </c>
    </row>
    <row r="353" spans="1:5" x14ac:dyDescent="0.2">
      <c r="A353" s="3">
        <v>355</v>
      </c>
      <c r="B353" s="3">
        <v>75</v>
      </c>
      <c r="C353" s="6">
        <f>VLOOKUP(B353,SessoesCPI!A:E,5)</f>
        <v>44489</v>
      </c>
      <c r="D353" s="3">
        <f>VLOOKUP(B353,SessoesCPI!A:E,2)</f>
        <v>68</v>
      </c>
      <c r="E353" s="3" t="str">
        <f>VLOOKUP(A353,DocumentosCPI!A:F,6)</f>
        <v>Convocação</v>
      </c>
    </row>
    <row r="354" spans="1:5" x14ac:dyDescent="0.2">
      <c r="A354" s="3">
        <v>356</v>
      </c>
      <c r="B354" s="3">
        <v>75</v>
      </c>
      <c r="C354" s="6">
        <f>VLOOKUP(B354,SessoesCPI!A:E,5)</f>
        <v>44489</v>
      </c>
      <c r="D354" s="3">
        <f>VLOOKUP(B354,SessoesCPI!A:E,2)</f>
        <v>68</v>
      </c>
      <c r="E354" s="3" t="str">
        <f>VLOOKUP(A354,DocumentosCPI!A:F,6)</f>
        <v>Resultado</v>
      </c>
    </row>
    <row r="355" spans="1:5" x14ac:dyDescent="0.2">
      <c r="A355" s="3">
        <v>357</v>
      </c>
      <c r="B355" s="3">
        <v>75</v>
      </c>
      <c r="C355" s="6">
        <f>VLOOKUP(B355,SessoesCPI!A:E,5)</f>
        <v>44489</v>
      </c>
      <c r="D355" s="3">
        <f>VLOOKUP(B355,SessoesCPI!A:E,2)</f>
        <v>68</v>
      </c>
      <c r="E355" s="3" t="str">
        <f>VLOOKUP(A355,DocumentosCPI!A:F,6)</f>
        <v>Pauta Cheia</v>
      </c>
    </row>
    <row r="356" spans="1:5" x14ac:dyDescent="0.2">
      <c r="A356" s="3">
        <v>358</v>
      </c>
      <c r="B356" s="3">
        <v>76</v>
      </c>
      <c r="C356" s="6">
        <f>VLOOKUP(B356,SessoesCPI!A:E,5)</f>
        <v>44495</v>
      </c>
      <c r="D356" s="3">
        <f>VLOOKUP(B356,SessoesCPI!A:E,2)</f>
        <v>69</v>
      </c>
      <c r="E356" s="3" t="str">
        <f>VLOOKUP(A356,DocumentosCPI!A:F,6)</f>
        <v>Notas Taquigráficas2</v>
      </c>
    </row>
    <row r="357" spans="1:5" x14ac:dyDescent="0.2">
      <c r="A357" s="3">
        <v>359</v>
      </c>
      <c r="B357" s="3">
        <v>76</v>
      </c>
      <c r="C357" s="6">
        <f>VLOOKUP(B357,SessoesCPI!A:E,5)</f>
        <v>44495</v>
      </c>
      <c r="D357" s="3">
        <f>VLOOKUP(B357,SessoesCPI!A:E,2)</f>
        <v>69</v>
      </c>
      <c r="E357" s="3" t="str">
        <f>VLOOKUP(A357,DocumentosCPI!A:F,6)</f>
        <v>Ata e Notas Taquigráficas</v>
      </c>
    </row>
    <row r="358" spans="1:5" x14ac:dyDescent="0.2">
      <c r="A358" s="3">
        <v>360</v>
      </c>
      <c r="B358" s="3">
        <v>76</v>
      </c>
      <c r="C358" s="6">
        <f>VLOOKUP(B358,SessoesCPI!A:E,5)</f>
        <v>44495</v>
      </c>
      <c r="D358" s="3">
        <f>VLOOKUP(B358,SessoesCPI!A:E,2)</f>
        <v>69</v>
      </c>
      <c r="E358" s="3" t="str">
        <f>VLOOKUP(A358,DocumentosCPI!A:F,6)</f>
        <v>Convocação</v>
      </c>
    </row>
    <row r="359" spans="1:5" x14ac:dyDescent="0.2">
      <c r="A359" s="3">
        <v>361</v>
      </c>
      <c r="B359" s="3">
        <v>76</v>
      </c>
      <c r="C359" s="6">
        <f>VLOOKUP(B359,SessoesCPI!A:E,5)</f>
        <v>44495</v>
      </c>
      <c r="D359" s="3">
        <f>VLOOKUP(B359,SessoesCPI!A:E,2)</f>
        <v>69</v>
      </c>
      <c r="E359" s="3" t="str">
        <f>VLOOKUP(A359,DocumentosCPI!A:F,6)</f>
        <v>Resultado</v>
      </c>
    </row>
    <row r="360" spans="1:5" x14ac:dyDescent="0.2">
      <c r="A360" s="3">
        <v>362</v>
      </c>
      <c r="B360" s="3">
        <v>76</v>
      </c>
      <c r="C360" s="6">
        <f>VLOOKUP(B360,SessoesCPI!A:E,5)</f>
        <v>44495</v>
      </c>
      <c r="D360" s="3">
        <f>VLOOKUP(B360,SessoesCPI!A:E,2)</f>
        <v>69</v>
      </c>
      <c r="E360" s="3" t="str">
        <f>VLOOKUP(A360,DocumentosCPI!A:F,6)</f>
        <v>Pauta Cheia</v>
      </c>
    </row>
    <row r="361" spans="1:5" x14ac:dyDescent="0.2">
      <c r="A361" s="3">
        <v>363</v>
      </c>
      <c r="B361" s="3">
        <v>3</v>
      </c>
      <c r="C361" s="6">
        <f>VLOOKUP(B361,SessoesCPI!A:E,5)</f>
        <v>44320</v>
      </c>
      <c r="D361" s="3">
        <f>VLOOKUP(B361,SessoesCPI!A:E,2)</f>
        <v>3</v>
      </c>
      <c r="E361" s="3" t="str">
        <f>VLOOKUP(A361,DocumentosCPI!A:F,6)</f>
        <v>Diário Oficial SF</v>
      </c>
    </row>
    <row r="362" spans="1:5" x14ac:dyDescent="0.2">
      <c r="A362" s="3">
        <v>364</v>
      </c>
      <c r="B362" s="3">
        <v>4</v>
      </c>
      <c r="C362" s="6">
        <f>VLOOKUP(B362,SessoesCPI!A:E,5)</f>
        <v>44321</v>
      </c>
      <c r="D362" s="3">
        <f>VLOOKUP(B362,SessoesCPI!A:E,2)</f>
        <v>4</v>
      </c>
      <c r="E362" s="3" t="str">
        <f>VLOOKUP(A362,DocumentosCPI!A:F,6)</f>
        <v>Requerimento</v>
      </c>
    </row>
    <row r="363" spans="1:5" x14ac:dyDescent="0.2">
      <c r="A363" s="3">
        <v>365</v>
      </c>
      <c r="B363" s="3">
        <v>5</v>
      </c>
      <c r="C363" s="6">
        <f>VLOOKUP(B363,SessoesCPI!A:E,5)</f>
        <v>44322</v>
      </c>
      <c r="D363" s="3">
        <f>VLOOKUP(B363,SessoesCPI!A:E,2)</f>
        <v>5</v>
      </c>
      <c r="E363" s="3" t="str">
        <f>VLOOKUP(A363,DocumentosCPI!A:F,6)</f>
        <v>Requerimento</v>
      </c>
    </row>
    <row r="364" spans="1:5" x14ac:dyDescent="0.2">
      <c r="A364" s="3">
        <v>366</v>
      </c>
      <c r="B364" s="3">
        <v>6</v>
      </c>
      <c r="C364" s="6">
        <f>VLOOKUP(B364,SessoesCPI!A:E,5)</f>
        <v>44327</v>
      </c>
      <c r="D364" s="3">
        <f>VLOOKUP(B364,SessoesCPI!A:E,2)</f>
        <v>6</v>
      </c>
      <c r="E364" s="3" t="str">
        <f>VLOOKUP(A364,DocumentosCPI!A:F,6)</f>
        <v>Requerimento</v>
      </c>
    </row>
    <row r="365" spans="1:5" x14ac:dyDescent="0.2">
      <c r="A365" s="3">
        <v>367</v>
      </c>
      <c r="B365" s="3">
        <v>7</v>
      </c>
      <c r="C365" s="6">
        <f>VLOOKUP(B365,SessoesCPI!A:E,5)</f>
        <v>44328</v>
      </c>
      <c r="D365" s="3">
        <f>VLOOKUP(B365,SessoesCPI!A:E,2)</f>
        <v>7</v>
      </c>
      <c r="E365" s="3" t="str">
        <f>VLOOKUP(A365,DocumentosCPI!A:F,6)</f>
        <v>Requerimento</v>
      </c>
    </row>
    <row r="366" spans="1:5" x14ac:dyDescent="0.2">
      <c r="A366" s="3">
        <v>368</v>
      </c>
      <c r="B366" s="3">
        <v>8</v>
      </c>
      <c r="C366" s="6">
        <f>VLOOKUP(B366,SessoesCPI!A:E,5)</f>
        <v>44329</v>
      </c>
      <c r="D366" s="3">
        <f>VLOOKUP(B366,SessoesCPI!A:E,2)</f>
        <v>8</v>
      </c>
      <c r="E366" s="3" t="str">
        <f>VLOOKUP(A366,DocumentosCPI!A:F,6)</f>
        <v>Requerimento</v>
      </c>
    </row>
    <row r="367" spans="1:5" x14ac:dyDescent="0.2">
      <c r="A367" s="3">
        <v>369</v>
      </c>
      <c r="B367" s="3">
        <v>9</v>
      </c>
      <c r="C367" s="6">
        <f>VLOOKUP(B367,SessoesCPI!A:E,5)</f>
        <v>44334</v>
      </c>
      <c r="D367" s="3">
        <f>VLOOKUP(B367,SessoesCPI!A:E,2)</f>
        <v>9</v>
      </c>
      <c r="E367" s="3" t="str">
        <f>VLOOKUP(A367,DocumentosCPI!A:F,6)</f>
        <v>Requerimento</v>
      </c>
    </row>
    <row r="368" spans="1:5" x14ac:dyDescent="0.2">
      <c r="A368" s="3">
        <v>370</v>
      </c>
      <c r="B368" s="3">
        <v>10</v>
      </c>
      <c r="C368" s="6">
        <f>VLOOKUP(B368,SessoesCPI!A:E,5)</f>
        <v>44335</v>
      </c>
      <c r="D368" s="3">
        <f>VLOOKUP(B368,SessoesCPI!A:E,2)</f>
        <v>10</v>
      </c>
      <c r="E368" s="3" t="str">
        <f>VLOOKUP(A368,DocumentosCPI!A:F,6)</f>
        <v>Requerimento</v>
      </c>
    </row>
    <row r="369" spans="1:5" x14ac:dyDescent="0.2">
      <c r="A369" s="3">
        <v>371</v>
      </c>
      <c r="B369" s="3">
        <v>10</v>
      </c>
      <c r="C369" s="6">
        <f>VLOOKUP(B369,SessoesCPI!A:E,5)</f>
        <v>44335</v>
      </c>
      <c r="D369" s="3">
        <f>VLOOKUP(B369,SessoesCPI!A:E,2)</f>
        <v>10</v>
      </c>
      <c r="E369" s="3" t="str">
        <f>VLOOKUP(A369,DocumentosCPI!A:F,6)</f>
        <v>Requerimento</v>
      </c>
    </row>
    <row r="370" spans="1:5" x14ac:dyDescent="0.2">
      <c r="A370" s="3">
        <v>372</v>
      </c>
      <c r="B370" s="3">
        <v>13</v>
      </c>
      <c r="C370" s="6">
        <f>VLOOKUP(B370,SessoesCPI!A:E,5)</f>
        <v>44341</v>
      </c>
      <c r="D370" s="3">
        <f>VLOOKUP(B370,SessoesCPI!A:E,2)</f>
        <v>11</v>
      </c>
      <c r="E370" s="3" t="str">
        <f>VLOOKUP(A370,DocumentosCPI!A:F,6)</f>
        <v>Requerimento</v>
      </c>
    </row>
    <row r="371" spans="1:5" x14ac:dyDescent="0.2">
      <c r="A371" s="3">
        <v>373</v>
      </c>
      <c r="B371" s="3">
        <v>14</v>
      </c>
      <c r="C371" s="6">
        <f>VLOOKUP(B371,SessoesCPI!A:E,5)</f>
        <v>44342</v>
      </c>
      <c r="D371" s="3">
        <f>VLOOKUP(B371,SessoesCPI!A:E,2)</f>
        <v>12</v>
      </c>
      <c r="E371" s="3" t="str">
        <f>VLOOKUP(A371,DocumentosCPI!A:F,6)</f>
        <v>Requerimento</v>
      </c>
    </row>
    <row r="372" spans="1:5" x14ac:dyDescent="0.2">
      <c r="A372" s="3">
        <v>374</v>
      </c>
      <c r="B372" s="3">
        <v>15</v>
      </c>
      <c r="C372" s="6">
        <f>VLOOKUP(B372,SessoesCPI!A:E,5)</f>
        <v>44343</v>
      </c>
      <c r="D372" s="3">
        <f>VLOOKUP(B372,SessoesCPI!A:E,2)</f>
        <v>13</v>
      </c>
      <c r="E372" s="3" t="str">
        <f>VLOOKUP(A372,DocumentosCPI!A:F,6)</f>
        <v>Requerimento</v>
      </c>
    </row>
    <row r="373" spans="1:5" x14ac:dyDescent="0.2">
      <c r="A373" s="3">
        <v>375</v>
      </c>
      <c r="B373" s="3">
        <v>16</v>
      </c>
      <c r="C373" s="6">
        <f>VLOOKUP(B373,SessoesCPI!A:E,5)</f>
        <v>44348</v>
      </c>
      <c r="D373" s="3">
        <f>VLOOKUP(B373,SessoesCPI!A:E,2)</f>
        <v>14</v>
      </c>
      <c r="E373" s="3" t="str">
        <f>VLOOKUP(A373,DocumentosCPI!A:F,6)</f>
        <v>Requerimento</v>
      </c>
    </row>
    <row r="374" spans="1:5" x14ac:dyDescent="0.2">
      <c r="A374" s="3">
        <v>376</v>
      </c>
      <c r="B374" s="3">
        <v>18</v>
      </c>
      <c r="C374" s="6">
        <f>VLOOKUP(B374,SessoesCPI!A:E,5)</f>
        <v>44349</v>
      </c>
      <c r="D374" s="3">
        <f>VLOOKUP(B374,SessoesCPI!A:E,2)</f>
        <v>15</v>
      </c>
      <c r="E374" s="3" t="str">
        <f>VLOOKUP(A374,DocumentosCPI!A:F,6)</f>
        <v>Requerimento</v>
      </c>
    </row>
    <row r="375" spans="1:5" x14ac:dyDescent="0.2">
      <c r="A375" s="3">
        <v>377</v>
      </c>
      <c r="B375" s="3">
        <v>19</v>
      </c>
      <c r="C375" s="6">
        <f>VLOOKUP(B375,SessoesCPI!A:E,5)</f>
        <v>44355</v>
      </c>
      <c r="D375" s="3">
        <f>VLOOKUP(B375,SessoesCPI!A:E,2)</f>
        <v>16</v>
      </c>
      <c r="E375" s="3" t="str">
        <f>VLOOKUP(A375,DocumentosCPI!A:F,6)</f>
        <v>Requerimento</v>
      </c>
    </row>
    <row r="376" spans="1:5" x14ac:dyDescent="0.2">
      <c r="A376" s="3">
        <v>378</v>
      </c>
      <c r="B376" s="3">
        <v>20</v>
      </c>
      <c r="C376" s="6">
        <f>VLOOKUP(B376,SessoesCPI!A:E,5)</f>
        <v>44356</v>
      </c>
      <c r="D376" s="3">
        <f>VLOOKUP(B376,SessoesCPI!A:E,2)</f>
        <v>17</v>
      </c>
      <c r="E376" s="3" t="str">
        <f>VLOOKUP(A376,DocumentosCPI!A:F,6)</f>
        <v>Requerimento</v>
      </c>
    </row>
    <row r="377" spans="1:5" x14ac:dyDescent="0.2">
      <c r="A377" s="3">
        <v>379</v>
      </c>
      <c r="B377" s="3">
        <v>21</v>
      </c>
      <c r="C377" s="6">
        <f>VLOOKUP(B377,SessoesCPI!A:E,5)</f>
        <v>44357</v>
      </c>
      <c r="D377" s="3">
        <f>VLOOKUP(B377,SessoesCPI!A:E,2)</f>
        <v>18</v>
      </c>
      <c r="E377" s="3" t="str">
        <f>VLOOKUP(A377,DocumentosCPI!A:F,6)</f>
        <v>Requerimento</v>
      </c>
    </row>
    <row r="378" spans="1:5" x14ac:dyDescent="0.2">
      <c r="A378" s="3">
        <v>380</v>
      </c>
      <c r="B378" s="3">
        <v>22</v>
      </c>
      <c r="C378" s="6">
        <f>VLOOKUP(B378,SessoesCPI!A:E,5)</f>
        <v>44358</v>
      </c>
      <c r="D378" s="3">
        <f>VLOOKUP(B378,SessoesCPI!A:E,2)</f>
        <v>19</v>
      </c>
      <c r="E378" s="3" t="str">
        <f>VLOOKUP(A378,DocumentosCPI!A:F,6)</f>
        <v>Requerimento</v>
      </c>
    </row>
    <row r="379" spans="1:5" x14ac:dyDescent="0.2">
      <c r="A379" s="3">
        <v>381</v>
      </c>
      <c r="B379" s="3">
        <v>23</v>
      </c>
      <c r="C379" s="6">
        <f>VLOOKUP(B379,SessoesCPI!A:E,5)</f>
        <v>44362</v>
      </c>
      <c r="D379" s="3">
        <f>VLOOKUP(B379,SessoesCPI!A:E,2)</f>
        <v>20</v>
      </c>
      <c r="E379" s="3" t="str">
        <f>VLOOKUP(A379,DocumentosCPI!A:F,6)</f>
        <v>Requerimento</v>
      </c>
    </row>
    <row r="380" spans="1:5" x14ac:dyDescent="0.2">
      <c r="A380" s="3">
        <v>382</v>
      </c>
      <c r="B380" s="3">
        <v>24</v>
      </c>
      <c r="C380" s="6">
        <f>VLOOKUP(B380,SessoesCPI!A:E,5)</f>
        <v>44363</v>
      </c>
      <c r="D380" s="3">
        <f>VLOOKUP(B380,SessoesCPI!A:E,2)</f>
        <v>21</v>
      </c>
      <c r="E380" s="3" t="str">
        <f>VLOOKUP(A380,DocumentosCPI!A:F,6)</f>
        <v>Requerimento</v>
      </c>
    </row>
    <row r="381" spans="1:5" x14ac:dyDescent="0.2">
      <c r="A381" s="3">
        <v>383</v>
      </c>
      <c r="B381" s="3">
        <v>25</v>
      </c>
      <c r="C381" s="6">
        <f>VLOOKUP(B381,SessoesCPI!A:E,5)</f>
        <v>44364</v>
      </c>
      <c r="D381" s="3">
        <f>VLOOKUP(B381,SessoesCPI!A:E,2)</f>
        <v>22</v>
      </c>
      <c r="E381" s="3" t="str">
        <f>VLOOKUP(A381,DocumentosCPI!A:F,6)</f>
        <v>Requerimento</v>
      </c>
    </row>
    <row r="382" spans="1:5" x14ac:dyDescent="0.2">
      <c r="A382" s="3">
        <v>384</v>
      </c>
      <c r="B382" s="3">
        <v>26</v>
      </c>
      <c r="C382" s="6">
        <f>VLOOKUP(B382,SessoesCPI!A:E,5)</f>
        <v>44365</v>
      </c>
      <c r="D382" s="3">
        <f>VLOOKUP(B382,SessoesCPI!A:E,2)</f>
        <v>23</v>
      </c>
      <c r="E382" s="3" t="str">
        <f>VLOOKUP(A382,DocumentosCPI!A:F,6)</f>
        <v>Requerimento</v>
      </c>
    </row>
    <row r="383" spans="1:5" x14ac:dyDescent="0.2">
      <c r="A383" s="3">
        <v>385</v>
      </c>
      <c r="B383" s="3">
        <v>27</v>
      </c>
      <c r="C383" s="6">
        <f>VLOOKUP(B383,SessoesCPI!A:E,5)</f>
        <v>44369</v>
      </c>
      <c r="D383" s="3">
        <f>VLOOKUP(B383,SessoesCPI!A:E,2)</f>
        <v>24</v>
      </c>
      <c r="E383" s="3" t="str">
        <f>VLOOKUP(A383,DocumentosCPI!A:F,6)</f>
        <v>Requerimento</v>
      </c>
    </row>
    <row r="384" spans="1:5" x14ac:dyDescent="0.2">
      <c r="A384" s="3">
        <v>386</v>
      </c>
      <c r="B384" s="3">
        <v>28</v>
      </c>
      <c r="C384" s="6">
        <f>VLOOKUP(B384,SessoesCPI!A:E,5)</f>
        <v>44370</v>
      </c>
      <c r="D384" s="3">
        <f>VLOOKUP(B384,SessoesCPI!A:E,2)</f>
        <v>25</v>
      </c>
      <c r="E384" s="3" t="str">
        <f>VLOOKUP(A384,DocumentosCPI!A:F,6)</f>
        <v>Requerimento</v>
      </c>
    </row>
    <row r="385" spans="1:5" x14ac:dyDescent="0.2">
      <c r="A385" s="3">
        <v>387</v>
      </c>
      <c r="B385" s="3">
        <v>29</v>
      </c>
      <c r="C385" s="6">
        <f>VLOOKUP(B385,SessoesCPI!A:E,5)</f>
        <v>44371</v>
      </c>
      <c r="D385" s="3">
        <f>VLOOKUP(B385,SessoesCPI!A:E,2)</f>
        <v>26</v>
      </c>
      <c r="E385" s="3" t="str">
        <f>VLOOKUP(A385,DocumentosCPI!A:F,6)</f>
        <v>Requerimento</v>
      </c>
    </row>
    <row r="386" spans="1:5" x14ac:dyDescent="0.2">
      <c r="A386" s="3">
        <v>388</v>
      </c>
      <c r="B386" s="3">
        <v>30</v>
      </c>
      <c r="C386" s="6">
        <f>VLOOKUP(B386,SessoesCPI!A:E,5)</f>
        <v>44372</v>
      </c>
      <c r="D386" s="3">
        <f>VLOOKUP(B386,SessoesCPI!A:E,2)</f>
        <v>27</v>
      </c>
      <c r="E386" s="3" t="str">
        <f>VLOOKUP(A386,DocumentosCPI!A:F,6)</f>
        <v>Requerimento</v>
      </c>
    </row>
    <row r="387" spans="1:5" x14ac:dyDescent="0.2">
      <c r="A387" s="3">
        <v>389</v>
      </c>
      <c r="B387" s="3">
        <v>31</v>
      </c>
      <c r="C387" s="6">
        <f>VLOOKUP(B387,SessoesCPI!A:E,5)</f>
        <v>44376</v>
      </c>
      <c r="D387" s="3">
        <f>VLOOKUP(B387,SessoesCPI!A:E,2)</f>
        <v>28</v>
      </c>
      <c r="E387" s="3" t="str">
        <f>VLOOKUP(A387,DocumentosCPI!A:F,6)</f>
        <v>Requerimento</v>
      </c>
    </row>
    <row r="388" spans="1:5" x14ac:dyDescent="0.2">
      <c r="A388" s="3">
        <v>390</v>
      </c>
      <c r="B388" s="3">
        <v>32</v>
      </c>
      <c r="C388" s="6">
        <f>VLOOKUP(B388,SessoesCPI!A:E,5)</f>
        <v>44377</v>
      </c>
      <c r="D388" s="3">
        <f>VLOOKUP(B388,SessoesCPI!A:E,2)</f>
        <v>29</v>
      </c>
      <c r="E388" s="3" t="str">
        <f>VLOOKUP(A388,DocumentosCPI!A:F,6)</f>
        <v>Requerimento</v>
      </c>
    </row>
    <row r="389" spans="1:5" x14ac:dyDescent="0.2">
      <c r="A389" s="3">
        <v>391</v>
      </c>
      <c r="B389" s="3">
        <v>33</v>
      </c>
      <c r="C389" s="6">
        <f>VLOOKUP(B389,SessoesCPI!A:E,5)</f>
        <v>44378</v>
      </c>
      <c r="D389" s="3">
        <f>VLOOKUP(B389,SessoesCPI!A:E,2)</f>
        <v>30</v>
      </c>
      <c r="E389" s="3" t="str">
        <f>VLOOKUP(A389,DocumentosCPI!A:F,6)</f>
        <v>Requerimento</v>
      </c>
    </row>
    <row r="390" spans="1:5" x14ac:dyDescent="0.2">
      <c r="A390" s="3">
        <v>392</v>
      </c>
      <c r="B390" s="3">
        <v>35</v>
      </c>
      <c r="C390" s="6">
        <f>VLOOKUP(B390,SessoesCPI!A:E,5)</f>
        <v>44383</v>
      </c>
      <c r="D390" s="3">
        <f>VLOOKUP(B390,SessoesCPI!A:E,2)</f>
        <v>31</v>
      </c>
      <c r="E390" s="3" t="str">
        <f>VLOOKUP(A390,DocumentosCPI!A:F,6)</f>
        <v>Requerimento</v>
      </c>
    </row>
    <row r="391" spans="1:5" x14ac:dyDescent="0.2">
      <c r="A391" s="3">
        <v>393</v>
      </c>
      <c r="B391" s="3">
        <v>36</v>
      </c>
      <c r="C391" s="6">
        <f>VLOOKUP(B391,SessoesCPI!A:E,5)</f>
        <v>44384</v>
      </c>
      <c r="D391" s="3">
        <f>VLOOKUP(B391,SessoesCPI!A:E,2)</f>
        <v>32</v>
      </c>
      <c r="E391" s="3" t="str">
        <f>VLOOKUP(A391,DocumentosCPI!A:F,6)</f>
        <v>Requerimento</v>
      </c>
    </row>
    <row r="392" spans="1:5" x14ac:dyDescent="0.2">
      <c r="A392" s="3">
        <v>394</v>
      </c>
      <c r="B392" s="3">
        <v>37</v>
      </c>
      <c r="C392" s="6">
        <f>VLOOKUP(B392,SessoesCPI!A:E,5)</f>
        <v>44385</v>
      </c>
      <c r="D392" s="3">
        <f>VLOOKUP(B392,SessoesCPI!A:E,2)</f>
        <v>33</v>
      </c>
      <c r="E392" s="3" t="str">
        <f>VLOOKUP(A392,DocumentosCPI!A:F,6)</f>
        <v>Requerimento</v>
      </c>
    </row>
    <row r="393" spans="1:5" x14ac:dyDescent="0.2">
      <c r="A393" s="3">
        <v>395</v>
      </c>
      <c r="B393" s="3">
        <v>38</v>
      </c>
      <c r="C393" s="6">
        <f>VLOOKUP(B393,SessoesCPI!A:E,5)</f>
        <v>44386</v>
      </c>
      <c r="D393" s="3">
        <f>VLOOKUP(B393,SessoesCPI!A:E,2)</f>
        <v>34</v>
      </c>
      <c r="E393" s="3" t="str">
        <f>VLOOKUP(A393,DocumentosCPI!A:F,6)</f>
        <v>Requerimento</v>
      </c>
    </row>
    <row r="394" spans="1:5" x14ac:dyDescent="0.2">
      <c r="A394" s="3">
        <v>396</v>
      </c>
      <c r="B394" s="3">
        <v>39</v>
      </c>
      <c r="C394" s="6">
        <f>VLOOKUP(B394,SessoesCPI!A:E,5)</f>
        <v>44390</v>
      </c>
      <c r="D394" s="3">
        <f>VLOOKUP(B394,SessoesCPI!A:E,2)</f>
        <v>35</v>
      </c>
      <c r="E394" s="3" t="str">
        <f>VLOOKUP(A394,DocumentosCPI!A:F,6)</f>
        <v>Requerimento</v>
      </c>
    </row>
    <row r="395" spans="1:5" x14ac:dyDescent="0.2">
      <c r="A395" s="3">
        <v>397</v>
      </c>
      <c r="B395" s="3">
        <v>40</v>
      </c>
      <c r="C395" s="6">
        <f>VLOOKUP(B395,SessoesCPI!A:E,5)</f>
        <v>44391</v>
      </c>
      <c r="D395" s="3">
        <f>VLOOKUP(B395,SessoesCPI!A:E,2)</f>
        <v>36</v>
      </c>
      <c r="E395" s="3" t="str">
        <f>VLOOKUP(A395,DocumentosCPI!A:F,6)</f>
        <v>Requerimento</v>
      </c>
    </row>
    <row r="396" spans="1:5" x14ac:dyDescent="0.2">
      <c r="A396" s="3">
        <v>398</v>
      </c>
      <c r="B396" s="3">
        <v>41</v>
      </c>
      <c r="C396" s="6">
        <f>VLOOKUP(B396,SessoesCPI!A:E,5)</f>
        <v>44392</v>
      </c>
      <c r="D396" s="3">
        <f>VLOOKUP(B396,SessoesCPI!A:E,2)</f>
        <v>37</v>
      </c>
      <c r="E396" s="3">
        <f>VLOOKUP(A396,DocumentosCPI!A:F,6)</f>
        <v>0</v>
      </c>
    </row>
    <row r="397" spans="1:5" x14ac:dyDescent="0.2">
      <c r="A397" s="3">
        <v>399</v>
      </c>
      <c r="B397" s="3">
        <v>42</v>
      </c>
      <c r="C397" s="6">
        <f>VLOOKUP(B397,SessoesCPI!A:E,5)</f>
        <v>44411</v>
      </c>
      <c r="D397" s="3">
        <f>VLOOKUP(B397,SessoesCPI!A:E,2)</f>
        <v>38</v>
      </c>
      <c r="E397" s="3">
        <f>VLOOKUP(A397,DocumentosCPI!A:F,6)</f>
        <v>0</v>
      </c>
    </row>
    <row r="398" spans="1:5" x14ac:dyDescent="0.2">
      <c r="A398" s="3">
        <v>400</v>
      </c>
      <c r="B398" s="3">
        <v>43</v>
      </c>
      <c r="C398" s="6">
        <f>VLOOKUP(B398,SessoesCPI!A:E,5)</f>
        <v>44412</v>
      </c>
      <c r="D398" s="3">
        <f>VLOOKUP(B398,SessoesCPI!A:E,2)</f>
        <v>39</v>
      </c>
      <c r="E398" s="3">
        <f>VLOOKUP(A398,DocumentosCPI!A:F,6)</f>
        <v>0</v>
      </c>
    </row>
    <row r="399" spans="1:5" x14ac:dyDescent="0.2">
      <c r="A399" s="3">
        <v>401</v>
      </c>
      <c r="B399" s="3">
        <v>44</v>
      </c>
      <c r="C399" s="6">
        <f>VLOOKUP(B399,SessoesCPI!A:E,5)</f>
        <v>44413</v>
      </c>
      <c r="D399" s="3">
        <f>VLOOKUP(B399,SessoesCPI!A:E,2)</f>
        <v>40</v>
      </c>
      <c r="E399" s="3">
        <f>VLOOKUP(A399,DocumentosCPI!A:F,6)</f>
        <v>0</v>
      </c>
    </row>
    <row r="400" spans="1:5" x14ac:dyDescent="0.2">
      <c r="A400" s="3">
        <v>402</v>
      </c>
      <c r="B400" s="3">
        <v>45</v>
      </c>
      <c r="C400" s="6">
        <f>VLOOKUP(B400,SessoesCPI!A:E,5)</f>
        <v>44418</v>
      </c>
      <c r="D400" s="3">
        <f>VLOOKUP(B400,SessoesCPI!A:E,2)</f>
        <v>41</v>
      </c>
      <c r="E400" s="3">
        <f>VLOOKUP(A400,DocumentosCPI!A:F,6)</f>
        <v>0</v>
      </c>
    </row>
    <row r="401" spans="1:5" x14ac:dyDescent="0.2">
      <c r="A401" s="3">
        <v>403</v>
      </c>
      <c r="B401" s="3">
        <v>46</v>
      </c>
      <c r="C401" s="6">
        <f>VLOOKUP(B401,SessoesCPI!A:E,5)</f>
        <v>44419</v>
      </c>
      <c r="D401" s="3">
        <f>VLOOKUP(B401,SessoesCPI!A:E,2)</f>
        <v>42</v>
      </c>
      <c r="E401" s="3">
        <f>VLOOKUP(A401,DocumentosCPI!A:F,6)</f>
        <v>0</v>
      </c>
    </row>
    <row r="402" spans="1:5" x14ac:dyDescent="0.2">
      <c r="A402" s="3">
        <v>404</v>
      </c>
      <c r="B402" s="3">
        <v>47</v>
      </c>
      <c r="C402" s="6">
        <f>VLOOKUP(B402,SessoesCPI!A:E,5)</f>
        <v>44420</v>
      </c>
      <c r="D402" s="3">
        <f>VLOOKUP(B402,SessoesCPI!A:E,2)</f>
        <v>43</v>
      </c>
      <c r="E402" s="3">
        <f>VLOOKUP(A402,DocumentosCPI!A:F,6)</f>
        <v>0</v>
      </c>
    </row>
    <row r="403" spans="1:5" x14ac:dyDescent="0.2">
      <c r="A403" s="3">
        <v>405</v>
      </c>
      <c r="B403" s="3">
        <v>48</v>
      </c>
      <c r="C403" s="6">
        <f>VLOOKUP(B403,SessoesCPI!A:E,5)</f>
        <v>44425</v>
      </c>
      <c r="D403" s="3">
        <f>VLOOKUP(B403,SessoesCPI!A:E,2)</f>
        <v>44</v>
      </c>
      <c r="E403" s="3">
        <f>VLOOKUP(A403,DocumentosCPI!A:F,6)</f>
        <v>0</v>
      </c>
    </row>
    <row r="404" spans="1:5" x14ac:dyDescent="0.2">
      <c r="A404" s="3">
        <v>406</v>
      </c>
      <c r="B404" s="3">
        <v>48</v>
      </c>
      <c r="C404" s="6">
        <f>VLOOKUP(B404,SessoesCPI!A:E,5)</f>
        <v>44425</v>
      </c>
      <c r="D404" s="3">
        <f>VLOOKUP(B404,SessoesCPI!A:E,2)</f>
        <v>44</v>
      </c>
      <c r="E404" s="3">
        <f>VLOOKUP(A404,DocumentosCPI!A:F,6)</f>
        <v>0</v>
      </c>
    </row>
    <row r="405" spans="1:5" x14ac:dyDescent="0.2">
      <c r="A405" s="3">
        <v>407</v>
      </c>
      <c r="B405" s="3">
        <v>49</v>
      </c>
      <c r="C405" s="6">
        <f>VLOOKUP(B405,SessoesCPI!A:E,5)</f>
        <v>44426</v>
      </c>
      <c r="D405" s="3">
        <f>VLOOKUP(B405,SessoesCPI!A:E,2)</f>
        <v>45</v>
      </c>
      <c r="E405" s="3">
        <f>VLOOKUP(A405,DocumentosCPI!A:F,6)</f>
        <v>0</v>
      </c>
    </row>
    <row r="406" spans="1:5" x14ac:dyDescent="0.2">
      <c r="A406" s="3">
        <v>408</v>
      </c>
      <c r="B406" s="3">
        <v>49</v>
      </c>
      <c r="C406" s="6">
        <f>VLOOKUP(B406,SessoesCPI!A:E,5)</f>
        <v>44426</v>
      </c>
      <c r="D406" s="3">
        <f>VLOOKUP(B406,SessoesCPI!A:E,2)</f>
        <v>45</v>
      </c>
      <c r="E406" s="3">
        <f>VLOOKUP(A406,DocumentosCPI!A:F,6)</f>
        <v>0</v>
      </c>
    </row>
    <row r="407" spans="1:5" x14ac:dyDescent="0.2">
      <c r="A407" s="3">
        <v>409</v>
      </c>
      <c r="B407" s="3">
        <v>50</v>
      </c>
      <c r="C407" s="6">
        <f>VLOOKUP(B407,SessoesCPI!A:E,5)</f>
        <v>44427</v>
      </c>
      <c r="D407" s="3">
        <f>VLOOKUP(B407,SessoesCPI!A:E,2)</f>
        <v>46</v>
      </c>
      <c r="E407" s="3">
        <f>VLOOKUP(A407,DocumentosCPI!A:F,6)</f>
        <v>0</v>
      </c>
    </row>
    <row r="408" spans="1:5" x14ac:dyDescent="0.2">
      <c r="A408" s="3">
        <v>410</v>
      </c>
      <c r="B408" s="3">
        <v>51</v>
      </c>
      <c r="C408" s="6">
        <f>VLOOKUP(B408,SessoesCPI!A:E,5)</f>
        <v>44432</v>
      </c>
      <c r="D408" s="3">
        <f>VLOOKUP(B408,SessoesCPI!A:E,2)</f>
        <v>47</v>
      </c>
      <c r="E408" s="3">
        <f>VLOOKUP(A408,DocumentosCPI!A:F,6)</f>
        <v>0</v>
      </c>
    </row>
    <row r="409" spans="1:5" x14ac:dyDescent="0.2">
      <c r="A409" s="3">
        <v>411</v>
      </c>
      <c r="B409" s="3">
        <v>52</v>
      </c>
      <c r="C409" s="6">
        <f>VLOOKUP(B409,SessoesCPI!A:E,5)</f>
        <v>44433</v>
      </c>
      <c r="D409" s="3">
        <f>VLOOKUP(B409,SessoesCPI!A:E,2)</f>
        <v>48</v>
      </c>
      <c r="E409" s="3">
        <f>VLOOKUP(A409,DocumentosCPI!A:F,6)</f>
        <v>0</v>
      </c>
    </row>
    <row r="410" spans="1:5" x14ac:dyDescent="0.2">
      <c r="A410" s="3">
        <v>412</v>
      </c>
      <c r="B410" s="3">
        <v>53</v>
      </c>
      <c r="C410" s="6">
        <f>VLOOKUP(B410,SessoesCPI!A:E,5)</f>
        <v>44434</v>
      </c>
      <c r="D410" s="3">
        <f>VLOOKUP(B410,SessoesCPI!A:E,2)</f>
        <v>49</v>
      </c>
      <c r="E410" s="3">
        <f>VLOOKUP(A410,DocumentosCPI!A:F,6)</f>
        <v>0</v>
      </c>
    </row>
    <row r="411" spans="1:5" x14ac:dyDescent="0.2">
      <c r="A411" s="3">
        <v>413</v>
      </c>
      <c r="B411" s="3">
        <v>54</v>
      </c>
      <c r="C411" s="6">
        <f>VLOOKUP(B411,SessoesCPI!A:E,5)</f>
        <v>44439</v>
      </c>
      <c r="D411" s="3">
        <f>VLOOKUP(B411,SessoesCPI!A:E,2)</f>
        <v>50</v>
      </c>
      <c r="E411" s="3">
        <f>VLOOKUP(A411,DocumentosCPI!A:F,6)</f>
        <v>0</v>
      </c>
    </row>
    <row r="412" spans="1:5" x14ac:dyDescent="0.2">
      <c r="A412" s="3">
        <v>414</v>
      </c>
      <c r="B412" s="3">
        <v>55</v>
      </c>
      <c r="C412" s="6">
        <f>VLOOKUP(B412,SessoesCPI!A:E,5)</f>
        <v>44440</v>
      </c>
      <c r="D412" s="3">
        <f>VLOOKUP(B412,SessoesCPI!A:E,2)</f>
        <v>51</v>
      </c>
      <c r="E412" s="3">
        <f>VLOOKUP(A412,DocumentosCPI!A:F,6)</f>
        <v>0</v>
      </c>
    </row>
    <row r="413" spans="1:5" x14ac:dyDescent="0.2">
      <c r="A413" s="3">
        <v>415</v>
      </c>
      <c r="B413" s="3">
        <v>56</v>
      </c>
      <c r="C413" s="6">
        <f>VLOOKUP(B413,SessoesCPI!A:E,5)</f>
        <v>44441</v>
      </c>
      <c r="D413" s="3">
        <f>VLOOKUP(B413,SessoesCPI!A:E,2)</f>
        <v>52</v>
      </c>
      <c r="E413" s="3">
        <f>VLOOKUP(A413,DocumentosCPI!A:F,6)</f>
        <v>0</v>
      </c>
    </row>
    <row r="414" spans="1:5" x14ac:dyDescent="0.2">
      <c r="A414" s="3">
        <v>416</v>
      </c>
      <c r="B414" s="3">
        <v>57</v>
      </c>
      <c r="C414" s="6">
        <f>VLOOKUP(B414,SessoesCPI!A:E,5)</f>
        <v>44442</v>
      </c>
      <c r="D414" s="3">
        <f>VLOOKUP(B414,SessoesCPI!A:E,2)</f>
        <v>53</v>
      </c>
      <c r="E414" s="3">
        <f>VLOOKUP(A414,DocumentosCPI!A:F,6)</f>
        <v>0</v>
      </c>
    </row>
    <row r="415" spans="1:5" x14ac:dyDescent="0.2">
      <c r="A415" s="3">
        <v>417</v>
      </c>
      <c r="B415" s="3">
        <v>58</v>
      </c>
      <c r="C415" s="6">
        <f>VLOOKUP(B415,SessoesCPI!A:E,5)</f>
        <v>44453</v>
      </c>
      <c r="D415" s="3">
        <f>VLOOKUP(B415,SessoesCPI!A:E,2)</f>
        <v>53</v>
      </c>
      <c r="E415" s="3">
        <f>VLOOKUP(A415,DocumentosCPI!A:F,6)</f>
        <v>0</v>
      </c>
    </row>
    <row r="416" spans="1:5" x14ac:dyDescent="0.2">
      <c r="A416" s="3">
        <v>418</v>
      </c>
      <c r="B416" s="3">
        <v>58</v>
      </c>
      <c r="C416" s="6">
        <f>VLOOKUP(B416,SessoesCPI!A:E,5)</f>
        <v>44453</v>
      </c>
      <c r="D416" s="3">
        <f>VLOOKUP(B416,SessoesCPI!A:E,2)</f>
        <v>53</v>
      </c>
      <c r="E416" s="3">
        <f>VLOOKUP(A416,DocumentosCPI!A:F,6)</f>
        <v>0</v>
      </c>
    </row>
    <row r="417" spans="1:5" x14ac:dyDescent="0.2">
      <c r="A417" s="3">
        <v>419</v>
      </c>
      <c r="B417" s="3">
        <v>59</v>
      </c>
      <c r="C417" s="6">
        <f>VLOOKUP(B417,SessoesCPI!A:E,5)</f>
        <v>44454</v>
      </c>
      <c r="D417" s="3">
        <f>VLOOKUP(B417,SessoesCPI!A:E,2)</f>
        <v>54</v>
      </c>
      <c r="E417" s="3">
        <f>VLOOKUP(A417,DocumentosCPI!A:F,6)</f>
        <v>0</v>
      </c>
    </row>
    <row r="418" spans="1:5" x14ac:dyDescent="0.2">
      <c r="A418" s="3">
        <v>420</v>
      </c>
      <c r="B418" s="3">
        <v>60</v>
      </c>
      <c r="C418" s="6">
        <f>VLOOKUP(B418,SessoesCPI!A:E,5)</f>
        <v>44455</v>
      </c>
      <c r="D418" s="3">
        <f>VLOOKUP(B418,SessoesCPI!A:E,2)</f>
        <v>55</v>
      </c>
      <c r="E418" s="3">
        <f>VLOOKUP(A418,DocumentosCPI!A:F,6)</f>
        <v>0</v>
      </c>
    </row>
    <row r="419" spans="1:5" x14ac:dyDescent="0.2">
      <c r="A419" s="3">
        <v>421</v>
      </c>
      <c r="B419" s="3">
        <v>61</v>
      </c>
      <c r="C419" s="6">
        <f>VLOOKUP(B419,SessoesCPI!A:E,5)</f>
        <v>44460</v>
      </c>
      <c r="D419" s="3">
        <f>VLOOKUP(B419,SessoesCPI!A:E,2)</f>
        <v>56</v>
      </c>
      <c r="E419" s="3">
        <f>VLOOKUP(A419,DocumentosCPI!A:F,6)</f>
        <v>0</v>
      </c>
    </row>
    <row r="420" spans="1:5" x14ac:dyDescent="0.2">
      <c r="A420" s="3">
        <v>422</v>
      </c>
      <c r="B420" s="3">
        <v>62</v>
      </c>
      <c r="C420" s="6">
        <f>VLOOKUP(B420,SessoesCPI!A:E,5)</f>
        <v>44461</v>
      </c>
      <c r="D420" s="3">
        <f>VLOOKUP(B420,SessoesCPI!A:E,2)</f>
        <v>57</v>
      </c>
      <c r="E420" s="3">
        <f>VLOOKUP(A420,DocumentosCPI!A:F,6)</f>
        <v>0</v>
      </c>
    </row>
    <row r="421" spans="1:5" x14ac:dyDescent="0.2">
      <c r="A421" s="3">
        <v>423</v>
      </c>
      <c r="B421" s="3">
        <v>63</v>
      </c>
      <c r="C421" s="6">
        <f>VLOOKUP(B421,SessoesCPI!A:E,5)</f>
        <v>44462</v>
      </c>
      <c r="D421" s="3">
        <f>VLOOKUP(B421,SessoesCPI!A:E,2)</f>
        <v>58</v>
      </c>
      <c r="E421" s="3">
        <f>VLOOKUP(A421,DocumentosCPI!A:F,6)</f>
        <v>0</v>
      </c>
    </row>
    <row r="422" spans="1:5" x14ac:dyDescent="0.2">
      <c r="A422" s="3">
        <v>424</v>
      </c>
      <c r="B422" s="3">
        <v>64</v>
      </c>
      <c r="C422" s="6">
        <f>VLOOKUP(B422,SessoesCPI!A:E,5)</f>
        <v>44467</v>
      </c>
      <c r="D422" s="3">
        <f>VLOOKUP(B422,SessoesCPI!A:E,2)</f>
        <v>59</v>
      </c>
      <c r="E422" s="3">
        <f>VLOOKUP(A422,DocumentosCPI!A:F,6)</f>
        <v>0</v>
      </c>
    </row>
    <row r="423" spans="1:5" x14ac:dyDescent="0.2">
      <c r="A423" s="3">
        <v>425</v>
      </c>
      <c r="B423" s="3">
        <v>65</v>
      </c>
      <c r="C423" s="6">
        <f>VLOOKUP(B423,SessoesCPI!A:E,5)</f>
        <v>44468</v>
      </c>
      <c r="D423" s="3">
        <f>VLOOKUP(B423,SessoesCPI!A:E,2)</f>
        <v>60</v>
      </c>
      <c r="E423" s="3">
        <f>VLOOKUP(A423,DocumentosCPI!A:F,6)</f>
        <v>0</v>
      </c>
    </row>
    <row r="424" spans="1:5" x14ac:dyDescent="0.2">
      <c r="A424" s="3">
        <v>426</v>
      </c>
      <c r="B424" s="3">
        <v>66</v>
      </c>
      <c r="C424" s="6">
        <f>VLOOKUP(B424,SessoesCPI!A:E,5)</f>
        <v>44469</v>
      </c>
      <c r="D424" s="3">
        <f>VLOOKUP(B424,SessoesCPI!A:E,2)</f>
        <v>61</v>
      </c>
      <c r="E424" s="3">
        <f>VLOOKUP(A424,DocumentosCPI!A:F,6)</f>
        <v>0</v>
      </c>
    </row>
    <row r="425" spans="1:5" x14ac:dyDescent="0.2">
      <c r="A425" s="3">
        <v>427</v>
      </c>
      <c r="B425" s="3">
        <v>67</v>
      </c>
      <c r="C425" s="6">
        <f>VLOOKUP(B425,SessoesCPI!A:E,5)</f>
        <v>44474</v>
      </c>
      <c r="D425" s="3">
        <f>VLOOKUP(B425,SessoesCPI!A:E,2)</f>
        <v>62</v>
      </c>
      <c r="E425" s="3">
        <f>VLOOKUP(A425,DocumentosCPI!A:F,6)</f>
        <v>0</v>
      </c>
    </row>
    <row r="426" spans="1:5" x14ac:dyDescent="0.2">
      <c r="A426" s="3">
        <v>428</v>
      </c>
      <c r="B426" s="3">
        <v>68</v>
      </c>
      <c r="C426" s="6">
        <f>VLOOKUP(B426,SessoesCPI!A:E,5)</f>
        <v>44475</v>
      </c>
      <c r="D426" s="3">
        <f>VLOOKUP(B426,SessoesCPI!A:E,2)</f>
        <v>63</v>
      </c>
      <c r="E426" s="3">
        <f>VLOOKUP(A426,DocumentosCPI!A:F,6)</f>
        <v>0</v>
      </c>
    </row>
    <row r="427" spans="1:5" x14ac:dyDescent="0.2">
      <c r="A427" s="3">
        <v>429</v>
      </c>
      <c r="B427" s="3">
        <v>69</v>
      </c>
      <c r="C427" s="6">
        <f>VLOOKUP(B427,SessoesCPI!A:E,5)</f>
        <v>44476</v>
      </c>
      <c r="D427" s="3">
        <f>VLOOKUP(B427,SessoesCPI!A:E,2)</f>
        <v>64</v>
      </c>
      <c r="E427" s="3">
        <f>VLOOKUP(A427,DocumentosCPI!A:F,6)</f>
        <v>0</v>
      </c>
    </row>
    <row r="428" spans="1:5" x14ac:dyDescent="0.2">
      <c r="A428" s="3">
        <v>430</v>
      </c>
      <c r="B428" s="3">
        <v>70</v>
      </c>
      <c r="C428" s="6">
        <f>VLOOKUP(B428,SessoesCPI!A:E,5)</f>
        <v>44484</v>
      </c>
      <c r="D428" s="3">
        <f>VLOOKUP(B428,SessoesCPI!A:E,2)</f>
        <v>65</v>
      </c>
      <c r="E428" s="3">
        <f>VLOOKUP(A428,DocumentosCPI!A:F,6)</f>
        <v>0</v>
      </c>
    </row>
    <row r="429" spans="1:5" x14ac:dyDescent="0.2">
      <c r="A429" s="3">
        <v>431</v>
      </c>
      <c r="B429" s="3">
        <v>72</v>
      </c>
      <c r="C429" s="6">
        <f>VLOOKUP(B429,SessoesCPI!A:E,5)</f>
        <v>44487</v>
      </c>
      <c r="D429" s="3">
        <f>VLOOKUP(B429,SessoesCPI!A:E,2)</f>
        <v>66</v>
      </c>
      <c r="E429" s="3">
        <f>VLOOKUP(A429,DocumentosCPI!A:F,6)</f>
        <v>0</v>
      </c>
    </row>
    <row r="430" spans="1:5" x14ac:dyDescent="0.2">
      <c r="A430" s="3">
        <v>432</v>
      </c>
      <c r="B430" s="3">
        <v>72</v>
      </c>
      <c r="C430" s="6">
        <f>VLOOKUP(B430,SessoesCPI!A:E,5)</f>
        <v>44487</v>
      </c>
      <c r="D430" s="3">
        <f>VLOOKUP(B430,SessoesCPI!A:E,2)</f>
        <v>66</v>
      </c>
      <c r="E430" s="3">
        <f>VLOOKUP(A430,DocumentosCPI!A:F,6)</f>
        <v>0</v>
      </c>
    </row>
    <row r="431" spans="1:5" x14ac:dyDescent="0.2">
      <c r="A431" s="3">
        <v>433</v>
      </c>
      <c r="B431" s="3">
        <v>74</v>
      </c>
      <c r="C431" s="6">
        <f>VLOOKUP(B431,SessoesCPI!A:E,5)</f>
        <v>44488</v>
      </c>
      <c r="D431" s="3">
        <f>VLOOKUP(B431,SessoesCPI!A:E,2)</f>
        <v>67</v>
      </c>
      <c r="E431" s="3">
        <f>VLOOKUP(A431,DocumentosCPI!A:F,6)</f>
        <v>0</v>
      </c>
    </row>
    <row r="432" spans="1:5" x14ac:dyDescent="0.2">
      <c r="A432" s="3">
        <v>434</v>
      </c>
      <c r="B432" s="3">
        <v>75</v>
      </c>
      <c r="C432" s="6">
        <f>VLOOKUP(B432,SessoesCPI!A:E,5)</f>
        <v>44489</v>
      </c>
      <c r="D432" s="3">
        <f>VLOOKUP(B432,SessoesCPI!A:E,2)</f>
        <v>68</v>
      </c>
      <c r="E432" s="3">
        <f>VLOOKUP(A432,DocumentosCPI!A:F,6)</f>
        <v>0</v>
      </c>
    </row>
    <row r="433" spans="1:5" x14ac:dyDescent="0.2">
      <c r="A433" s="3">
        <v>435</v>
      </c>
      <c r="B433" s="3">
        <v>76</v>
      </c>
      <c r="C433" s="6">
        <f>VLOOKUP(B433,SessoesCPI!A:E,5)</f>
        <v>44495</v>
      </c>
      <c r="D433" s="3">
        <f>VLOOKUP(B433,SessoesCPI!A:E,2)</f>
        <v>69</v>
      </c>
      <c r="E433" s="3">
        <f>VLOOKUP(A433,DocumentosCPI!A:F,6)</f>
        <v>0</v>
      </c>
    </row>
    <row r="434" spans="1:5" x14ac:dyDescent="0.2">
      <c r="B434" s="3"/>
      <c r="C434" s="3"/>
      <c r="D434" s="3"/>
      <c r="E434" s="3"/>
    </row>
    <row r="435" spans="1:5" x14ac:dyDescent="0.2">
      <c r="B435" s="3"/>
      <c r="C435" s="3"/>
      <c r="D435" s="3"/>
      <c r="E435" s="3"/>
    </row>
    <row r="436" spans="1:5" x14ac:dyDescent="0.2">
      <c r="B436" s="3"/>
      <c r="C436" s="3"/>
      <c r="D436" s="3"/>
      <c r="E436" s="3"/>
    </row>
    <row r="437" spans="1:5" x14ac:dyDescent="0.2">
      <c r="B437" s="3"/>
      <c r="C437" s="3"/>
      <c r="D437" s="3"/>
      <c r="E437" s="3"/>
    </row>
    <row r="438" spans="1:5" x14ac:dyDescent="0.2">
      <c r="B438" s="3"/>
      <c r="C438" s="3"/>
      <c r="D438" s="3"/>
      <c r="E438" s="3"/>
    </row>
    <row r="439" spans="1:5" x14ac:dyDescent="0.2">
      <c r="B439" s="3"/>
      <c r="C439" s="3"/>
      <c r="D439" s="3"/>
      <c r="E439" s="3"/>
    </row>
    <row r="440" spans="1:5" x14ac:dyDescent="0.2">
      <c r="B440" s="3"/>
      <c r="C440" s="3"/>
      <c r="D440" s="3"/>
      <c r="E440" s="3"/>
    </row>
    <row r="441" spans="1:5" x14ac:dyDescent="0.2">
      <c r="B441" s="3"/>
      <c r="C441" s="3"/>
      <c r="D441" s="3"/>
      <c r="E441" s="3"/>
    </row>
    <row r="442" spans="1:5" x14ac:dyDescent="0.2">
      <c r="B442" s="3"/>
      <c r="C442" s="3"/>
      <c r="D442" s="3"/>
      <c r="E442" s="3"/>
    </row>
    <row r="443" spans="1:5" x14ac:dyDescent="0.2">
      <c r="B443" s="3"/>
      <c r="C443" s="3"/>
      <c r="D443" s="3"/>
      <c r="E443" s="3"/>
    </row>
    <row r="444" spans="1:5" x14ac:dyDescent="0.2">
      <c r="B444" s="3"/>
      <c r="C444" s="3"/>
      <c r="D444" s="3"/>
      <c r="E444" s="3"/>
    </row>
    <row r="445" spans="1:5" x14ac:dyDescent="0.2">
      <c r="B445" s="3"/>
      <c r="C445" s="3"/>
      <c r="D445" s="3"/>
      <c r="E445" s="3"/>
    </row>
    <row r="446" spans="1:5" x14ac:dyDescent="0.2">
      <c r="B446" s="3"/>
      <c r="C446" s="3"/>
      <c r="D446" s="3"/>
      <c r="E446" s="3"/>
    </row>
    <row r="447" spans="1:5" x14ac:dyDescent="0.2">
      <c r="B447" s="3"/>
      <c r="C447" s="3"/>
      <c r="D447" s="3"/>
      <c r="E447" s="3"/>
    </row>
    <row r="448" spans="1:5" x14ac:dyDescent="0.2">
      <c r="B448" s="3"/>
      <c r="C448" s="3"/>
      <c r="D448" s="3"/>
      <c r="E448" s="3"/>
    </row>
    <row r="449" spans="2:5" x14ac:dyDescent="0.2">
      <c r="B449" s="3"/>
      <c r="C449" s="3"/>
      <c r="D449" s="3"/>
      <c r="E449" s="3"/>
    </row>
    <row r="450" spans="2:5" x14ac:dyDescent="0.2">
      <c r="B450" s="3"/>
      <c r="C450" s="3"/>
      <c r="D450" s="3"/>
      <c r="E450" s="3"/>
    </row>
    <row r="451" spans="2:5" x14ac:dyDescent="0.2">
      <c r="B451" s="3"/>
      <c r="C451" s="3"/>
      <c r="D451" s="3"/>
      <c r="E451" s="3"/>
    </row>
    <row r="452" spans="2:5" x14ac:dyDescent="0.2">
      <c r="B452" s="3"/>
      <c r="C452" s="3"/>
      <c r="D452" s="3"/>
      <c r="E452" s="3"/>
    </row>
    <row r="453" spans="2:5" x14ac:dyDescent="0.2">
      <c r="B453" s="3"/>
      <c r="C453" s="3"/>
      <c r="D453" s="3"/>
      <c r="E453" s="3"/>
    </row>
    <row r="454" spans="2:5" x14ac:dyDescent="0.2">
      <c r="B454" s="3"/>
      <c r="C454" s="3"/>
      <c r="D454" s="3"/>
      <c r="E454" s="3"/>
    </row>
    <row r="455" spans="2:5" x14ac:dyDescent="0.2">
      <c r="B455" s="3"/>
      <c r="C455" s="3"/>
      <c r="D455" s="3"/>
      <c r="E455" s="3"/>
    </row>
    <row r="456" spans="2:5" x14ac:dyDescent="0.2">
      <c r="B456" s="3"/>
      <c r="C456" s="3"/>
      <c r="D456" s="3"/>
      <c r="E456" s="3"/>
    </row>
    <row r="457" spans="2:5" x14ac:dyDescent="0.2">
      <c r="B457" s="3"/>
      <c r="C457" s="3"/>
      <c r="D457" s="3"/>
      <c r="E457" s="3"/>
    </row>
    <row r="458" spans="2:5" x14ac:dyDescent="0.2">
      <c r="B458" s="3"/>
      <c r="C458" s="3"/>
      <c r="D458" s="3"/>
      <c r="E458" s="3"/>
    </row>
    <row r="459" spans="2:5" x14ac:dyDescent="0.2">
      <c r="B459" s="3"/>
      <c r="C459" s="3"/>
      <c r="D459" s="3"/>
      <c r="E459" s="3"/>
    </row>
    <row r="460" spans="2:5" x14ac:dyDescent="0.2">
      <c r="B460" s="3"/>
      <c r="C460" s="3"/>
      <c r="D460" s="3"/>
      <c r="E460" s="3"/>
    </row>
    <row r="461" spans="2:5" x14ac:dyDescent="0.2">
      <c r="B461" s="3"/>
      <c r="C461" s="3"/>
      <c r="D461" s="3"/>
      <c r="E461" s="3"/>
    </row>
    <row r="462" spans="2:5" x14ac:dyDescent="0.2">
      <c r="B462" s="3"/>
      <c r="C462" s="3"/>
      <c r="D462" s="3"/>
      <c r="E462" s="3"/>
    </row>
    <row r="463" spans="2:5" x14ac:dyDescent="0.2">
      <c r="B463" s="3"/>
      <c r="C463" s="3"/>
      <c r="D463" s="3"/>
      <c r="E463" s="3"/>
    </row>
    <row r="464" spans="2:5" x14ac:dyDescent="0.2">
      <c r="B464" s="3"/>
      <c r="C464" s="3"/>
      <c r="D464" s="3"/>
      <c r="E464" s="3"/>
    </row>
    <row r="465" spans="2:5" x14ac:dyDescent="0.2">
      <c r="B465" s="3"/>
      <c r="C465" s="3"/>
      <c r="D465" s="3"/>
      <c r="E465" s="3"/>
    </row>
    <row r="466" spans="2:5" x14ac:dyDescent="0.2">
      <c r="B466" s="3"/>
      <c r="C466" s="3"/>
      <c r="D466" s="3"/>
      <c r="E466" s="3"/>
    </row>
    <row r="467" spans="2:5" x14ac:dyDescent="0.2">
      <c r="B467" s="3"/>
      <c r="C467" s="3"/>
      <c r="D467" s="3"/>
      <c r="E467" s="3"/>
    </row>
    <row r="468" spans="2:5" x14ac:dyDescent="0.2">
      <c r="B468" s="3"/>
      <c r="C468" s="3"/>
      <c r="D468" s="3"/>
      <c r="E468" s="3"/>
    </row>
    <row r="469" spans="2:5" x14ac:dyDescent="0.2">
      <c r="B469" s="3"/>
      <c r="C469" s="3"/>
      <c r="D469" s="3"/>
      <c r="E469" s="3"/>
    </row>
    <row r="470" spans="2:5" x14ac:dyDescent="0.2">
      <c r="B470" s="3"/>
      <c r="C470" s="3"/>
      <c r="D470" s="3"/>
      <c r="E470" s="3"/>
    </row>
    <row r="471" spans="2:5" x14ac:dyDescent="0.2">
      <c r="B471" s="3"/>
      <c r="C471" s="3"/>
      <c r="D471" s="3"/>
      <c r="E471" s="3"/>
    </row>
    <row r="472" spans="2:5" x14ac:dyDescent="0.2">
      <c r="B472" s="3"/>
      <c r="C472" s="3"/>
      <c r="D472" s="3"/>
      <c r="E472" s="3"/>
    </row>
    <row r="473" spans="2:5" x14ac:dyDescent="0.2">
      <c r="B473" s="3"/>
      <c r="C473" s="3"/>
      <c r="D473" s="3"/>
      <c r="E473" s="3"/>
    </row>
    <row r="474" spans="2:5" x14ac:dyDescent="0.2">
      <c r="B474" s="3"/>
      <c r="C474" s="3"/>
      <c r="D474" s="3"/>
      <c r="E474" s="3"/>
    </row>
    <row r="475" spans="2:5" x14ac:dyDescent="0.2">
      <c r="B475" s="3"/>
      <c r="C475" s="3"/>
      <c r="D475" s="3"/>
      <c r="E475" s="3"/>
    </row>
    <row r="476" spans="2:5" x14ac:dyDescent="0.2">
      <c r="B476" s="3"/>
      <c r="C476" s="3"/>
      <c r="D476" s="3"/>
      <c r="E476" s="3"/>
    </row>
    <row r="477" spans="2:5" x14ac:dyDescent="0.2">
      <c r="B477" s="3"/>
      <c r="C477" s="3"/>
      <c r="D477" s="3"/>
      <c r="E477" s="3"/>
    </row>
    <row r="478" spans="2:5" x14ac:dyDescent="0.2">
      <c r="B478" s="3"/>
      <c r="C478" s="3"/>
      <c r="D478" s="3"/>
      <c r="E478" s="3"/>
    </row>
    <row r="479" spans="2:5" x14ac:dyDescent="0.2">
      <c r="B479" s="3"/>
      <c r="C479" s="3"/>
      <c r="D479" s="3"/>
      <c r="E479" s="3"/>
    </row>
    <row r="480" spans="2:5" x14ac:dyDescent="0.2">
      <c r="B480" s="3"/>
      <c r="C480" s="3"/>
      <c r="D480" s="3"/>
      <c r="E480" s="3"/>
    </row>
    <row r="481" spans="2:5" x14ac:dyDescent="0.2">
      <c r="B481" s="3"/>
      <c r="C481" s="3"/>
      <c r="D481" s="3"/>
      <c r="E481" s="3"/>
    </row>
    <row r="482" spans="2:5" x14ac:dyDescent="0.2">
      <c r="B482" s="3"/>
      <c r="C482" s="3"/>
      <c r="D482" s="3"/>
      <c r="E482" s="3"/>
    </row>
    <row r="483" spans="2:5" x14ac:dyDescent="0.2">
      <c r="B483" s="3"/>
      <c r="C483" s="3"/>
      <c r="D483" s="3"/>
      <c r="E483" s="3"/>
    </row>
    <row r="484" spans="2:5" x14ac:dyDescent="0.2">
      <c r="B484" s="3"/>
      <c r="C484" s="3"/>
      <c r="D484" s="3"/>
      <c r="E484" s="3"/>
    </row>
    <row r="485" spans="2:5" x14ac:dyDescent="0.2">
      <c r="B485" s="3"/>
      <c r="C485" s="3"/>
      <c r="D485" s="3"/>
      <c r="E485" s="3"/>
    </row>
    <row r="486" spans="2:5" x14ac:dyDescent="0.2">
      <c r="B486" s="3"/>
      <c r="C486" s="3"/>
      <c r="D486" s="3"/>
      <c r="E486" s="3"/>
    </row>
    <row r="487" spans="2:5" x14ac:dyDescent="0.2">
      <c r="B487" s="3"/>
      <c r="C487" s="3"/>
      <c r="D487" s="3"/>
      <c r="E487" s="3"/>
    </row>
    <row r="488" spans="2:5" x14ac:dyDescent="0.2">
      <c r="B488" s="3"/>
      <c r="C488" s="3"/>
      <c r="D488" s="3"/>
      <c r="E488" s="3"/>
    </row>
    <row r="489" spans="2:5" x14ac:dyDescent="0.2">
      <c r="B489" s="3"/>
      <c r="C489" s="3"/>
      <c r="D489" s="3"/>
      <c r="E489" s="3"/>
    </row>
    <row r="490" spans="2:5" x14ac:dyDescent="0.2">
      <c r="B490" s="3"/>
      <c r="C490" s="3"/>
      <c r="D490" s="3"/>
      <c r="E490" s="3"/>
    </row>
    <row r="491" spans="2:5" x14ac:dyDescent="0.2">
      <c r="B491" s="3"/>
      <c r="C491" s="3"/>
      <c r="D491" s="3"/>
      <c r="E491" s="3"/>
    </row>
    <row r="492" spans="2:5" x14ac:dyDescent="0.2">
      <c r="B492" s="3"/>
      <c r="C492" s="3"/>
      <c r="D492" s="3"/>
      <c r="E492" s="3"/>
    </row>
    <row r="493" spans="2:5" x14ac:dyDescent="0.2">
      <c r="B493" s="3"/>
      <c r="C493" s="3"/>
      <c r="D493" s="3"/>
      <c r="E493" s="3"/>
    </row>
    <row r="494" spans="2:5" x14ac:dyDescent="0.2">
      <c r="B494" s="3"/>
      <c r="C494" s="3"/>
      <c r="D494" s="3"/>
      <c r="E494" s="3"/>
    </row>
    <row r="495" spans="2:5" x14ac:dyDescent="0.2">
      <c r="B495" s="3"/>
      <c r="C495" s="3"/>
      <c r="D495" s="3"/>
      <c r="E495" s="3"/>
    </row>
    <row r="496" spans="2:5" x14ac:dyDescent="0.2">
      <c r="B496" s="3"/>
      <c r="C496" s="3"/>
      <c r="D496" s="3"/>
      <c r="E496" s="3"/>
    </row>
    <row r="497" spans="2:5" x14ac:dyDescent="0.2">
      <c r="B497" s="3"/>
      <c r="C497" s="3"/>
      <c r="D497" s="3"/>
      <c r="E497" s="3"/>
    </row>
    <row r="498" spans="2:5" x14ac:dyDescent="0.2">
      <c r="B498" s="3"/>
      <c r="C498" s="3"/>
      <c r="D498" s="3"/>
      <c r="E498" s="3"/>
    </row>
    <row r="499" spans="2:5" x14ac:dyDescent="0.2">
      <c r="B499" s="3"/>
      <c r="C499" s="3"/>
      <c r="D499" s="3"/>
      <c r="E499" s="3"/>
    </row>
    <row r="500" spans="2:5" x14ac:dyDescent="0.2">
      <c r="B500" s="3"/>
      <c r="C500" s="3"/>
      <c r="D500" s="3"/>
      <c r="E500" s="3"/>
    </row>
    <row r="501" spans="2:5" x14ac:dyDescent="0.2">
      <c r="B501" s="3"/>
      <c r="C501" s="3"/>
      <c r="D501" s="3"/>
      <c r="E501" s="3"/>
    </row>
    <row r="502" spans="2:5" x14ac:dyDescent="0.2">
      <c r="B502" s="3"/>
      <c r="C502" s="3"/>
      <c r="D502" s="3"/>
      <c r="E502" s="3"/>
    </row>
    <row r="503" spans="2:5" x14ac:dyDescent="0.2">
      <c r="B503" s="3"/>
      <c r="C503" s="3"/>
      <c r="D503" s="3"/>
      <c r="E503" s="3"/>
    </row>
    <row r="504" spans="2:5" x14ac:dyDescent="0.2">
      <c r="B504" s="3"/>
      <c r="C504" s="3"/>
      <c r="D504" s="3"/>
      <c r="E504" s="3"/>
    </row>
    <row r="505" spans="2:5" x14ac:dyDescent="0.2">
      <c r="B505" s="3"/>
      <c r="C505" s="3"/>
      <c r="D505" s="3"/>
      <c r="E505" s="3"/>
    </row>
    <row r="506" spans="2:5" x14ac:dyDescent="0.2">
      <c r="B506" s="3"/>
      <c r="C506" s="3"/>
      <c r="D506" s="3"/>
      <c r="E506" s="3"/>
    </row>
    <row r="507" spans="2:5" x14ac:dyDescent="0.2">
      <c r="B507" s="3"/>
      <c r="C507" s="3"/>
      <c r="D507" s="3"/>
      <c r="E507" s="3"/>
    </row>
    <row r="508" spans="2:5" x14ac:dyDescent="0.2">
      <c r="B508" s="3"/>
      <c r="C508" s="3"/>
      <c r="D508" s="3"/>
      <c r="E508" s="3"/>
    </row>
    <row r="509" spans="2:5" x14ac:dyDescent="0.2">
      <c r="B509" s="3"/>
      <c r="C509" s="3"/>
      <c r="D509" s="3"/>
      <c r="E509" s="3"/>
    </row>
    <row r="510" spans="2:5" x14ac:dyDescent="0.2">
      <c r="B510" s="3"/>
      <c r="C510" s="3"/>
      <c r="D510" s="3"/>
      <c r="E510" s="3"/>
    </row>
    <row r="511" spans="2:5" x14ac:dyDescent="0.2">
      <c r="B511" s="3"/>
      <c r="C511" s="3"/>
      <c r="D511" s="3"/>
      <c r="E511" s="3"/>
    </row>
    <row r="512" spans="2:5" x14ac:dyDescent="0.2">
      <c r="B512" s="3"/>
      <c r="C512" s="3"/>
      <c r="D512" s="3"/>
      <c r="E512" s="3"/>
    </row>
    <row r="513" spans="2:5" x14ac:dyDescent="0.2">
      <c r="B513" s="3"/>
      <c r="C513" s="3"/>
      <c r="D513" s="3"/>
      <c r="E513" s="3"/>
    </row>
    <row r="514" spans="2:5" x14ac:dyDescent="0.2">
      <c r="B514" s="3"/>
      <c r="C514" s="3"/>
      <c r="D514" s="3"/>
      <c r="E514" s="3"/>
    </row>
    <row r="515" spans="2:5" x14ac:dyDescent="0.2">
      <c r="B515" s="3"/>
      <c r="C515" s="3"/>
      <c r="D515" s="3"/>
      <c r="E515" s="3"/>
    </row>
    <row r="516" spans="2:5" x14ac:dyDescent="0.2">
      <c r="B516" s="3"/>
      <c r="C516" s="3"/>
      <c r="D516" s="3"/>
      <c r="E516" s="3"/>
    </row>
    <row r="517" spans="2:5" x14ac:dyDescent="0.2">
      <c r="B517" s="3"/>
      <c r="C517" s="3"/>
      <c r="D517" s="3"/>
      <c r="E517" s="3"/>
    </row>
    <row r="518" spans="2:5" x14ac:dyDescent="0.2">
      <c r="B518" s="3"/>
      <c r="C518" s="3"/>
      <c r="D518" s="3"/>
      <c r="E518" s="3"/>
    </row>
    <row r="519" spans="2:5" x14ac:dyDescent="0.2">
      <c r="B519" s="3"/>
      <c r="C519" s="3"/>
      <c r="D519" s="3"/>
      <c r="E519" s="3"/>
    </row>
    <row r="520" spans="2:5" x14ac:dyDescent="0.2">
      <c r="B520" s="3"/>
      <c r="C520" s="3"/>
      <c r="D520" s="3"/>
      <c r="E520" s="3"/>
    </row>
    <row r="521" spans="2:5" x14ac:dyDescent="0.2">
      <c r="B521" s="3"/>
      <c r="C521" s="3"/>
      <c r="D521" s="3"/>
      <c r="E521" s="3"/>
    </row>
    <row r="522" spans="2:5" x14ac:dyDescent="0.2">
      <c r="B522" s="3"/>
      <c r="C522" s="3"/>
      <c r="D522" s="3"/>
      <c r="E522" s="3"/>
    </row>
    <row r="523" spans="2:5" x14ac:dyDescent="0.2">
      <c r="B523" s="3"/>
      <c r="C523" s="3"/>
      <c r="D523" s="3"/>
      <c r="E523" s="3"/>
    </row>
    <row r="524" spans="2:5" x14ac:dyDescent="0.2">
      <c r="B524" s="3"/>
      <c r="C524" s="3"/>
      <c r="D524" s="3"/>
      <c r="E524" s="3"/>
    </row>
    <row r="525" spans="2:5" x14ac:dyDescent="0.2">
      <c r="B525" s="3"/>
      <c r="C525" s="3"/>
      <c r="D525" s="3"/>
      <c r="E525" s="3"/>
    </row>
    <row r="526" spans="2:5" x14ac:dyDescent="0.2">
      <c r="B526" s="3"/>
      <c r="C526" s="3"/>
      <c r="D526" s="3"/>
      <c r="E526" s="3"/>
    </row>
    <row r="527" spans="2:5" x14ac:dyDescent="0.2">
      <c r="B527" s="3"/>
      <c r="C527" s="3"/>
      <c r="D527" s="3"/>
      <c r="E527" s="3"/>
    </row>
    <row r="528" spans="2:5" x14ac:dyDescent="0.2">
      <c r="B528" s="3"/>
      <c r="C528" s="3"/>
      <c r="D528" s="3"/>
      <c r="E528" s="3"/>
    </row>
    <row r="529" spans="2:5" x14ac:dyDescent="0.2">
      <c r="B529" s="3"/>
      <c r="C529" s="3"/>
      <c r="D529" s="3"/>
      <c r="E529" s="3"/>
    </row>
    <row r="530" spans="2:5" x14ac:dyDescent="0.2">
      <c r="B530" s="3"/>
      <c r="C530" s="3"/>
      <c r="D530" s="3"/>
      <c r="E530" s="3"/>
    </row>
    <row r="531" spans="2:5" x14ac:dyDescent="0.2">
      <c r="B531" s="3"/>
      <c r="C531" s="3"/>
      <c r="D531" s="3"/>
      <c r="E531" s="3"/>
    </row>
    <row r="532" spans="2:5" x14ac:dyDescent="0.2">
      <c r="B532" s="3"/>
      <c r="C532" s="3"/>
      <c r="D532" s="3"/>
      <c r="E532" s="3"/>
    </row>
    <row r="533" spans="2:5" x14ac:dyDescent="0.2">
      <c r="B533" s="3"/>
      <c r="C533" s="3"/>
      <c r="D533" s="3"/>
      <c r="E533" s="3"/>
    </row>
    <row r="534" spans="2:5" x14ac:dyDescent="0.2">
      <c r="B534" s="3"/>
      <c r="C534" s="3"/>
      <c r="D534" s="3"/>
      <c r="E534" s="3"/>
    </row>
    <row r="535" spans="2:5" x14ac:dyDescent="0.2">
      <c r="B535" s="3"/>
      <c r="C535" s="3"/>
      <c r="D535" s="3"/>
      <c r="E535" s="3"/>
    </row>
    <row r="536" spans="2:5" x14ac:dyDescent="0.2">
      <c r="B536" s="3"/>
      <c r="C536" s="3"/>
      <c r="D536" s="3"/>
      <c r="E536" s="3"/>
    </row>
    <row r="537" spans="2:5" x14ac:dyDescent="0.2">
      <c r="B537" s="3"/>
      <c r="C537" s="3"/>
      <c r="D537" s="3"/>
      <c r="E537" s="3"/>
    </row>
    <row r="538" spans="2:5" x14ac:dyDescent="0.2">
      <c r="B538" s="3"/>
      <c r="C538" s="3"/>
      <c r="D538" s="3"/>
      <c r="E538" s="3"/>
    </row>
    <row r="539" spans="2:5" x14ac:dyDescent="0.2">
      <c r="B539" s="3"/>
      <c r="C539" s="3"/>
      <c r="D539" s="3"/>
      <c r="E539" s="3"/>
    </row>
    <row r="540" spans="2:5" x14ac:dyDescent="0.2">
      <c r="B540" s="3"/>
      <c r="C540" s="3"/>
      <c r="D540" s="3"/>
      <c r="E540" s="3"/>
    </row>
    <row r="541" spans="2:5" x14ac:dyDescent="0.2">
      <c r="B541" s="3"/>
      <c r="C541" s="3"/>
      <c r="D541" s="3"/>
      <c r="E541" s="3"/>
    </row>
    <row r="542" spans="2:5" x14ac:dyDescent="0.2">
      <c r="B542" s="3"/>
      <c r="C542" s="3"/>
      <c r="D542" s="3"/>
      <c r="E542" s="3"/>
    </row>
    <row r="543" spans="2:5" x14ac:dyDescent="0.2">
      <c r="B543" s="3"/>
      <c r="C543" s="3"/>
      <c r="D543" s="3"/>
      <c r="E543" s="3"/>
    </row>
    <row r="544" spans="2:5" x14ac:dyDescent="0.2">
      <c r="B544" s="3"/>
      <c r="C544" s="3"/>
      <c r="D544" s="3"/>
      <c r="E544" s="3"/>
    </row>
    <row r="545" spans="2:5" x14ac:dyDescent="0.2">
      <c r="B545" s="3"/>
      <c r="C545" s="3"/>
      <c r="D545" s="3"/>
      <c r="E545" s="3"/>
    </row>
    <row r="546" spans="2:5" x14ac:dyDescent="0.2">
      <c r="B546" s="3"/>
      <c r="C546" s="3"/>
      <c r="D546" s="3"/>
      <c r="E546" s="3"/>
    </row>
    <row r="547" spans="2:5" x14ac:dyDescent="0.2">
      <c r="B547" s="3"/>
      <c r="C547" s="3"/>
      <c r="D547" s="3"/>
      <c r="E547" s="3"/>
    </row>
    <row r="548" spans="2:5" x14ac:dyDescent="0.2">
      <c r="B548" s="3"/>
      <c r="C548" s="3"/>
      <c r="D548" s="3"/>
      <c r="E548" s="3"/>
    </row>
    <row r="549" spans="2:5" x14ac:dyDescent="0.2">
      <c r="B549" s="3"/>
      <c r="C549" s="3"/>
      <c r="D549" s="3"/>
      <c r="E549" s="3"/>
    </row>
    <row r="550" spans="2:5" x14ac:dyDescent="0.2">
      <c r="B550" s="3"/>
      <c r="C550" s="3"/>
      <c r="D550" s="3"/>
      <c r="E550" s="3"/>
    </row>
    <row r="551" spans="2:5" x14ac:dyDescent="0.2">
      <c r="B551" s="3"/>
      <c r="C551" s="3"/>
      <c r="D551" s="3"/>
      <c r="E551" s="3"/>
    </row>
    <row r="552" spans="2:5" x14ac:dyDescent="0.2">
      <c r="B552" s="3"/>
      <c r="C552" s="3"/>
      <c r="D552" s="3"/>
      <c r="E552" s="3"/>
    </row>
    <row r="553" spans="2:5" x14ac:dyDescent="0.2">
      <c r="B553" s="3"/>
      <c r="C553" s="3"/>
      <c r="D553" s="3"/>
      <c r="E553" s="3"/>
    </row>
    <row r="554" spans="2:5" x14ac:dyDescent="0.2">
      <c r="B554" s="3"/>
      <c r="C554" s="3"/>
      <c r="D554" s="3"/>
      <c r="E554" s="3"/>
    </row>
    <row r="555" spans="2:5" x14ac:dyDescent="0.2">
      <c r="B555" s="3"/>
      <c r="C555" s="3"/>
      <c r="D555" s="3"/>
      <c r="E555" s="3"/>
    </row>
    <row r="556" spans="2:5" x14ac:dyDescent="0.2">
      <c r="B556" s="3"/>
      <c r="C556" s="3"/>
      <c r="D556" s="3"/>
      <c r="E556" s="3"/>
    </row>
    <row r="557" spans="2:5" x14ac:dyDescent="0.2">
      <c r="B557" s="3"/>
      <c r="C557" s="3"/>
      <c r="D557" s="3"/>
      <c r="E557" s="3"/>
    </row>
    <row r="558" spans="2:5" x14ac:dyDescent="0.2">
      <c r="B558" s="3"/>
      <c r="C558" s="3"/>
      <c r="D558" s="3"/>
      <c r="E558" s="3"/>
    </row>
    <row r="559" spans="2:5" x14ac:dyDescent="0.2">
      <c r="B559" s="3"/>
      <c r="C559" s="3"/>
      <c r="D559" s="3"/>
      <c r="E559" s="3"/>
    </row>
    <row r="560" spans="2:5" x14ac:dyDescent="0.2">
      <c r="B560" s="3"/>
      <c r="C560" s="3"/>
      <c r="D560" s="3"/>
      <c r="E560" s="3"/>
    </row>
    <row r="561" spans="2:5" x14ac:dyDescent="0.2">
      <c r="B561" s="3"/>
      <c r="C561" s="3"/>
      <c r="D561" s="3"/>
      <c r="E561" s="3"/>
    </row>
    <row r="562" spans="2:5" x14ac:dyDescent="0.2">
      <c r="B562" s="3"/>
      <c r="C562" s="3"/>
      <c r="D562" s="3"/>
      <c r="E562" s="3"/>
    </row>
    <row r="563" spans="2:5" x14ac:dyDescent="0.2">
      <c r="B563" s="3"/>
      <c r="C563" s="3"/>
      <c r="D563" s="3"/>
      <c r="E563" s="3"/>
    </row>
    <row r="564" spans="2:5" x14ac:dyDescent="0.2">
      <c r="B564" s="3"/>
      <c r="C564" s="3"/>
      <c r="D564" s="3"/>
      <c r="E564" s="3"/>
    </row>
    <row r="565" spans="2:5" x14ac:dyDescent="0.2">
      <c r="B565" s="3"/>
      <c r="C565" s="3"/>
      <c r="D565" s="3"/>
      <c r="E565" s="3"/>
    </row>
    <row r="566" spans="2:5" x14ac:dyDescent="0.2">
      <c r="B566" s="3"/>
      <c r="C566" s="3"/>
      <c r="D566" s="3"/>
      <c r="E566" s="3"/>
    </row>
    <row r="567" spans="2:5" x14ac:dyDescent="0.2">
      <c r="B567" s="3"/>
      <c r="C567" s="3"/>
      <c r="D567" s="3"/>
      <c r="E567" s="3"/>
    </row>
    <row r="568" spans="2:5" x14ac:dyDescent="0.2">
      <c r="B568" s="3"/>
      <c r="C568" s="3"/>
      <c r="D568" s="3"/>
      <c r="E568" s="3"/>
    </row>
    <row r="569" spans="2:5" x14ac:dyDescent="0.2">
      <c r="B569" s="3"/>
      <c r="C569" s="3"/>
      <c r="D569" s="3"/>
      <c r="E569" s="3"/>
    </row>
    <row r="570" spans="2:5" x14ac:dyDescent="0.2">
      <c r="B570" s="3"/>
      <c r="C570" s="3"/>
      <c r="D570" s="3"/>
      <c r="E570" s="3"/>
    </row>
    <row r="571" spans="2:5" x14ac:dyDescent="0.2">
      <c r="B571" s="3"/>
      <c r="C571" s="3"/>
      <c r="D571" s="3"/>
      <c r="E571" s="3"/>
    </row>
    <row r="572" spans="2:5" x14ac:dyDescent="0.2">
      <c r="B572" s="3"/>
      <c r="C572" s="3"/>
      <c r="D572" s="3"/>
      <c r="E572" s="3"/>
    </row>
    <row r="573" spans="2:5" x14ac:dyDescent="0.2">
      <c r="B573" s="3"/>
      <c r="C573" s="3"/>
      <c r="D573" s="3"/>
      <c r="E573" s="3"/>
    </row>
    <row r="574" spans="2:5" x14ac:dyDescent="0.2">
      <c r="B574" s="3"/>
      <c r="C574" s="3"/>
      <c r="D574" s="3"/>
      <c r="E574" s="3"/>
    </row>
    <row r="575" spans="2:5" x14ac:dyDescent="0.2">
      <c r="B575" s="3"/>
      <c r="C575" s="3"/>
      <c r="D575" s="3"/>
      <c r="E575" s="3"/>
    </row>
    <row r="576" spans="2:5" x14ac:dyDescent="0.2">
      <c r="B576" s="3"/>
      <c r="C576" s="3"/>
      <c r="D576" s="3"/>
      <c r="E576" s="3"/>
    </row>
    <row r="577" spans="2:5" x14ac:dyDescent="0.2">
      <c r="B577" s="3"/>
      <c r="C577" s="3"/>
      <c r="D577" s="3"/>
      <c r="E577" s="3"/>
    </row>
    <row r="578" spans="2:5" x14ac:dyDescent="0.2">
      <c r="B578" s="3"/>
      <c r="C578" s="3"/>
      <c r="D578" s="3"/>
      <c r="E578" s="3"/>
    </row>
    <row r="579" spans="2:5" x14ac:dyDescent="0.2">
      <c r="B579" s="3"/>
      <c r="C579" s="3"/>
      <c r="D579" s="3"/>
      <c r="E579" s="3"/>
    </row>
    <row r="580" spans="2:5" x14ac:dyDescent="0.2">
      <c r="B580" s="3"/>
      <c r="C580" s="3"/>
      <c r="D580" s="3"/>
      <c r="E580" s="3"/>
    </row>
    <row r="581" spans="2:5" x14ac:dyDescent="0.2">
      <c r="B581" s="3"/>
      <c r="C581" s="3"/>
      <c r="D581" s="3"/>
      <c r="E581" s="3"/>
    </row>
    <row r="582" spans="2:5" x14ac:dyDescent="0.2">
      <c r="B582" s="3"/>
      <c r="C582" s="3"/>
      <c r="D582" s="3"/>
      <c r="E582" s="3"/>
    </row>
    <row r="583" spans="2:5" x14ac:dyDescent="0.2">
      <c r="B583" s="3"/>
      <c r="C583" s="3"/>
      <c r="D583" s="3"/>
      <c r="E583" s="3"/>
    </row>
    <row r="584" spans="2:5" x14ac:dyDescent="0.2">
      <c r="B584" s="3"/>
      <c r="C584" s="3"/>
      <c r="D584" s="3"/>
      <c r="E584" s="3"/>
    </row>
    <row r="585" spans="2:5" x14ac:dyDescent="0.2">
      <c r="B585" s="3"/>
      <c r="C585" s="3"/>
      <c r="D585" s="3"/>
      <c r="E585" s="3"/>
    </row>
    <row r="586" spans="2:5" x14ac:dyDescent="0.2">
      <c r="B586" s="3"/>
      <c r="C586" s="3"/>
      <c r="D586" s="3"/>
      <c r="E586" s="3"/>
    </row>
    <row r="587" spans="2:5" x14ac:dyDescent="0.2">
      <c r="B587" s="3"/>
      <c r="C587" s="3"/>
      <c r="D587" s="3"/>
      <c r="E587" s="3"/>
    </row>
    <row r="588" spans="2:5" x14ac:dyDescent="0.2">
      <c r="B588" s="3"/>
      <c r="C588" s="3"/>
      <c r="D588" s="3"/>
      <c r="E588" s="3"/>
    </row>
    <row r="589" spans="2:5" x14ac:dyDescent="0.2">
      <c r="B589" s="3"/>
      <c r="C589" s="3"/>
      <c r="D589" s="3"/>
      <c r="E589" s="3"/>
    </row>
    <row r="590" spans="2:5" x14ac:dyDescent="0.2">
      <c r="B590" s="3"/>
      <c r="C590" s="3"/>
      <c r="D590" s="3"/>
      <c r="E590" s="3"/>
    </row>
    <row r="591" spans="2:5" x14ac:dyDescent="0.2">
      <c r="B591" s="3"/>
      <c r="C591" s="3"/>
      <c r="D591" s="3"/>
      <c r="E591" s="3"/>
    </row>
    <row r="592" spans="2:5" x14ac:dyDescent="0.2">
      <c r="B592" s="3"/>
      <c r="C592" s="3"/>
      <c r="D592" s="3"/>
      <c r="E592" s="3"/>
    </row>
    <row r="593" spans="2:5" x14ac:dyDescent="0.2">
      <c r="B593" s="3"/>
      <c r="C593" s="3"/>
      <c r="D593" s="3"/>
      <c r="E593" s="3"/>
    </row>
    <row r="594" spans="2:5" x14ac:dyDescent="0.2">
      <c r="B594" s="3"/>
      <c r="C594" s="3"/>
      <c r="D594" s="3"/>
      <c r="E594" s="3"/>
    </row>
    <row r="595" spans="2:5" x14ac:dyDescent="0.2">
      <c r="B595" s="3"/>
      <c r="C595" s="3"/>
      <c r="D595" s="3"/>
      <c r="E595" s="3"/>
    </row>
    <row r="596" spans="2:5" x14ac:dyDescent="0.2">
      <c r="B596" s="3"/>
      <c r="C596" s="3"/>
      <c r="D596" s="3"/>
      <c r="E596" s="3"/>
    </row>
    <row r="597" spans="2:5" x14ac:dyDescent="0.2">
      <c r="B597" s="3"/>
      <c r="C597" s="3"/>
      <c r="D597" s="3"/>
      <c r="E597" s="3"/>
    </row>
    <row r="598" spans="2:5" x14ac:dyDescent="0.2">
      <c r="B598" s="3"/>
      <c r="C598" s="3"/>
      <c r="D598" s="3"/>
      <c r="E598" s="3"/>
    </row>
    <row r="599" spans="2:5" x14ac:dyDescent="0.2">
      <c r="B599" s="3"/>
      <c r="C599" s="3"/>
      <c r="D599" s="3"/>
      <c r="E599" s="3"/>
    </row>
    <row r="600" spans="2:5" x14ac:dyDescent="0.2">
      <c r="B600" s="3"/>
      <c r="C600" s="3"/>
      <c r="D600" s="3"/>
      <c r="E600" s="3"/>
    </row>
    <row r="601" spans="2:5" x14ac:dyDescent="0.2">
      <c r="B601" s="3"/>
      <c r="C601" s="3"/>
      <c r="D601" s="3"/>
      <c r="E601" s="3"/>
    </row>
    <row r="602" spans="2:5" x14ac:dyDescent="0.2">
      <c r="B602" s="3"/>
      <c r="C602" s="3"/>
      <c r="D602" s="3"/>
      <c r="E602" s="3"/>
    </row>
    <row r="603" spans="2:5" x14ac:dyDescent="0.2">
      <c r="B603" s="3"/>
      <c r="C603" s="3"/>
      <c r="D603" s="3"/>
      <c r="E603" s="3"/>
    </row>
    <row r="604" spans="2:5" x14ac:dyDescent="0.2">
      <c r="B604" s="3"/>
      <c r="C604" s="3"/>
      <c r="D604" s="3"/>
      <c r="E604" s="3"/>
    </row>
    <row r="605" spans="2:5" x14ac:dyDescent="0.2">
      <c r="B605" s="3"/>
      <c r="C605" s="3"/>
      <c r="D605" s="3"/>
      <c r="E605" s="3"/>
    </row>
    <row r="606" spans="2:5" x14ac:dyDescent="0.2">
      <c r="B606" s="3"/>
      <c r="C606" s="3"/>
      <c r="D606" s="3"/>
      <c r="E606" s="3"/>
    </row>
    <row r="607" spans="2:5" x14ac:dyDescent="0.2">
      <c r="B607" s="3"/>
      <c r="C607" s="3"/>
      <c r="D607" s="3"/>
      <c r="E607" s="3"/>
    </row>
    <row r="608" spans="2:5" x14ac:dyDescent="0.2">
      <c r="B608" s="3"/>
      <c r="C608" s="3"/>
      <c r="D608" s="3"/>
      <c r="E608" s="3"/>
    </row>
    <row r="609" spans="2:5" x14ac:dyDescent="0.2">
      <c r="B609" s="3"/>
      <c r="C609" s="3"/>
      <c r="D609" s="3"/>
      <c r="E609" s="3"/>
    </row>
    <row r="610" spans="2:5" x14ac:dyDescent="0.2">
      <c r="B610" s="3"/>
      <c r="C610" s="3"/>
      <c r="D610" s="3"/>
      <c r="E610" s="3"/>
    </row>
    <row r="611" spans="2:5" x14ac:dyDescent="0.2">
      <c r="B611" s="3"/>
      <c r="C611" s="3"/>
      <c r="D611" s="3"/>
      <c r="E611" s="3"/>
    </row>
    <row r="612" spans="2:5" x14ac:dyDescent="0.2">
      <c r="B612" s="3"/>
      <c r="C612" s="3"/>
      <c r="D612" s="3"/>
      <c r="E612" s="3"/>
    </row>
    <row r="613" spans="2:5" x14ac:dyDescent="0.2">
      <c r="B613" s="3"/>
      <c r="C613" s="3"/>
      <c r="D613" s="3"/>
      <c r="E613" s="3"/>
    </row>
    <row r="614" spans="2:5" x14ac:dyDescent="0.2">
      <c r="B614" s="3"/>
      <c r="C614" s="3"/>
      <c r="D614" s="3"/>
      <c r="E614" s="3"/>
    </row>
    <row r="615" spans="2:5" x14ac:dyDescent="0.2">
      <c r="B615" s="3"/>
      <c r="C615" s="3"/>
      <c r="D615" s="3"/>
      <c r="E615" s="3"/>
    </row>
    <row r="616" spans="2:5" x14ac:dyDescent="0.2">
      <c r="B616" s="3"/>
      <c r="C616" s="3"/>
      <c r="D616" s="3"/>
      <c r="E616" s="3"/>
    </row>
    <row r="617" spans="2:5" x14ac:dyDescent="0.2">
      <c r="B617" s="3"/>
      <c r="C617" s="3"/>
      <c r="D617" s="3"/>
      <c r="E617" s="3"/>
    </row>
    <row r="618" spans="2:5" x14ac:dyDescent="0.2">
      <c r="B618" s="3"/>
      <c r="C618" s="3"/>
      <c r="D618" s="3"/>
      <c r="E618" s="3"/>
    </row>
    <row r="619" spans="2:5" x14ac:dyDescent="0.2">
      <c r="B619" s="3"/>
      <c r="C619" s="3"/>
      <c r="D619" s="3"/>
      <c r="E619" s="3"/>
    </row>
    <row r="620" spans="2:5" x14ac:dyDescent="0.2">
      <c r="B620" s="3"/>
      <c r="C620" s="3"/>
      <c r="D620" s="3"/>
      <c r="E620" s="3"/>
    </row>
    <row r="621" spans="2:5" x14ac:dyDescent="0.2">
      <c r="B621" s="3"/>
      <c r="C621" s="3"/>
      <c r="D621" s="3"/>
      <c r="E621" s="3"/>
    </row>
    <row r="622" spans="2:5" x14ac:dyDescent="0.2">
      <c r="B622" s="3"/>
      <c r="C622" s="3"/>
      <c r="D622" s="3"/>
      <c r="E622" s="3"/>
    </row>
    <row r="623" spans="2:5" x14ac:dyDescent="0.2">
      <c r="B623" s="3"/>
      <c r="C623" s="3"/>
      <c r="D623" s="3"/>
      <c r="E623" s="3"/>
    </row>
    <row r="624" spans="2:5" x14ac:dyDescent="0.2">
      <c r="B624" s="3"/>
      <c r="C624" s="3"/>
      <c r="D624" s="3"/>
      <c r="E624" s="3"/>
    </row>
    <row r="625" spans="2:5" x14ac:dyDescent="0.2">
      <c r="B625" s="3"/>
      <c r="C625" s="3"/>
      <c r="D625" s="3"/>
      <c r="E625" s="3"/>
    </row>
    <row r="626" spans="2:5" x14ac:dyDescent="0.2">
      <c r="B626" s="3"/>
      <c r="C626" s="3"/>
      <c r="D626" s="3"/>
      <c r="E626" s="3"/>
    </row>
    <row r="627" spans="2:5" x14ac:dyDescent="0.2">
      <c r="B627" s="3"/>
      <c r="C627" s="3"/>
      <c r="D627" s="3"/>
      <c r="E627" s="3"/>
    </row>
    <row r="628" spans="2:5" x14ac:dyDescent="0.2">
      <c r="B628" s="3"/>
      <c r="C628" s="3"/>
      <c r="D628" s="3"/>
      <c r="E628" s="3"/>
    </row>
    <row r="629" spans="2:5" x14ac:dyDescent="0.2">
      <c r="B629" s="3"/>
      <c r="C629" s="3"/>
      <c r="D629" s="3"/>
      <c r="E629" s="3"/>
    </row>
    <row r="630" spans="2:5" x14ac:dyDescent="0.2">
      <c r="B630" s="3"/>
      <c r="C630" s="3"/>
      <c r="D630" s="3"/>
      <c r="E630" s="3"/>
    </row>
    <row r="631" spans="2:5" x14ac:dyDescent="0.2">
      <c r="B631" s="3"/>
      <c r="C631" s="3"/>
      <c r="D631" s="3"/>
      <c r="E631" s="3"/>
    </row>
    <row r="632" spans="2:5" x14ac:dyDescent="0.2">
      <c r="B632" s="3"/>
      <c r="C632" s="3"/>
      <c r="D632" s="3"/>
      <c r="E632" s="3"/>
    </row>
    <row r="633" spans="2:5" x14ac:dyDescent="0.2">
      <c r="B633" s="3"/>
      <c r="C633" s="3"/>
      <c r="D633" s="3"/>
      <c r="E633" s="3"/>
    </row>
    <row r="634" spans="2:5" x14ac:dyDescent="0.2">
      <c r="B634" s="3"/>
      <c r="C634" s="3"/>
      <c r="D634" s="3"/>
      <c r="E634" s="3"/>
    </row>
    <row r="635" spans="2:5" x14ac:dyDescent="0.2">
      <c r="B635" s="3"/>
      <c r="C635" s="3"/>
      <c r="D635" s="3"/>
      <c r="E635" s="3"/>
    </row>
    <row r="636" spans="2:5" x14ac:dyDescent="0.2">
      <c r="B636" s="3"/>
      <c r="C636" s="3"/>
      <c r="D636" s="3"/>
      <c r="E636" s="3"/>
    </row>
    <row r="637" spans="2:5" x14ac:dyDescent="0.2">
      <c r="B637" s="3"/>
      <c r="C637" s="3"/>
      <c r="D637" s="3"/>
      <c r="E637" s="3"/>
    </row>
    <row r="638" spans="2:5" x14ac:dyDescent="0.2">
      <c r="B638" s="3"/>
      <c r="C638" s="3"/>
      <c r="D638" s="3"/>
      <c r="E638" s="3"/>
    </row>
    <row r="639" spans="2:5" x14ac:dyDescent="0.2">
      <c r="B639" s="3"/>
      <c r="C639" s="3"/>
      <c r="D639" s="3"/>
      <c r="E639" s="3"/>
    </row>
    <row r="640" spans="2:5" x14ac:dyDescent="0.2">
      <c r="B640" s="3"/>
      <c r="C640" s="3"/>
      <c r="D640" s="3"/>
      <c r="E640" s="3"/>
    </row>
    <row r="641" spans="2:5" x14ac:dyDescent="0.2">
      <c r="B641" s="3"/>
      <c r="C641" s="3"/>
      <c r="D641" s="3"/>
      <c r="E641" s="3"/>
    </row>
    <row r="642" spans="2:5" x14ac:dyDescent="0.2">
      <c r="B642" s="3"/>
      <c r="C642" s="3"/>
      <c r="D642" s="3"/>
      <c r="E642" s="3"/>
    </row>
    <row r="643" spans="2:5" x14ac:dyDescent="0.2">
      <c r="B643" s="3"/>
      <c r="C643" s="3"/>
      <c r="D643" s="3"/>
      <c r="E643" s="3"/>
    </row>
    <row r="644" spans="2:5" x14ac:dyDescent="0.2">
      <c r="B644" s="3"/>
      <c r="C644" s="3"/>
      <c r="D644" s="3"/>
      <c r="E644" s="3"/>
    </row>
    <row r="645" spans="2:5" x14ac:dyDescent="0.2">
      <c r="B645" s="3"/>
      <c r="C645" s="3"/>
      <c r="D645" s="3"/>
      <c r="E645" s="3"/>
    </row>
    <row r="646" spans="2:5" x14ac:dyDescent="0.2">
      <c r="B646" s="3"/>
      <c r="C646" s="3"/>
      <c r="D646" s="3"/>
      <c r="E646" s="3"/>
    </row>
    <row r="647" spans="2:5" x14ac:dyDescent="0.2">
      <c r="B647" s="3"/>
      <c r="C647" s="3"/>
      <c r="D647" s="3"/>
      <c r="E647" s="3"/>
    </row>
    <row r="648" spans="2:5" x14ac:dyDescent="0.2">
      <c r="B648" s="3"/>
      <c r="C648" s="3"/>
      <c r="D648" s="3"/>
      <c r="E648" s="3"/>
    </row>
    <row r="649" spans="2:5" x14ac:dyDescent="0.2">
      <c r="B649" s="3"/>
      <c r="C649" s="3"/>
      <c r="D649" s="3"/>
      <c r="E649" s="3"/>
    </row>
    <row r="650" spans="2:5" x14ac:dyDescent="0.2">
      <c r="B650" s="3"/>
      <c r="C650" s="3"/>
      <c r="D650" s="3"/>
      <c r="E650" s="3"/>
    </row>
    <row r="651" spans="2:5" x14ac:dyDescent="0.2">
      <c r="B651" s="3"/>
      <c r="C651" s="3"/>
      <c r="D651" s="3"/>
      <c r="E651" s="3"/>
    </row>
    <row r="652" spans="2:5" x14ac:dyDescent="0.2">
      <c r="B652" s="3"/>
      <c r="C652" s="3"/>
      <c r="D652" s="3"/>
      <c r="E652" s="3"/>
    </row>
    <row r="653" spans="2:5" x14ac:dyDescent="0.2">
      <c r="B653" s="3"/>
      <c r="C653" s="3"/>
      <c r="D653" s="3"/>
      <c r="E653" s="3"/>
    </row>
    <row r="654" spans="2:5" x14ac:dyDescent="0.2">
      <c r="B654" s="3"/>
      <c r="C654" s="3"/>
      <c r="D654" s="3"/>
      <c r="E654" s="3"/>
    </row>
    <row r="655" spans="2:5" x14ac:dyDescent="0.2">
      <c r="B655" s="3"/>
      <c r="C655" s="3"/>
      <c r="D655" s="3"/>
      <c r="E655" s="3"/>
    </row>
    <row r="656" spans="2:5" x14ac:dyDescent="0.2">
      <c r="B656" s="3"/>
      <c r="C656" s="3"/>
      <c r="D656" s="3"/>
      <c r="E656" s="3"/>
    </row>
    <row r="657" spans="2:5" x14ac:dyDescent="0.2">
      <c r="B657" s="3"/>
      <c r="C657" s="3"/>
      <c r="D657" s="3"/>
      <c r="E657" s="3"/>
    </row>
    <row r="658" spans="2:5" x14ac:dyDescent="0.2">
      <c r="B658" s="3"/>
      <c r="C658" s="3"/>
      <c r="D658" s="3"/>
      <c r="E658" s="3"/>
    </row>
    <row r="659" spans="2:5" x14ac:dyDescent="0.2">
      <c r="B659" s="3"/>
      <c r="C659" s="3"/>
      <c r="D659" s="3"/>
      <c r="E659" s="3"/>
    </row>
    <row r="660" spans="2:5" x14ac:dyDescent="0.2">
      <c r="B660" s="3"/>
      <c r="C660" s="3"/>
      <c r="D660" s="3"/>
      <c r="E660" s="3"/>
    </row>
    <row r="661" spans="2:5" x14ac:dyDescent="0.2">
      <c r="B661" s="3"/>
      <c r="C661" s="3"/>
      <c r="D661" s="3"/>
      <c r="E661" s="3"/>
    </row>
    <row r="662" spans="2:5" x14ac:dyDescent="0.2">
      <c r="B662" s="3"/>
      <c r="C662" s="3"/>
      <c r="D662" s="3"/>
      <c r="E662" s="3"/>
    </row>
    <row r="663" spans="2:5" x14ac:dyDescent="0.2">
      <c r="B663" s="3"/>
      <c r="C663" s="3"/>
      <c r="D663" s="3"/>
      <c r="E663" s="3"/>
    </row>
    <row r="664" spans="2:5" x14ac:dyDescent="0.2">
      <c r="B664" s="3"/>
      <c r="C664" s="3"/>
      <c r="D664" s="3"/>
      <c r="E664" s="3"/>
    </row>
    <row r="665" spans="2:5" x14ac:dyDescent="0.2">
      <c r="B665" s="3"/>
      <c r="C665" s="3"/>
      <c r="D665" s="3"/>
      <c r="E665" s="3"/>
    </row>
    <row r="666" spans="2:5" x14ac:dyDescent="0.2">
      <c r="B666" s="3"/>
      <c r="C666" s="3"/>
      <c r="D666" s="3"/>
      <c r="E666" s="3"/>
    </row>
    <row r="667" spans="2:5" x14ac:dyDescent="0.2">
      <c r="B667" s="3"/>
      <c r="C667" s="3"/>
      <c r="D667" s="3"/>
      <c r="E667" s="3"/>
    </row>
    <row r="668" spans="2:5" x14ac:dyDescent="0.2">
      <c r="B668" s="3"/>
      <c r="C668" s="3"/>
      <c r="D668" s="3"/>
      <c r="E668" s="3"/>
    </row>
    <row r="669" spans="2:5" x14ac:dyDescent="0.2">
      <c r="B669" s="3"/>
      <c r="C669" s="3"/>
      <c r="D669" s="3"/>
      <c r="E669" s="3"/>
    </row>
    <row r="670" spans="2:5" x14ac:dyDescent="0.2">
      <c r="B670" s="3"/>
      <c r="C670" s="3"/>
      <c r="D670" s="3"/>
      <c r="E670" s="3"/>
    </row>
    <row r="671" spans="2:5" x14ac:dyDescent="0.2">
      <c r="B671" s="3"/>
      <c r="C671" s="3"/>
      <c r="D671" s="3"/>
      <c r="E671" s="3"/>
    </row>
    <row r="672" spans="2:5" x14ac:dyDescent="0.2">
      <c r="B672" s="3"/>
      <c r="C672" s="3"/>
      <c r="D672" s="3"/>
      <c r="E672" s="3"/>
    </row>
    <row r="673" spans="2:5" x14ac:dyDescent="0.2">
      <c r="B673" s="3"/>
      <c r="C673" s="3"/>
      <c r="D673" s="3"/>
      <c r="E673" s="3"/>
    </row>
    <row r="674" spans="2:5" x14ac:dyDescent="0.2">
      <c r="B674" s="3"/>
      <c r="C674" s="3"/>
      <c r="D674" s="3"/>
      <c r="E674" s="3"/>
    </row>
    <row r="675" spans="2:5" x14ac:dyDescent="0.2">
      <c r="B675" s="3"/>
      <c r="C675" s="3"/>
      <c r="D675" s="3"/>
      <c r="E675" s="3"/>
    </row>
    <row r="676" spans="2:5" x14ac:dyDescent="0.2">
      <c r="B676" s="3"/>
      <c r="C676" s="3"/>
      <c r="D676" s="3"/>
      <c r="E676" s="3"/>
    </row>
    <row r="677" spans="2:5" x14ac:dyDescent="0.2">
      <c r="B677" s="3"/>
      <c r="C677" s="3"/>
      <c r="D677" s="3"/>
      <c r="E677" s="3"/>
    </row>
    <row r="678" spans="2:5" x14ac:dyDescent="0.2">
      <c r="B678" s="3"/>
      <c r="C678" s="3"/>
      <c r="D678" s="3"/>
      <c r="E678" s="3"/>
    </row>
    <row r="679" spans="2:5" x14ac:dyDescent="0.2">
      <c r="B679" s="3"/>
      <c r="C679" s="3"/>
      <c r="D679" s="3"/>
      <c r="E679" s="3"/>
    </row>
    <row r="680" spans="2:5" x14ac:dyDescent="0.2">
      <c r="B680" s="3"/>
      <c r="C680" s="3"/>
      <c r="D680" s="3"/>
      <c r="E680" s="3"/>
    </row>
    <row r="681" spans="2:5" x14ac:dyDescent="0.2">
      <c r="B681" s="3"/>
      <c r="C681" s="3"/>
      <c r="D681" s="3"/>
      <c r="E681" s="3"/>
    </row>
    <row r="682" spans="2:5" x14ac:dyDescent="0.2">
      <c r="B682" s="3"/>
      <c r="C682" s="3"/>
      <c r="D682" s="3"/>
      <c r="E682" s="3"/>
    </row>
    <row r="683" spans="2:5" x14ac:dyDescent="0.2">
      <c r="B683" s="3"/>
      <c r="C683" s="3"/>
      <c r="D683" s="3"/>
      <c r="E683" s="3"/>
    </row>
    <row r="684" spans="2:5" x14ac:dyDescent="0.2">
      <c r="B684" s="3"/>
      <c r="C684" s="3"/>
      <c r="D684" s="3"/>
      <c r="E684" s="3"/>
    </row>
    <row r="685" spans="2:5" x14ac:dyDescent="0.2">
      <c r="B685" s="3"/>
      <c r="C685" s="3"/>
      <c r="D685" s="3"/>
      <c r="E685" s="3"/>
    </row>
    <row r="686" spans="2:5" x14ac:dyDescent="0.2">
      <c r="B686" s="3"/>
      <c r="C686" s="3"/>
      <c r="D686" s="3"/>
      <c r="E686" s="3"/>
    </row>
    <row r="687" spans="2:5" x14ac:dyDescent="0.2">
      <c r="B687" s="3"/>
      <c r="C687" s="3"/>
      <c r="D687" s="3"/>
      <c r="E687" s="3"/>
    </row>
    <row r="688" spans="2:5" x14ac:dyDescent="0.2">
      <c r="B688" s="3"/>
      <c r="C688" s="3"/>
      <c r="D688" s="3"/>
      <c r="E688" s="3"/>
    </row>
    <row r="689" spans="2:5" x14ac:dyDescent="0.2">
      <c r="B689" s="3"/>
      <c r="C689" s="3"/>
      <c r="D689" s="3"/>
      <c r="E689" s="3"/>
    </row>
    <row r="690" spans="2:5" x14ac:dyDescent="0.2">
      <c r="B690" s="3"/>
      <c r="C690" s="3"/>
      <c r="D690" s="3"/>
      <c r="E690" s="3"/>
    </row>
    <row r="691" spans="2:5" x14ac:dyDescent="0.2">
      <c r="B691" s="3"/>
      <c r="C691" s="3"/>
      <c r="D691" s="3"/>
      <c r="E691" s="3"/>
    </row>
    <row r="692" spans="2:5" x14ac:dyDescent="0.2">
      <c r="B692" s="3"/>
      <c r="C692" s="3"/>
      <c r="D692" s="3"/>
      <c r="E692" s="3"/>
    </row>
    <row r="693" spans="2:5" x14ac:dyDescent="0.2">
      <c r="B693" s="3"/>
      <c r="C693" s="3"/>
      <c r="D693" s="3"/>
      <c r="E693" s="3"/>
    </row>
    <row r="694" spans="2:5" x14ac:dyDescent="0.2">
      <c r="B694" s="3"/>
      <c r="C694" s="3"/>
      <c r="D694" s="3"/>
      <c r="E694" s="3"/>
    </row>
    <row r="695" spans="2:5" x14ac:dyDescent="0.2">
      <c r="B695" s="3"/>
      <c r="C695" s="3"/>
      <c r="D695" s="3"/>
      <c r="E695" s="3"/>
    </row>
    <row r="696" spans="2:5" x14ac:dyDescent="0.2">
      <c r="B696" s="3"/>
      <c r="C696" s="3"/>
      <c r="D696" s="3"/>
      <c r="E696" s="3"/>
    </row>
    <row r="697" spans="2:5" x14ac:dyDescent="0.2">
      <c r="B697" s="3"/>
      <c r="C697" s="3"/>
      <c r="D697" s="3"/>
      <c r="E697" s="3"/>
    </row>
    <row r="698" spans="2:5" x14ac:dyDescent="0.2">
      <c r="B698" s="3"/>
      <c r="C698" s="3"/>
      <c r="D698" s="3"/>
      <c r="E698" s="3"/>
    </row>
    <row r="699" spans="2:5" x14ac:dyDescent="0.2">
      <c r="B699" s="3"/>
      <c r="C699" s="3"/>
      <c r="D699" s="3"/>
      <c r="E699" s="3"/>
    </row>
    <row r="700" spans="2:5" x14ac:dyDescent="0.2">
      <c r="B700" s="3"/>
      <c r="C700" s="3"/>
      <c r="D700" s="3"/>
      <c r="E700" s="3"/>
    </row>
    <row r="701" spans="2:5" x14ac:dyDescent="0.2">
      <c r="B701" s="3"/>
      <c r="C701" s="3"/>
      <c r="D701" s="3"/>
      <c r="E701" s="3"/>
    </row>
    <row r="702" spans="2:5" x14ac:dyDescent="0.2">
      <c r="B702" s="3"/>
      <c r="C702" s="3"/>
      <c r="D702" s="3"/>
      <c r="E702" s="3"/>
    </row>
    <row r="703" spans="2:5" x14ac:dyDescent="0.2">
      <c r="B703" s="3"/>
      <c r="C703" s="3"/>
      <c r="D703" s="3"/>
      <c r="E703" s="3"/>
    </row>
    <row r="704" spans="2:5" x14ac:dyDescent="0.2">
      <c r="B704" s="3"/>
      <c r="C704" s="3"/>
      <c r="D704" s="3"/>
      <c r="E704" s="3"/>
    </row>
    <row r="705" spans="2:5" x14ac:dyDescent="0.2">
      <c r="B705" s="3"/>
      <c r="C705" s="3"/>
      <c r="D705" s="3"/>
      <c r="E705" s="3"/>
    </row>
    <row r="706" spans="2:5" x14ac:dyDescent="0.2">
      <c r="B706" s="3"/>
      <c r="C706" s="3"/>
      <c r="D706" s="3"/>
      <c r="E706" s="3"/>
    </row>
    <row r="707" spans="2:5" x14ac:dyDescent="0.2">
      <c r="B707" s="3"/>
      <c r="C707" s="3"/>
      <c r="D707" s="3"/>
      <c r="E707" s="3"/>
    </row>
    <row r="708" spans="2:5" x14ac:dyDescent="0.2">
      <c r="B708" s="3"/>
      <c r="C708" s="3"/>
      <c r="D708" s="3"/>
      <c r="E708" s="3"/>
    </row>
    <row r="709" spans="2:5" x14ac:dyDescent="0.2">
      <c r="B709" s="3"/>
      <c r="C709" s="3"/>
      <c r="D709" s="3"/>
      <c r="E709" s="3"/>
    </row>
    <row r="710" spans="2:5" x14ac:dyDescent="0.2">
      <c r="B710" s="3"/>
      <c r="C710" s="3"/>
      <c r="D710" s="3"/>
      <c r="E710" s="3"/>
    </row>
    <row r="711" spans="2:5" x14ac:dyDescent="0.2">
      <c r="B711" s="3"/>
      <c r="C711" s="3"/>
      <c r="D711" s="3"/>
      <c r="E711" s="3"/>
    </row>
    <row r="712" spans="2:5" x14ac:dyDescent="0.2">
      <c r="B712" s="3"/>
      <c r="C712" s="3"/>
      <c r="D712" s="3"/>
      <c r="E712" s="3"/>
    </row>
    <row r="713" spans="2:5" x14ac:dyDescent="0.2">
      <c r="B713" s="3"/>
      <c r="C713" s="3"/>
      <c r="D713" s="3"/>
      <c r="E713" s="3"/>
    </row>
    <row r="714" spans="2:5" x14ac:dyDescent="0.2">
      <c r="B714" s="3"/>
      <c r="C714" s="3"/>
      <c r="D714" s="3"/>
      <c r="E714" s="3"/>
    </row>
    <row r="715" spans="2:5" x14ac:dyDescent="0.2">
      <c r="B715" s="3"/>
      <c r="C715" s="3"/>
      <c r="D715" s="3"/>
      <c r="E715" s="3"/>
    </row>
    <row r="716" spans="2:5" x14ac:dyDescent="0.2">
      <c r="B716" s="3"/>
      <c r="C716" s="3"/>
      <c r="D716" s="3"/>
      <c r="E716" s="3"/>
    </row>
    <row r="717" spans="2:5" x14ac:dyDescent="0.2">
      <c r="B717" s="3"/>
      <c r="C717" s="3"/>
      <c r="D717" s="3"/>
      <c r="E717" s="3"/>
    </row>
    <row r="718" spans="2:5" x14ac:dyDescent="0.2">
      <c r="B718" s="3"/>
      <c r="C718" s="3"/>
      <c r="D718" s="3"/>
      <c r="E718" s="3"/>
    </row>
    <row r="719" spans="2:5" x14ac:dyDescent="0.2">
      <c r="B719" s="3"/>
      <c r="C719" s="3"/>
      <c r="D719" s="3"/>
      <c r="E719" s="3"/>
    </row>
    <row r="720" spans="2:5" x14ac:dyDescent="0.2">
      <c r="B720" s="3"/>
      <c r="C720" s="3"/>
      <c r="D720" s="3"/>
      <c r="E720" s="3"/>
    </row>
    <row r="721" spans="2:5" x14ac:dyDescent="0.2">
      <c r="B721" s="3"/>
      <c r="C721" s="3"/>
      <c r="D721" s="3"/>
      <c r="E721" s="3"/>
    </row>
    <row r="722" spans="2:5" x14ac:dyDescent="0.2">
      <c r="B722" s="3"/>
      <c r="C722" s="3"/>
      <c r="D722" s="3"/>
      <c r="E722" s="3"/>
    </row>
    <row r="723" spans="2:5" x14ac:dyDescent="0.2">
      <c r="B723" s="3"/>
      <c r="C723" s="3"/>
      <c r="D723" s="3"/>
      <c r="E723" s="3"/>
    </row>
    <row r="724" spans="2:5" x14ac:dyDescent="0.2">
      <c r="B724" s="3"/>
      <c r="C724" s="3"/>
      <c r="D724" s="3"/>
      <c r="E724" s="3"/>
    </row>
    <row r="725" spans="2:5" x14ac:dyDescent="0.2">
      <c r="B725" s="3"/>
      <c r="C725" s="3"/>
      <c r="D725" s="3"/>
      <c r="E725" s="3"/>
    </row>
    <row r="726" spans="2:5" x14ac:dyDescent="0.2">
      <c r="B726" s="3"/>
      <c r="C726" s="3"/>
      <c r="D726" s="3"/>
      <c r="E726" s="3"/>
    </row>
    <row r="727" spans="2:5" x14ac:dyDescent="0.2">
      <c r="B727" s="3"/>
      <c r="C727" s="3"/>
      <c r="D727" s="3"/>
      <c r="E727" s="3"/>
    </row>
    <row r="728" spans="2:5" x14ac:dyDescent="0.2">
      <c r="B728" s="3"/>
      <c r="C728" s="3"/>
      <c r="D728" s="3"/>
      <c r="E728" s="3"/>
    </row>
    <row r="729" spans="2:5" x14ac:dyDescent="0.2">
      <c r="B729" s="3"/>
      <c r="C729" s="3"/>
      <c r="D729" s="3"/>
      <c r="E729" s="3"/>
    </row>
    <row r="730" spans="2:5" x14ac:dyDescent="0.2">
      <c r="B730" s="3"/>
      <c r="C730" s="3"/>
      <c r="D730" s="3"/>
      <c r="E730" s="3"/>
    </row>
    <row r="731" spans="2:5" x14ac:dyDescent="0.2">
      <c r="B731" s="3"/>
      <c r="C731" s="3"/>
      <c r="D731" s="3"/>
      <c r="E731" s="3"/>
    </row>
    <row r="732" spans="2:5" x14ac:dyDescent="0.2">
      <c r="B732" s="3"/>
      <c r="C732" s="3"/>
      <c r="D732" s="3"/>
      <c r="E732" s="3"/>
    </row>
    <row r="733" spans="2:5" x14ac:dyDescent="0.2">
      <c r="B733" s="3"/>
      <c r="C733" s="3"/>
      <c r="D733" s="3"/>
      <c r="E733" s="3"/>
    </row>
    <row r="734" spans="2:5" x14ac:dyDescent="0.2">
      <c r="B734" s="3"/>
      <c r="C734" s="3"/>
      <c r="D734" s="3"/>
      <c r="E734" s="3"/>
    </row>
    <row r="735" spans="2:5" x14ac:dyDescent="0.2">
      <c r="B735" s="3"/>
      <c r="C735" s="3"/>
      <c r="D735" s="3"/>
      <c r="E735" s="3"/>
    </row>
    <row r="736" spans="2:5" x14ac:dyDescent="0.2">
      <c r="B736" s="3"/>
      <c r="C736" s="3"/>
      <c r="D736" s="3"/>
      <c r="E736" s="3"/>
    </row>
    <row r="737" spans="2:5" x14ac:dyDescent="0.2">
      <c r="B737" s="3"/>
      <c r="C737" s="3"/>
      <c r="D737" s="3"/>
      <c r="E737" s="3"/>
    </row>
    <row r="738" spans="2:5" x14ac:dyDescent="0.2">
      <c r="B738" s="3"/>
      <c r="C738" s="3"/>
      <c r="D738" s="3"/>
      <c r="E738" s="3"/>
    </row>
    <row r="739" spans="2:5" x14ac:dyDescent="0.2">
      <c r="B739" s="3"/>
      <c r="C739" s="3"/>
      <c r="D739" s="3"/>
      <c r="E739" s="3"/>
    </row>
    <row r="740" spans="2:5" x14ac:dyDescent="0.2">
      <c r="B740" s="3"/>
      <c r="C740" s="3"/>
      <c r="D740" s="3"/>
      <c r="E740" s="3"/>
    </row>
    <row r="741" spans="2:5" x14ac:dyDescent="0.2">
      <c r="B741" s="3"/>
      <c r="C741" s="3"/>
      <c r="D741" s="3"/>
      <c r="E741" s="3"/>
    </row>
    <row r="742" spans="2:5" x14ac:dyDescent="0.2">
      <c r="B742" s="3"/>
      <c r="C742" s="3"/>
      <c r="D742" s="3"/>
      <c r="E742" s="3"/>
    </row>
    <row r="743" spans="2:5" x14ac:dyDescent="0.2">
      <c r="B743" s="3"/>
      <c r="C743" s="3"/>
      <c r="D743" s="3"/>
      <c r="E743" s="3"/>
    </row>
    <row r="744" spans="2:5" x14ac:dyDescent="0.2">
      <c r="B744" s="3"/>
      <c r="C744" s="3"/>
      <c r="D744" s="3"/>
      <c r="E744" s="3"/>
    </row>
    <row r="745" spans="2:5" x14ac:dyDescent="0.2">
      <c r="B745" s="3"/>
      <c r="C745" s="3"/>
      <c r="D745" s="3"/>
      <c r="E745" s="3"/>
    </row>
    <row r="746" spans="2:5" x14ac:dyDescent="0.2">
      <c r="B746" s="3"/>
      <c r="C746" s="3"/>
      <c r="D746" s="3"/>
      <c r="E746" s="3"/>
    </row>
    <row r="747" spans="2:5" x14ac:dyDescent="0.2">
      <c r="B747" s="3"/>
      <c r="C747" s="3"/>
      <c r="D747" s="3"/>
      <c r="E747" s="3"/>
    </row>
    <row r="748" spans="2:5" x14ac:dyDescent="0.2">
      <c r="B748" s="3"/>
      <c r="C748" s="3"/>
      <c r="D748" s="3"/>
      <c r="E748" s="3"/>
    </row>
    <row r="749" spans="2:5" x14ac:dyDescent="0.2">
      <c r="B749" s="3"/>
      <c r="C749" s="3"/>
      <c r="D749" s="3"/>
      <c r="E749" s="3"/>
    </row>
    <row r="750" spans="2:5" x14ac:dyDescent="0.2">
      <c r="B750" s="3"/>
      <c r="C750" s="3"/>
      <c r="D750" s="3"/>
      <c r="E750" s="3"/>
    </row>
    <row r="751" spans="2:5" x14ac:dyDescent="0.2">
      <c r="B751" s="3"/>
      <c r="C751" s="3"/>
      <c r="D751" s="3"/>
      <c r="E751" s="3"/>
    </row>
    <row r="752" spans="2:5" x14ac:dyDescent="0.2">
      <c r="B752" s="3"/>
      <c r="C752" s="3"/>
      <c r="D752" s="3"/>
      <c r="E752" s="3"/>
    </row>
    <row r="753" spans="2:5" x14ac:dyDescent="0.2">
      <c r="B753" s="3"/>
      <c r="C753" s="3"/>
      <c r="D753" s="3"/>
      <c r="E753" s="3"/>
    </row>
    <row r="754" spans="2:5" x14ac:dyDescent="0.2">
      <c r="B754" s="3"/>
      <c r="C754" s="3"/>
      <c r="D754" s="3"/>
      <c r="E754" s="3"/>
    </row>
    <row r="755" spans="2:5" x14ac:dyDescent="0.2">
      <c r="B755" s="3"/>
      <c r="C755" s="3"/>
      <c r="D755" s="3"/>
      <c r="E755" s="3"/>
    </row>
    <row r="756" spans="2:5" x14ac:dyDescent="0.2">
      <c r="B756" s="3"/>
      <c r="C756" s="3"/>
      <c r="D756" s="3"/>
      <c r="E756" s="3"/>
    </row>
    <row r="757" spans="2:5" x14ac:dyDescent="0.2">
      <c r="B757" s="3"/>
      <c r="C757" s="3"/>
      <c r="D757" s="3"/>
      <c r="E757" s="3"/>
    </row>
    <row r="758" spans="2:5" x14ac:dyDescent="0.2">
      <c r="B758" s="3"/>
      <c r="C758" s="3"/>
      <c r="D758" s="3"/>
      <c r="E758" s="3"/>
    </row>
    <row r="759" spans="2:5" x14ac:dyDescent="0.2">
      <c r="B759" s="3"/>
      <c r="C759" s="3"/>
      <c r="D759" s="3"/>
      <c r="E759" s="3"/>
    </row>
    <row r="760" spans="2:5" x14ac:dyDescent="0.2">
      <c r="B760" s="3"/>
      <c r="C760" s="3"/>
      <c r="D760" s="3"/>
      <c r="E760" s="3"/>
    </row>
    <row r="761" spans="2:5" x14ac:dyDescent="0.2">
      <c r="B761" s="3"/>
      <c r="C761" s="3"/>
      <c r="D761" s="3"/>
      <c r="E761" s="3"/>
    </row>
    <row r="762" spans="2:5" x14ac:dyDescent="0.2">
      <c r="B762" s="3"/>
      <c r="C762" s="3"/>
      <c r="D762" s="3"/>
      <c r="E762" s="3"/>
    </row>
    <row r="763" spans="2:5" x14ac:dyDescent="0.2">
      <c r="B763" s="3"/>
      <c r="C763" s="3"/>
      <c r="D763" s="3"/>
      <c r="E763" s="3"/>
    </row>
    <row r="764" spans="2:5" x14ac:dyDescent="0.2">
      <c r="B764" s="3"/>
      <c r="C764" s="3"/>
      <c r="D764" s="3"/>
      <c r="E764" s="3"/>
    </row>
    <row r="765" spans="2:5" x14ac:dyDescent="0.2">
      <c r="B765" s="3"/>
      <c r="C765" s="3"/>
      <c r="D765" s="3"/>
      <c r="E765" s="3"/>
    </row>
    <row r="766" spans="2:5" x14ac:dyDescent="0.2">
      <c r="B766" s="3"/>
      <c r="C766" s="3"/>
      <c r="D766" s="3"/>
      <c r="E766" s="3"/>
    </row>
    <row r="767" spans="2:5" x14ac:dyDescent="0.2">
      <c r="B767" s="3"/>
      <c r="C767" s="3"/>
      <c r="D767" s="3"/>
      <c r="E767" s="3"/>
    </row>
    <row r="768" spans="2:5" x14ac:dyDescent="0.2">
      <c r="B768" s="3"/>
      <c r="C768" s="3"/>
      <c r="D768" s="3"/>
      <c r="E768" s="3"/>
    </row>
    <row r="769" spans="2:5" x14ac:dyDescent="0.2">
      <c r="B769" s="3"/>
      <c r="C769" s="3"/>
      <c r="D769" s="3"/>
      <c r="E769" s="3"/>
    </row>
    <row r="770" spans="2:5" x14ac:dyDescent="0.2">
      <c r="B770" s="3"/>
      <c r="C770" s="3"/>
      <c r="D770" s="3"/>
      <c r="E770" s="3"/>
    </row>
    <row r="771" spans="2:5" x14ac:dyDescent="0.2">
      <c r="B771" s="3"/>
      <c r="C771" s="3"/>
      <c r="D771" s="3"/>
      <c r="E771" s="3"/>
    </row>
    <row r="772" spans="2:5" x14ac:dyDescent="0.2">
      <c r="B772" s="3"/>
      <c r="C772" s="3"/>
      <c r="D772" s="3"/>
      <c r="E772" s="3"/>
    </row>
    <row r="773" spans="2:5" x14ac:dyDescent="0.2">
      <c r="B773" s="3"/>
      <c r="C773" s="3"/>
      <c r="D773" s="3"/>
      <c r="E773" s="3"/>
    </row>
    <row r="774" spans="2:5" x14ac:dyDescent="0.2">
      <c r="B774" s="3"/>
      <c r="C774" s="3"/>
      <c r="D774" s="3"/>
      <c r="E774" s="3"/>
    </row>
    <row r="775" spans="2:5" x14ac:dyDescent="0.2">
      <c r="B775" s="3"/>
      <c r="C775" s="3"/>
      <c r="D775" s="3"/>
      <c r="E775" s="3"/>
    </row>
    <row r="776" spans="2:5" x14ac:dyDescent="0.2">
      <c r="B776" s="3"/>
      <c r="C776" s="3"/>
      <c r="D776" s="3"/>
      <c r="E776" s="3"/>
    </row>
    <row r="777" spans="2:5" x14ac:dyDescent="0.2">
      <c r="B777" s="3"/>
      <c r="C777" s="3"/>
      <c r="D777" s="3"/>
      <c r="E777" s="3"/>
    </row>
    <row r="778" spans="2:5" x14ac:dyDescent="0.2">
      <c r="B778" s="3"/>
      <c r="C778" s="3"/>
      <c r="D778" s="3"/>
      <c r="E778" s="3"/>
    </row>
    <row r="779" spans="2:5" x14ac:dyDescent="0.2">
      <c r="B779" s="3"/>
      <c r="C779" s="3"/>
      <c r="D779" s="3"/>
      <c r="E779" s="3"/>
    </row>
    <row r="780" spans="2:5" x14ac:dyDescent="0.2">
      <c r="B780" s="3"/>
      <c r="C780" s="3"/>
      <c r="D780" s="3"/>
      <c r="E780" s="3"/>
    </row>
    <row r="781" spans="2:5" x14ac:dyDescent="0.2">
      <c r="B781" s="3"/>
      <c r="C781" s="3"/>
      <c r="D781" s="3"/>
      <c r="E781" s="3"/>
    </row>
    <row r="782" spans="2:5" x14ac:dyDescent="0.2">
      <c r="B782" s="3"/>
      <c r="C782" s="3"/>
      <c r="D782" s="3"/>
      <c r="E782" s="3"/>
    </row>
    <row r="783" spans="2:5" x14ac:dyDescent="0.2">
      <c r="B783" s="3"/>
      <c r="C783" s="3"/>
      <c r="D783" s="3"/>
      <c r="E783" s="3"/>
    </row>
    <row r="784" spans="2:5" x14ac:dyDescent="0.2">
      <c r="B784" s="3"/>
      <c r="C784" s="3"/>
      <c r="D784" s="3"/>
      <c r="E784" s="3"/>
    </row>
    <row r="785" spans="2:5" x14ac:dyDescent="0.2">
      <c r="B785" s="3"/>
      <c r="C785" s="3"/>
      <c r="D785" s="3"/>
      <c r="E785" s="3"/>
    </row>
    <row r="786" spans="2:5" x14ac:dyDescent="0.2">
      <c r="B786" s="3"/>
      <c r="C786" s="3"/>
      <c r="D786" s="3"/>
      <c r="E786" s="3"/>
    </row>
    <row r="787" spans="2:5" x14ac:dyDescent="0.2">
      <c r="B787" s="3"/>
      <c r="C787" s="3"/>
      <c r="D787" s="3"/>
      <c r="E787" s="3"/>
    </row>
    <row r="788" spans="2:5" x14ac:dyDescent="0.2">
      <c r="B788" s="3"/>
      <c r="C788" s="3"/>
      <c r="D788" s="3"/>
      <c r="E788" s="3"/>
    </row>
    <row r="789" spans="2:5" x14ac:dyDescent="0.2">
      <c r="B789" s="3"/>
      <c r="C789" s="3"/>
      <c r="D789" s="3"/>
      <c r="E789" s="3"/>
    </row>
    <row r="790" spans="2:5" x14ac:dyDescent="0.2">
      <c r="B790" s="3"/>
      <c r="C790" s="3"/>
      <c r="D790" s="3"/>
      <c r="E790" s="3"/>
    </row>
    <row r="791" spans="2:5" x14ac:dyDescent="0.2">
      <c r="B791" s="3"/>
      <c r="C791" s="3"/>
      <c r="D791" s="3"/>
      <c r="E791" s="3"/>
    </row>
    <row r="792" spans="2:5" x14ac:dyDescent="0.2">
      <c r="B792" s="3"/>
      <c r="C792" s="3"/>
      <c r="D792" s="3"/>
      <c r="E792" s="3"/>
    </row>
    <row r="793" spans="2:5" x14ac:dyDescent="0.2">
      <c r="B793" s="3"/>
      <c r="C793" s="3"/>
      <c r="D793" s="3"/>
      <c r="E793" s="3"/>
    </row>
    <row r="794" spans="2:5" x14ac:dyDescent="0.2">
      <c r="B794" s="3"/>
      <c r="C794" s="3"/>
      <c r="D794" s="3"/>
      <c r="E794" s="3"/>
    </row>
    <row r="795" spans="2:5" x14ac:dyDescent="0.2">
      <c r="B795" s="3"/>
      <c r="C795" s="3"/>
      <c r="D795" s="3"/>
      <c r="E795" s="3"/>
    </row>
    <row r="796" spans="2:5" x14ac:dyDescent="0.2">
      <c r="B796" s="3"/>
      <c r="C796" s="3"/>
      <c r="D796" s="3"/>
      <c r="E796" s="3"/>
    </row>
    <row r="797" spans="2:5" x14ac:dyDescent="0.2">
      <c r="B797" s="3"/>
      <c r="C797" s="3"/>
      <c r="D797" s="3"/>
      <c r="E797" s="3"/>
    </row>
    <row r="798" spans="2:5" x14ac:dyDescent="0.2">
      <c r="B798" s="3"/>
      <c r="C798" s="3"/>
      <c r="D798" s="3"/>
      <c r="E798" s="3"/>
    </row>
    <row r="799" spans="2:5" x14ac:dyDescent="0.2">
      <c r="B799" s="3"/>
      <c r="C799" s="3"/>
      <c r="D799" s="3"/>
      <c r="E799" s="3"/>
    </row>
    <row r="800" spans="2:5" x14ac:dyDescent="0.2">
      <c r="B800" s="3"/>
      <c r="C800" s="3"/>
      <c r="D800" s="3"/>
      <c r="E800" s="3"/>
    </row>
    <row r="801" spans="2:5" x14ac:dyDescent="0.2">
      <c r="B801" s="3"/>
      <c r="C801" s="3"/>
      <c r="D801" s="3"/>
      <c r="E801" s="3"/>
    </row>
    <row r="802" spans="2:5" x14ac:dyDescent="0.2">
      <c r="B802" s="3"/>
      <c r="C802" s="3"/>
      <c r="D802" s="3"/>
      <c r="E802" s="3"/>
    </row>
    <row r="803" spans="2:5" x14ac:dyDescent="0.2">
      <c r="B803" s="3"/>
      <c r="C803" s="3"/>
      <c r="D803" s="3"/>
      <c r="E803" s="3"/>
    </row>
    <row r="804" spans="2:5" x14ac:dyDescent="0.2">
      <c r="B804" s="3"/>
      <c r="C804" s="3"/>
      <c r="D804" s="3"/>
      <c r="E804" s="3"/>
    </row>
    <row r="805" spans="2:5" x14ac:dyDescent="0.2">
      <c r="B805" s="3"/>
      <c r="C805" s="3"/>
      <c r="D805" s="3"/>
      <c r="E805" s="3"/>
    </row>
    <row r="806" spans="2:5" x14ac:dyDescent="0.2">
      <c r="B806" s="3"/>
      <c r="C806" s="3"/>
      <c r="D806" s="3"/>
      <c r="E806" s="3"/>
    </row>
    <row r="807" spans="2:5" x14ac:dyDescent="0.2">
      <c r="B807" s="3"/>
      <c r="C807" s="3"/>
      <c r="D807" s="3"/>
      <c r="E807" s="3"/>
    </row>
    <row r="808" spans="2:5" x14ac:dyDescent="0.2">
      <c r="B808" s="3"/>
      <c r="C808" s="3"/>
      <c r="D808" s="3"/>
      <c r="E808" s="3"/>
    </row>
    <row r="809" spans="2:5" x14ac:dyDescent="0.2">
      <c r="B809" s="3"/>
      <c r="C809" s="3"/>
      <c r="D809" s="3"/>
      <c r="E809" s="3"/>
    </row>
    <row r="810" spans="2:5" x14ac:dyDescent="0.2">
      <c r="B810" s="3"/>
      <c r="C810" s="3"/>
      <c r="D810" s="3"/>
      <c r="E810" s="3"/>
    </row>
    <row r="811" spans="2:5" x14ac:dyDescent="0.2">
      <c r="B811" s="3"/>
      <c r="C811" s="3"/>
      <c r="D811" s="3"/>
      <c r="E811" s="3"/>
    </row>
    <row r="812" spans="2:5" x14ac:dyDescent="0.2">
      <c r="B812" s="3"/>
      <c r="C812" s="3"/>
      <c r="D812" s="3"/>
      <c r="E812" s="3"/>
    </row>
    <row r="813" spans="2:5" x14ac:dyDescent="0.2">
      <c r="B813" s="3"/>
      <c r="C813" s="3"/>
      <c r="D813" s="3"/>
      <c r="E813" s="3"/>
    </row>
    <row r="814" spans="2:5" x14ac:dyDescent="0.2">
      <c r="B814" s="3"/>
      <c r="C814" s="3"/>
      <c r="D814" s="3"/>
      <c r="E814" s="3"/>
    </row>
    <row r="815" spans="2:5" x14ac:dyDescent="0.2">
      <c r="B815" s="3"/>
      <c r="C815" s="3"/>
      <c r="D815" s="3"/>
      <c r="E815" s="3"/>
    </row>
    <row r="816" spans="2:5" x14ac:dyDescent="0.2">
      <c r="B816" s="3"/>
      <c r="C816" s="3"/>
      <c r="D816" s="3"/>
      <c r="E816" s="3"/>
    </row>
    <row r="817" spans="2:5" x14ac:dyDescent="0.2">
      <c r="B817" s="3"/>
      <c r="C817" s="3"/>
      <c r="D817" s="3"/>
      <c r="E817" s="3"/>
    </row>
    <row r="818" spans="2:5" x14ac:dyDescent="0.2">
      <c r="B818" s="3"/>
      <c r="C818" s="3"/>
      <c r="D818" s="3"/>
      <c r="E818" s="3"/>
    </row>
    <row r="819" spans="2:5" x14ac:dyDescent="0.2">
      <c r="B819" s="3"/>
      <c r="C819" s="3"/>
      <c r="D819" s="3"/>
      <c r="E819" s="3"/>
    </row>
    <row r="820" spans="2:5" x14ac:dyDescent="0.2">
      <c r="B820" s="3"/>
      <c r="C820" s="3"/>
      <c r="D820" s="3"/>
      <c r="E820" s="3"/>
    </row>
    <row r="821" spans="2:5" x14ac:dyDescent="0.2">
      <c r="B821" s="3"/>
      <c r="C821" s="3"/>
      <c r="D821" s="3"/>
      <c r="E821" s="3"/>
    </row>
    <row r="822" spans="2:5" x14ac:dyDescent="0.2">
      <c r="B822" s="3"/>
      <c r="C822" s="3"/>
      <c r="D822" s="3"/>
      <c r="E822" s="3"/>
    </row>
    <row r="823" spans="2:5" x14ac:dyDescent="0.2">
      <c r="B823" s="3"/>
      <c r="C823" s="3"/>
      <c r="D823" s="3"/>
      <c r="E823" s="3"/>
    </row>
    <row r="824" spans="2:5" x14ac:dyDescent="0.2">
      <c r="B824" s="3"/>
      <c r="C824" s="3"/>
      <c r="D824" s="3"/>
      <c r="E824" s="3"/>
    </row>
    <row r="825" spans="2:5" x14ac:dyDescent="0.2">
      <c r="B825" s="3"/>
      <c r="C825" s="3"/>
      <c r="D825" s="3"/>
      <c r="E825" s="3"/>
    </row>
    <row r="826" spans="2:5" x14ac:dyDescent="0.2">
      <c r="B826" s="3"/>
      <c r="C826" s="3"/>
      <c r="D826" s="3"/>
      <c r="E826" s="3"/>
    </row>
    <row r="827" spans="2:5" x14ac:dyDescent="0.2">
      <c r="B827" s="3"/>
      <c r="C827" s="3"/>
      <c r="D827" s="3"/>
      <c r="E827" s="3"/>
    </row>
    <row r="828" spans="2:5" x14ac:dyDescent="0.2">
      <c r="B828" s="3"/>
      <c r="C828" s="3"/>
      <c r="D828" s="3"/>
      <c r="E828" s="3"/>
    </row>
    <row r="829" spans="2:5" x14ac:dyDescent="0.2">
      <c r="B829" s="3"/>
      <c r="C829" s="3"/>
      <c r="D829" s="3"/>
      <c r="E829" s="3"/>
    </row>
    <row r="830" spans="2:5" x14ac:dyDescent="0.2">
      <c r="B830" s="3"/>
      <c r="C830" s="3"/>
      <c r="D830" s="3"/>
      <c r="E830" s="3"/>
    </row>
    <row r="831" spans="2:5" x14ac:dyDescent="0.2">
      <c r="B831" s="3"/>
      <c r="C831" s="3"/>
      <c r="D831" s="3"/>
      <c r="E831" s="3"/>
    </row>
    <row r="832" spans="2:5" x14ac:dyDescent="0.2">
      <c r="B832" s="3"/>
      <c r="C832" s="3"/>
      <c r="D832" s="3"/>
      <c r="E832" s="3"/>
    </row>
    <row r="833" spans="2:5" x14ac:dyDescent="0.2">
      <c r="B833" s="3"/>
      <c r="C833" s="3"/>
      <c r="D833" s="3"/>
      <c r="E833" s="3"/>
    </row>
    <row r="834" spans="2:5" x14ac:dyDescent="0.2">
      <c r="B834" s="3"/>
      <c r="C834" s="3"/>
      <c r="D834" s="3"/>
      <c r="E834" s="3"/>
    </row>
    <row r="835" spans="2:5" x14ac:dyDescent="0.2">
      <c r="B835" s="3"/>
      <c r="C835" s="3"/>
      <c r="D835" s="3"/>
      <c r="E835" s="3"/>
    </row>
    <row r="836" spans="2:5" x14ac:dyDescent="0.2">
      <c r="B836" s="3"/>
      <c r="C836" s="3"/>
      <c r="D836" s="3"/>
      <c r="E836" s="3"/>
    </row>
    <row r="837" spans="2:5" x14ac:dyDescent="0.2">
      <c r="B837" s="3"/>
      <c r="C837" s="3"/>
      <c r="D837" s="3"/>
      <c r="E837" s="3"/>
    </row>
    <row r="838" spans="2:5" x14ac:dyDescent="0.2">
      <c r="B838" s="3"/>
      <c r="C838" s="3"/>
      <c r="D838" s="3"/>
      <c r="E838" s="3"/>
    </row>
    <row r="839" spans="2:5" x14ac:dyDescent="0.2">
      <c r="B839" s="3"/>
      <c r="C839" s="3"/>
      <c r="D839" s="3"/>
      <c r="E839" s="3"/>
    </row>
    <row r="840" spans="2:5" x14ac:dyDescent="0.2">
      <c r="B840" s="3"/>
      <c r="C840" s="3"/>
      <c r="D840" s="3"/>
      <c r="E840" s="3"/>
    </row>
    <row r="841" spans="2:5" x14ac:dyDescent="0.2">
      <c r="B841" s="3"/>
      <c r="C841" s="3"/>
      <c r="D841" s="3"/>
      <c r="E841" s="3"/>
    </row>
    <row r="842" spans="2:5" x14ac:dyDescent="0.2">
      <c r="B842" s="3"/>
      <c r="C842" s="3"/>
      <c r="D842" s="3"/>
      <c r="E842" s="3"/>
    </row>
    <row r="843" spans="2:5" x14ac:dyDescent="0.2">
      <c r="B843" s="3"/>
      <c r="C843" s="3"/>
      <c r="D843" s="3"/>
      <c r="E843" s="3"/>
    </row>
    <row r="844" spans="2:5" x14ac:dyDescent="0.2">
      <c r="B844" s="3"/>
      <c r="C844" s="3"/>
      <c r="D844" s="3"/>
      <c r="E844" s="3"/>
    </row>
    <row r="845" spans="2:5" x14ac:dyDescent="0.2">
      <c r="B845" s="3"/>
      <c r="C845" s="3"/>
      <c r="D845" s="3"/>
      <c r="E845" s="3"/>
    </row>
    <row r="846" spans="2:5" x14ac:dyDescent="0.2">
      <c r="B846" s="3"/>
      <c r="C846" s="3"/>
      <c r="D846" s="3"/>
      <c r="E846" s="3"/>
    </row>
    <row r="847" spans="2:5" x14ac:dyDescent="0.2">
      <c r="B847" s="3"/>
      <c r="C847" s="3"/>
      <c r="D847" s="3"/>
      <c r="E847" s="3"/>
    </row>
    <row r="848" spans="2:5" x14ac:dyDescent="0.2">
      <c r="B848" s="3"/>
      <c r="C848" s="3"/>
      <c r="D848" s="3"/>
      <c r="E848" s="3"/>
    </row>
    <row r="849" spans="2:5" x14ac:dyDescent="0.2">
      <c r="B849" s="3"/>
      <c r="C849" s="3"/>
      <c r="D849" s="3"/>
      <c r="E849" s="3"/>
    </row>
    <row r="850" spans="2:5" x14ac:dyDescent="0.2">
      <c r="B850" s="3"/>
      <c r="C850" s="3"/>
      <c r="D850" s="3"/>
      <c r="E850" s="3"/>
    </row>
    <row r="851" spans="2:5" x14ac:dyDescent="0.2">
      <c r="B851" s="3"/>
      <c r="C851" s="3"/>
      <c r="D851" s="3"/>
      <c r="E851" s="3"/>
    </row>
    <row r="852" spans="2:5" x14ac:dyDescent="0.2">
      <c r="B852" s="3"/>
      <c r="C852" s="3"/>
      <c r="D852" s="3"/>
      <c r="E852" s="3"/>
    </row>
    <row r="853" spans="2:5" x14ac:dyDescent="0.2">
      <c r="B853" s="3"/>
      <c r="C853" s="3"/>
      <c r="D853" s="3"/>
      <c r="E853" s="3"/>
    </row>
    <row r="854" spans="2:5" x14ac:dyDescent="0.2">
      <c r="B854" s="3"/>
      <c r="C854" s="3"/>
      <c r="D854" s="3"/>
      <c r="E854" s="3"/>
    </row>
    <row r="855" spans="2:5" x14ac:dyDescent="0.2">
      <c r="B855" s="3"/>
      <c r="C855" s="3"/>
      <c r="D855" s="3"/>
      <c r="E855" s="3"/>
    </row>
    <row r="856" spans="2:5" x14ac:dyDescent="0.2">
      <c r="B856" s="3"/>
      <c r="C856" s="3"/>
      <c r="D856" s="3"/>
      <c r="E856" s="3"/>
    </row>
    <row r="857" spans="2:5" x14ac:dyDescent="0.2">
      <c r="B857" s="3"/>
      <c r="C857" s="3"/>
      <c r="D857" s="3"/>
      <c r="E857" s="3"/>
    </row>
    <row r="858" spans="2:5" x14ac:dyDescent="0.2">
      <c r="B858" s="3"/>
      <c r="C858" s="3"/>
      <c r="D858" s="3"/>
      <c r="E858" s="3"/>
    </row>
    <row r="859" spans="2:5" x14ac:dyDescent="0.2">
      <c r="B859" s="3"/>
      <c r="C859" s="3"/>
      <c r="D859" s="3"/>
      <c r="E859" s="3"/>
    </row>
    <row r="860" spans="2:5" x14ac:dyDescent="0.2">
      <c r="B860" s="3"/>
      <c r="C860" s="3"/>
      <c r="D860" s="3"/>
      <c r="E860" s="3"/>
    </row>
    <row r="861" spans="2:5" x14ac:dyDescent="0.2">
      <c r="B861" s="3"/>
      <c r="C861" s="3"/>
      <c r="D861" s="3"/>
      <c r="E861" s="3"/>
    </row>
    <row r="862" spans="2:5" x14ac:dyDescent="0.2">
      <c r="B862" s="3"/>
      <c r="C862" s="3"/>
      <c r="D862" s="3"/>
      <c r="E862" s="3"/>
    </row>
    <row r="863" spans="2:5" x14ac:dyDescent="0.2">
      <c r="B863" s="3"/>
      <c r="C863" s="3"/>
      <c r="D863" s="3"/>
      <c r="E863" s="3"/>
    </row>
    <row r="864" spans="2:5" x14ac:dyDescent="0.2">
      <c r="B864" s="3"/>
      <c r="C864" s="3"/>
      <c r="D864" s="3"/>
      <c r="E864" s="3"/>
    </row>
    <row r="865" spans="2:5" x14ac:dyDescent="0.2">
      <c r="B865" s="3"/>
      <c r="C865" s="3"/>
      <c r="D865" s="3"/>
      <c r="E865" s="3"/>
    </row>
    <row r="866" spans="2:5" x14ac:dyDescent="0.2">
      <c r="B866" s="3"/>
      <c r="C866" s="3"/>
      <c r="D866" s="3"/>
      <c r="E866" s="3"/>
    </row>
    <row r="867" spans="2:5" x14ac:dyDescent="0.2">
      <c r="B867" s="3"/>
      <c r="C867" s="3"/>
      <c r="D867" s="3"/>
      <c r="E867" s="3"/>
    </row>
    <row r="868" spans="2:5" x14ac:dyDescent="0.2">
      <c r="B868" s="3"/>
      <c r="C868" s="3"/>
      <c r="D868" s="3"/>
      <c r="E868" s="3"/>
    </row>
    <row r="869" spans="2:5" x14ac:dyDescent="0.2">
      <c r="B869" s="3"/>
      <c r="C869" s="3"/>
      <c r="D869" s="3"/>
      <c r="E869" s="3"/>
    </row>
    <row r="870" spans="2:5" x14ac:dyDescent="0.2">
      <c r="B870" s="3"/>
      <c r="C870" s="3"/>
      <c r="D870" s="3"/>
      <c r="E870" s="3"/>
    </row>
    <row r="871" spans="2:5" x14ac:dyDescent="0.2">
      <c r="B871" s="3"/>
      <c r="C871" s="3"/>
      <c r="D871" s="3"/>
      <c r="E871" s="3"/>
    </row>
    <row r="872" spans="2:5" x14ac:dyDescent="0.2">
      <c r="B872" s="3"/>
      <c r="C872" s="3"/>
      <c r="D872" s="3"/>
      <c r="E872" s="3"/>
    </row>
    <row r="873" spans="2:5" x14ac:dyDescent="0.2">
      <c r="B873" s="3"/>
      <c r="C873" s="3"/>
      <c r="D873" s="3"/>
      <c r="E873" s="3"/>
    </row>
    <row r="874" spans="2:5" x14ac:dyDescent="0.2">
      <c r="B874" s="3"/>
      <c r="C874" s="3"/>
      <c r="D874" s="3"/>
      <c r="E874" s="3"/>
    </row>
    <row r="875" spans="2:5" x14ac:dyDescent="0.2">
      <c r="B875" s="3"/>
      <c r="C875" s="3"/>
      <c r="D875" s="3"/>
      <c r="E875" s="3"/>
    </row>
    <row r="876" spans="2:5" x14ac:dyDescent="0.2">
      <c r="B876" s="3"/>
      <c r="C876" s="3"/>
      <c r="D876" s="3"/>
      <c r="E876" s="3"/>
    </row>
    <row r="877" spans="2:5" x14ac:dyDescent="0.2">
      <c r="B877" s="3"/>
      <c r="C877" s="3"/>
      <c r="D877" s="3"/>
      <c r="E877" s="3"/>
    </row>
    <row r="878" spans="2:5" x14ac:dyDescent="0.2">
      <c r="B878" s="3"/>
      <c r="C878" s="3"/>
      <c r="D878" s="3"/>
      <c r="E878" s="3"/>
    </row>
    <row r="879" spans="2:5" x14ac:dyDescent="0.2">
      <c r="B879" s="3"/>
      <c r="C879" s="3"/>
      <c r="D879" s="3"/>
      <c r="E879" s="3"/>
    </row>
    <row r="880" spans="2:5" x14ac:dyDescent="0.2">
      <c r="B880" s="3"/>
      <c r="C880" s="3"/>
      <c r="D880" s="3"/>
      <c r="E880" s="3"/>
    </row>
    <row r="881" spans="2:5" x14ac:dyDescent="0.2">
      <c r="B881" s="3"/>
      <c r="C881" s="3"/>
      <c r="D881" s="3"/>
      <c r="E881" s="3"/>
    </row>
    <row r="882" spans="2:5" x14ac:dyDescent="0.2">
      <c r="B882" s="3"/>
      <c r="C882" s="3"/>
      <c r="D882" s="3"/>
      <c r="E882" s="3"/>
    </row>
    <row r="883" spans="2:5" x14ac:dyDescent="0.2">
      <c r="B883" s="3"/>
      <c r="C883" s="3"/>
      <c r="D883" s="3"/>
      <c r="E883" s="3"/>
    </row>
    <row r="884" spans="2:5" x14ac:dyDescent="0.2">
      <c r="B884" s="3"/>
      <c r="C884" s="3"/>
      <c r="D884" s="3"/>
      <c r="E884" s="3"/>
    </row>
    <row r="885" spans="2:5" x14ac:dyDescent="0.2">
      <c r="B885" s="3"/>
      <c r="C885" s="3"/>
      <c r="D885" s="3"/>
      <c r="E885" s="3"/>
    </row>
    <row r="886" spans="2:5" x14ac:dyDescent="0.2">
      <c r="B886" s="3"/>
      <c r="C886" s="3"/>
      <c r="D886" s="3"/>
      <c r="E886" s="3"/>
    </row>
    <row r="887" spans="2:5" x14ac:dyDescent="0.2">
      <c r="B887" s="3"/>
      <c r="C887" s="3"/>
      <c r="D887" s="3"/>
      <c r="E887" s="3"/>
    </row>
    <row r="888" spans="2:5" x14ac:dyDescent="0.2">
      <c r="B888" s="3"/>
      <c r="C888" s="3"/>
      <c r="D888" s="3"/>
      <c r="E888" s="3"/>
    </row>
    <row r="889" spans="2:5" x14ac:dyDescent="0.2">
      <c r="B889" s="3"/>
      <c r="C889" s="3"/>
      <c r="D889" s="3"/>
      <c r="E889" s="3"/>
    </row>
    <row r="890" spans="2:5" x14ac:dyDescent="0.2">
      <c r="B890" s="3"/>
      <c r="C890" s="3"/>
      <c r="D890" s="3"/>
      <c r="E890" s="3"/>
    </row>
    <row r="891" spans="2:5" x14ac:dyDescent="0.2">
      <c r="B891" s="3"/>
      <c r="C891" s="3"/>
      <c r="D891" s="3"/>
      <c r="E891" s="3"/>
    </row>
    <row r="892" spans="2:5" x14ac:dyDescent="0.2">
      <c r="B892" s="3"/>
      <c r="C892" s="3"/>
      <c r="D892" s="3"/>
      <c r="E892" s="3"/>
    </row>
    <row r="893" spans="2:5" x14ac:dyDescent="0.2">
      <c r="B893" s="3"/>
      <c r="C893" s="3"/>
      <c r="D893" s="3"/>
      <c r="E893" s="3"/>
    </row>
    <row r="894" spans="2:5" x14ac:dyDescent="0.2">
      <c r="B894" s="3"/>
      <c r="C894" s="3"/>
      <c r="D894" s="3"/>
      <c r="E894" s="3"/>
    </row>
    <row r="895" spans="2:5" x14ac:dyDescent="0.2">
      <c r="B895" s="3"/>
      <c r="C895" s="3"/>
      <c r="D895" s="3"/>
      <c r="E895" s="3"/>
    </row>
    <row r="896" spans="2:5" x14ac:dyDescent="0.2">
      <c r="B896" s="3"/>
      <c r="C896" s="3"/>
      <c r="D896" s="3"/>
      <c r="E896" s="3"/>
    </row>
    <row r="897" spans="2:5" x14ac:dyDescent="0.2">
      <c r="B897" s="3"/>
      <c r="C897" s="3"/>
      <c r="D897" s="3"/>
      <c r="E897" s="3"/>
    </row>
    <row r="898" spans="2:5" x14ac:dyDescent="0.2">
      <c r="B898" s="3"/>
      <c r="C898" s="3"/>
      <c r="D898" s="3"/>
      <c r="E898" s="3"/>
    </row>
    <row r="899" spans="2:5" x14ac:dyDescent="0.2">
      <c r="B899" s="3"/>
      <c r="C899" s="3"/>
      <c r="D899" s="3"/>
      <c r="E899" s="3"/>
    </row>
    <row r="900" spans="2:5" x14ac:dyDescent="0.2">
      <c r="B900" s="3"/>
      <c r="C900" s="3"/>
      <c r="D900" s="3"/>
      <c r="E900" s="3"/>
    </row>
    <row r="901" spans="2:5" x14ac:dyDescent="0.2">
      <c r="B901" s="3"/>
      <c r="C901" s="3"/>
      <c r="D901" s="3"/>
      <c r="E901" s="3"/>
    </row>
    <row r="902" spans="2:5" x14ac:dyDescent="0.2">
      <c r="B902" s="3"/>
      <c r="C902" s="3"/>
      <c r="D902" s="3"/>
      <c r="E902" s="3"/>
    </row>
    <row r="903" spans="2:5" x14ac:dyDescent="0.2">
      <c r="B903" s="3"/>
      <c r="C903" s="3"/>
      <c r="D903" s="3"/>
      <c r="E903" s="3"/>
    </row>
    <row r="904" spans="2:5" x14ac:dyDescent="0.2">
      <c r="B904" s="3"/>
      <c r="C904" s="3"/>
      <c r="D904" s="3"/>
      <c r="E904" s="3"/>
    </row>
    <row r="905" spans="2:5" x14ac:dyDescent="0.2">
      <c r="B905" s="3"/>
      <c r="C905" s="3"/>
      <c r="D905" s="3"/>
      <c r="E905" s="3"/>
    </row>
    <row r="906" spans="2:5" x14ac:dyDescent="0.2">
      <c r="B906" s="3"/>
      <c r="C906" s="3"/>
      <c r="D906" s="3"/>
      <c r="E906" s="3"/>
    </row>
    <row r="907" spans="2:5" x14ac:dyDescent="0.2">
      <c r="B907" s="3"/>
      <c r="C907" s="3"/>
      <c r="D907" s="3"/>
      <c r="E907" s="3"/>
    </row>
    <row r="908" spans="2:5" x14ac:dyDescent="0.2">
      <c r="B908" s="3"/>
      <c r="C908" s="3"/>
      <c r="D908" s="3"/>
      <c r="E908" s="3"/>
    </row>
    <row r="909" spans="2:5" x14ac:dyDescent="0.2">
      <c r="B909" s="3"/>
      <c r="C909" s="3"/>
      <c r="D909" s="3"/>
      <c r="E909" s="3"/>
    </row>
    <row r="910" spans="2:5" x14ac:dyDescent="0.2">
      <c r="B910" s="3"/>
      <c r="C910" s="3"/>
      <c r="D910" s="3"/>
      <c r="E910" s="3"/>
    </row>
    <row r="911" spans="2:5" x14ac:dyDescent="0.2">
      <c r="B911" s="3"/>
      <c r="C911" s="3"/>
      <c r="D911" s="3"/>
      <c r="E911" s="3"/>
    </row>
    <row r="912" spans="2:5" x14ac:dyDescent="0.2">
      <c r="B912" s="3"/>
      <c r="C912" s="3"/>
      <c r="D912" s="3"/>
      <c r="E912" s="3"/>
    </row>
    <row r="913" spans="2:5" x14ac:dyDescent="0.2">
      <c r="B913" s="3"/>
      <c r="C913" s="3"/>
      <c r="D913" s="3"/>
      <c r="E913" s="3"/>
    </row>
    <row r="914" spans="2:5" x14ac:dyDescent="0.2">
      <c r="B914" s="3"/>
      <c r="C914" s="3"/>
      <c r="D914" s="3"/>
      <c r="E914" s="3"/>
    </row>
    <row r="915" spans="2:5" x14ac:dyDescent="0.2">
      <c r="B915" s="3"/>
      <c r="C915" s="3"/>
      <c r="D915" s="3"/>
      <c r="E915" s="3"/>
    </row>
    <row r="916" spans="2:5" x14ac:dyDescent="0.2">
      <c r="B916" s="3"/>
      <c r="C916" s="3"/>
      <c r="D916" s="3"/>
      <c r="E916" s="3"/>
    </row>
    <row r="917" spans="2:5" x14ac:dyDescent="0.2">
      <c r="B917" s="3"/>
      <c r="C917" s="3"/>
      <c r="D917" s="3"/>
      <c r="E917" s="3"/>
    </row>
    <row r="918" spans="2:5" x14ac:dyDescent="0.2">
      <c r="B918" s="3"/>
      <c r="C918" s="3"/>
      <c r="D918" s="3"/>
      <c r="E918" s="3"/>
    </row>
    <row r="919" spans="2:5" x14ac:dyDescent="0.2">
      <c r="B919" s="3"/>
      <c r="C919" s="3"/>
      <c r="D919" s="3"/>
      <c r="E919" s="3"/>
    </row>
    <row r="920" spans="2:5" x14ac:dyDescent="0.2">
      <c r="B920" s="3"/>
      <c r="C920" s="3"/>
      <c r="D920" s="3"/>
      <c r="E920" s="3"/>
    </row>
    <row r="921" spans="2:5" x14ac:dyDescent="0.2">
      <c r="B921" s="3"/>
      <c r="C921" s="3"/>
      <c r="D921" s="3"/>
      <c r="E921" s="3"/>
    </row>
    <row r="922" spans="2:5" x14ac:dyDescent="0.2">
      <c r="B922" s="3"/>
      <c r="C922" s="3"/>
      <c r="D922" s="3"/>
      <c r="E922" s="3"/>
    </row>
    <row r="923" spans="2:5" x14ac:dyDescent="0.2">
      <c r="B923" s="3"/>
      <c r="C923" s="3"/>
      <c r="D923" s="3"/>
      <c r="E923" s="3"/>
    </row>
    <row r="924" spans="2:5" x14ac:dyDescent="0.2">
      <c r="B924" s="3"/>
      <c r="C924" s="3"/>
      <c r="D924" s="3"/>
      <c r="E924" s="3"/>
    </row>
    <row r="925" spans="2:5" x14ac:dyDescent="0.2">
      <c r="B925" s="3"/>
      <c r="C925" s="3"/>
      <c r="D925" s="3"/>
      <c r="E925" s="3"/>
    </row>
    <row r="926" spans="2:5" x14ac:dyDescent="0.2">
      <c r="B926" s="3"/>
      <c r="C926" s="3"/>
      <c r="D926" s="3"/>
      <c r="E926" s="3"/>
    </row>
    <row r="927" spans="2:5" x14ac:dyDescent="0.2">
      <c r="B927" s="3"/>
      <c r="C927" s="3"/>
      <c r="D927" s="3"/>
      <c r="E927" s="3"/>
    </row>
    <row r="928" spans="2:5" x14ac:dyDescent="0.2">
      <c r="B928" s="3"/>
      <c r="C928" s="3"/>
      <c r="D928" s="3"/>
      <c r="E928" s="3"/>
    </row>
    <row r="929" spans="2:5" x14ac:dyDescent="0.2">
      <c r="B929" s="3"/>
      <c r="C929" s="3"/>
      <c r="D929" s="3"/>
      <c r="E929" s="3"/>
    </row>
    <row r="930" spans="2:5" x14ac:dyDescent="0.2">
      <c r="B930" s="3"/>
      <c r="C930" s="3"/>
      <c r="D930" s="3"/>
      <c r="E930" s="3"/>
    </row>
    <row r="931" spans="2:5" x14ac:dyDescent="0.2">
      <c r="B931" s="3"/>
      <c r="C931" s="3"/>
      <c r="D931" s="3"/>
      <c r="E931" s="3"/>
    </row>
    <row r="932" spans="2:5" x14ac:dyDescent="0.2">
      <c r="B932" s="3"/>
      <c r="C932" s="3"/>
      <c r="D932" s="3"/>
      <c r="E932" s="3"/>
    </row>
    <row r="933" spans="2:5" x14ac:dyDescent="0.2">
      <c r="B933" s="3"/>
      <c r="C933" s="3"/>
      <c r="D933" s="3"/>
      <c r="E933" s="3"/>
    </row>
    <row r="934" spans="2:5" x14ac:dyDescent="0.2">
      <c r="B934" s="3"/>
      <c r="C934" s="3"/>
      <c r="D934" s="3"/>
      <c r="E934" s="3"/>
    </row>
    <row r="935" spans="2:5" x14ac:dyDescent="0.2">
      <c r="B935" s="3"/>
      <c r="C935" s="3"/>
      <c r="D935" s="3"/>
      <c r="E935" s="3"/>
    </row>
    <row r="936" spans="2:5" x14ac:dyDescent="0.2">
      <c r="B936" s="3"/>
      <c r="C936" s="3"/>
      <c r="D936" s="3"/>
      <c r="E936" s="3"/>
    </row>
    <row r="937" spans="2:5" x14ac:dyDescent="0.2">
      <c r="B937" s="3"/>
      <c r="C937" s="3"/>
      <c r="D937" s="3"/>
      <c r="E937" s="3"/>
    </row>
    <row r="938" spans="2:5" x14ac:dyDescent="0.2">
      <c r="B938" s="3"/>
      <c r="C938" s="3"/>
      <c r="D938" s="3"/>
      <c r="E938" s="3"/>
    </row>
    <row r="939" spans="2:5" x14ac:dyDescent="0.2">
      <c r="B939" s="3"/>
      <c r="C939" s="3"/>
      <c r="D939" s="3"/>
      <c r="E939" s="3"/>
    </row>
    <row r="940" spans="2:5" x14ac:dyDescent="0.2">
      <c r="B940" s="3"/>
      <c r="C940" s="3"/>
      <c r="D940" s="3"/>
      <c r="E940" s="3"/>
    </row>
    <row r="941" spans="2:5" x14ac:dyDescent="0.2">
      <c r="B941" s="3"/>
      <c r="C941" s="3"/>
      <c r="D941" s="3"/>
      <c r="E941" s="3"/>
    </row>
    <row r="942" spans="2:5" x14ac:dyDescent="0.2">
      <c r="B942" s="3"/>
      <c r="C942" s="3"/>
      <c r="D942" s="3"/>
      <c r="E942" s="3"/>
    </row>
    <row r="943" spans="2:5" x14ac:dyDescent="0.2">
      <c r="B943" s="3"/>
      <c r="C943" s="3"/>
      <c r="D943" s="3"/>
      <c r="E943" s="3"/>
    </row>
    <row r="944" spans="2:5" x14ac:dyDescent="0.2">
      <c r="B944" s="3"/>
      <c r="C944" s="3"/>
      <c r="D944" s="3"/>
      <c r="E944" s="3"/>
    </row>
    <row r="945" spans="2:5" x14ac:dyDescent="0.2">
      <c r="B945" s="3"/>
      <c r="C945" s="3"/>
      <c r="D945" s="3"/>
      <c r="E945" s="3"/>
    </row>
    <row r="946" spans="2:5" x14ac:dyDescent="0.2">
      <c r="B946" s="3"/>
      <c r="C946" s="3"/>
      <c r="D946" s="3"/>
      <c r="E946" s="3"/>
    </row>
    <row r="947" spans="2:5" x14ac:dyDescent="0.2">
      <c r="B947" s="3"/>
      <c r="C947" s="3"/>
      <c r="D947" s="3"/>
      <c r="E947" s="3"/>
    </row>
    <row r="948" spans="2:5" x14ac:dyDescent="0.2">
      <c r="B948" s="3"/>
      <c r="C948" s="3"/>
      <c r="D948" s="3"/>
      <c r="E948" s="3"/>
    </row>
    <row r="949" spans="2:5" x14ac:dyDescent="0.2">
      <c r="B949" s="3"/>
      <c r="C949" s="3"/>
      <c r="D949" s="3"/>
      <c r="E949" s="3"/>
    </row>
    <row r="950" spans="2:5" x14ac:dyDescent="0.2">
      <c r="B950" s="3"/>
      <c r="C950" s="3"/>
      <c r="D950" s="3"/>
      <c r="E950" s="3"/>
    </row>
    <row r="951" spans="2:5" x14ac:dyDescent="0.2">
      <c r="B951" s="3"/>
      <c r="C951" s="3"/>
      <c r="D951" s="3"/>
      <c r="E951" s="3"/>
    </row>
    <row r="952" spans="2:5" x14ac:dyDescent="0.2">
      <c r="B952" s="3"/>
      <c r="C952" s="3"/>
      <c r="D952" s="3"/>
      <c r="E952" s="3"/>
    </row>
    <row r="953" spans="2:5" x14ac:dyDescent="0.2">
      <c r="B953" s="3"/>
      <c r="C953" s="3"/>
      <c r="D953" s="3"/>
      <c r="E953" s="3"/>
    </row>
    <row r="954" spans="2:5" x14ac:dyDescent="0.2">
      <c r="B954" s="3"/>
      <c r="C954" s="3"/>
      <c r="D954" s="3"/>
      <c r="E954" s="3"/>
    </row>
    <row r="955" spans="2:5" x14ac:dyDescent="0.2">
      <c r="B955" s="3"/>
      <c r="C955" s="3"/>
      <c r="D955" s="3"/>
      <c r="E955" s="3"/>
    </row>
    <row r="956" spans="2:5" x14ac:dyDescent="0.2">
      <c r="B956" s="3"/>
      <c r="C956" s="3"/>
      <c r="D956" s="3"/>
      <c r="E956" s="3"/>
    </row>
    <row r="957" spans="2:5" x14ac:dyDescent="0.2">
      <c r="B957" s="3"/>
      <c r="C957" s="3"/>
      <c r="D957" s="3"/>
      <c r="E957" s="3"/>
    </row>
    <row r="958" spans="2:5" x14ac:dyDescent="0.2">
      <c r="B958" s="3"/>
      <c r="C958" s="3"/>
      <c r="D958" s="3"/>
      <c r="E958" s="3"/>
    </row>
    <row r="959" spans="2:5" x14ac:dyDescent="0.2">
      <c r="B959" s="3"/>
      <c r="C959" s="3"/>
      <c r="D959" s="3"/>
      <c r="E959" s="3"/>
    </row>
    <row r="960" spans="2:5" x14ac:dyDescent="0.2">
      <c r="B960" s="3"/>
      <c r="C960" s="3"/>
      <c r="D960" s="3"/>
      <c r="E960" s="3"/>
    </row>
    <row r="961" spans="2:5" x14ac:dyDescent="0.2">
      <c r="B961" s="3"/>
      <c r="C961" s="3"/>
      <c r="D961" s="3"/>
      <c r="E961" s="3"/>
    </row>
    <row r="962" spans="2:5" x14ac:dyDescent="0.2">
      <c r="B962" s="3"/>
      <c r="C962" s="3"/>
      <c r="D962" s="3"/>
      <c r="E962" s="3"/>
    </row>
    <row r="963" spans="2:5" x14ac:dyDescent="0.2">
      <c r="B963" s="3"/>
      <c r="C963" s="3"/>
      <c r="D963" s="3"/>
      <c r="E963" s="3"/>
    </row>
    <row r="964" spans="2:5" x14ac:dyDescent="0.2">
      <c r="B964" s="3"/>
      <c r="C964" s="3"/>
      <c r="D964" s="3"/>
      <c r="E964" s="3"/>
    </row>
    <row r="965" spans="2:5" x14ac:dyDescent="0.2">
      <c r="B965" s="3"/>
      <c r="C965" s="3"/>
      <c r="D965" s="3"/>
      <c r="E965" s="3"/>
    </row>
    <row r="966" spans="2:5" x14ac:dyDescent="0.2">
      <c r="B966" s="3"/>
      <c r="C966" s="3"/>
      <c r="D966" s="3"/>
      <c r="E966" s="3"/>
    </row>
    <row r="967" spans="2:5" x14ac:dyDescent="0.2">
      <c r="B967" s="3"/>
      <c r="C967" s="3"/>
      <c r="D967" s="3"/>
      <c r="E967" s="3"/>
    </row>
    <row r="968" spans="2:5" x14ac:dyDescent="0.2">
      <c r="B968" s="3"/>
      <c r="C968" s="3"/>
      <c r="D968" s="3"/>
      <c r="E968" s="3"/>
    </row>
    <row r="969" spans="2:5" x14ac:dyDescent="0.2">
      <c r="B969" s="3"/>
      <c r="C969" s="3"/>
      <c r="D969" s="3"/>
      <c r="E969" s="3"/>
    </row>
    <row r="970" spans="2:5" x14ac:dyDescent="0.2">
      <c r="B970" s="3"/>
      <c r="C970" s="3"/>
      <c r="D970" s="3"/>
      <c r="E970" s="3"/>
    </row>
    <row r="971" spans="2:5" x14ac:dyDescent="0.2">
      <c r="B971" s="3"/>
      <c r="C971" s="3"/>
      <c r="D971" s="3"/>
      <c r="E971" s="3"/>
    </row>
    <row r="972" spans="2:5" x14ac:dyDescent="0.2">
      <c r="B972" s="3"/>
      <c r="C972" s="3"/>
      <c r="D972" s="3"/>
      <c r="E972" s="3"/>
    </row>
    <row r="973" spans="2:5" x14ac:dyDescent="0.2">
      <c r="B973" s="3"/>
      <c r="C973" s="3"/>
      <c r="D973" s="3"/>
      <c r="E973" s="3"/>
    </row>
    <row r="974" spans="2:5" x14ac:dyDescent="0.2">
      <c r="B974" s="3"/>
      <c r="C974" s="3"/>
      <c r="D974" s="3"/>
      <c r="E974" s="3"/>
    </row>
    <row r="975" spans="2:5" x14ac:dyDescent="0.2">
      <c r="B975" s="3"/>
      <c r="C975" s="3"/>
      <c r="D975" s="3"/>
      <c r="E975" s="3"/>
    </row>
    <row r="976" spans="2:5" x14ac:dyDescent="0.2">
      <c r="B976" s="3"/>
      <c r="C976" s="3"/>
      <c r="D976" s="3"/>
      <c r="E976" s="3"/>
    </row>
    <row r="977" spans="2:5" x14ac:dyDescent="0.2">
      <c r="B977" s="3"/>
      <c r="C977" s="3"/>
      <c r="D977" s="3"/>
      <c r="E977" s="3"/>
    </row>
    <row r="978" spans="2:5" x14ac:dyDescent="0.2">
      <c r="B978" s="3"/>
      <c r="C978" s="3"/>
      <c r="D978" s="3"/>
      <c r="E978" s="3"/>
    </row>
    <row r="979" spans="2:5" x14ac:dyDescent="0.2">
      <c r="B979" s="3"/>
      <c r="C979" s="3"/>
      <c r="D979" s="3"/>
      <c r="E979" s="3"/>
    </row>
    <row r="980" spans="2:5" x14ac:dyDescent="0.2">
      <c r="B980" s="3"/>
      <c r="C980" s="3"/>
      <c r="D980" s="3"/>
      <c r="E980" s="3"/>
    </row>
    <row r="981" spans="2:5" x14ac:dyDescent="0.2">
      <c r="B981" s="3"/>
      <c r="C981" s="3"/>
      <c r="D981" s="3"/>
      <c r="E981" s="3"/>
    </row>
    <row r="982" spans="2:5" x14ac:dyDescent="0.2">
      <c r="B982" s="3"/>
      <c r="C982" s="3"/>
      <c r="D982" s="3"/>
      <c r="E982" s="3"/>
    </row>
    <row r="983" spans="2:5" x14ac:dyDescent="0.2">
      <c r="B983" s="3"/>
      <c r="C983" s="3"/>
      <c r="D983" s="3"/>
      <c r="E983" s="3"/>
    </row>
    <row r="984" spans="2:5" x14ac:dyDescent="0.2">
      <c r="B984" s="3"/>
      <c r="C984" s="3"/>
      <c r="D984" s="3"/>
      <c r="E984" s="3"/>
    </row>
    <row r="985" spans="2:5" x14ac:dyDescent="0.2">
      <c r="B985" s="3"/>
      <c r="C985" s="3"/>
      <c r="D985" s="3"/>
      <c r="E985" s="3"/>
    </row>
    <row r="986" spans="2:5" x14ac:dyDescent="0.2">
      <c r="B986" s="3"/>
      <c r="C986" s="3"/>
      <c r="D986" s="3"/>
      <c r="E986" s="3"/>
    </row>
    <row r="987" spans="2:5" x14ac:dyDescent="0.2">
      <c r="B987" s="3"/>
      <c r="C987" s="3"/>
      <c r="D987" s="3"/>
      <c r="E987" s="3"/>
    </row>
    <row r="988" spans="2:5" x14ac:dyDescent="0.2">
      <c r="B988" s="3"/>
      <c r="C988" s="3"/>
      <c r="D988" s="3"/>
      <c r="E988" s="3"/>
    </row>
    <row r="989" spans="2:5" x14ac:dyDescent="0.2">
      <c r="B989" s="3"/>
      <c r="C989" s="3"/>
      <c r="D989" s="3"/>
      <c r="E989" s="3"/>
    </row>
    <row r="990" spans="2:5" x14ac:dyDescent="0.2">
      <c r="B990" s="3"/>
      <c r="C990" s="3"/>
      <c r="D990" s="3"/>
      <c r="E990" s="3"/>
    </row>
    <row r="991" spans="2:5" x14ac:dyDescent="0.2">
      <c r="B991" s="3"/>
      <c r="C991" s="3"/>
      <c r="D991" s="3"/>
      <c r="E991" s="3"/>
    </row>
    <row r="992" spans="2:5" x14ac:dyDescent="0.2">
      <c r="B992" s="3"/>
      <c r="C992" s="3"/>
      <c r="D992" s="3"/>
      <c r="E992" s="3"/>
    </row>
    <row r="993" spans="2:5" x14ac:dyDescent="0.2">
      <c r="B993" s="3"/>
      <c r="C993" s="3"/>
      <c r="D993" s="3"/>
      <c r="E993" s="3"/>
    </row>
    <row r="994" spans="2:5" x14ac:dyDescent="0.2">
      <c r="B994" s="3"/>
      <c r="C994" s="3"/>
      <c r="D994" s="3"/>
      <c r="E994" s="3"/>
    </row>
    <row r="995" spans="2:5" x14ac:dyDescent="0.2">
      <c r="B995" s="3"/>
      <c r="C995" s="3"/>
      <c r="D995" s="3"/>
      <c r="E995" s="3"/>
    </row>
    <row r="996" spans="2:5" x14ac:dyDescent="0.2">
      <c r="B996" s="3"/>
      <c r="C996" s="3"/>
      <c r="D996" s="3"/>
      <c r="E996" s="3"/>
    </row>
    <row r="997" spans="2:5" x14ac:dyDescent="0.2">
      <c r="B997" s="3"/>
      <c r="C997" s="3"/>
      <c r="D997" s="3"/>
      <c r="E997" s="3"/>
    </row>
    <row r="998" spans="2:5" x14ac:dyDescent="0.2">
      <c r="B998" s="3"/>
      <c r="C998" s="3"/>
      <c r="D998" s="3"/>
      <c r="E998" s="3"/>
    </row>
    <row r="999" spans="2:5" x14ac:dyDescent="0.2">
      <c r="B999" s="3"/>
      <c r="C999" s="3"/>
      <c r="D999" s="3"/>
      <c r="E999" s="3"/>
    </row>
    <row r="1000" spans="2:5" x14ac:dyDescent="0.2">
      <c r="B1000" s="3"/>
      <c r="C1000" s="3"/>
      <c r="D1000" s="3"/>
      <c r="E1000" s="3"/>
    </row>
  </sheetData>
  <autoFilter ref="A1:E1000" xr:uid="{00000000-0009-0000-0000-000003000000}"/>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266"/>
  <sheetViews>
    <sheetView zoomScale="160" zoomScaleNormal="160" workbookViewId="0">
      <pane ySplit="1" topLeftCell="A2" activePane="bottomLeft" state="frozen"/>
      <selection pane="bottomLeft" activeCell="C10" sqref="C10"/>
    </sheetView>
  </sheetViews>
  <sheetFormatPr defaultColWidth="12.5703125" defaultRowHeight="15.75" customHeight="1" x14ac:dyDescent="0.2"/>
  <cols>
    <col min="1" max="1" width="8.7109375" customWidth="1"/>
    <col min="2" max="2" width="19.42578125" customWidth="1"/>
    <col min="3" max="3" width="71" customWidth="1"/>
    <col min="4" max="4" width="16.85546875" customWidth="1"/>
    <col min="5" max="5" width="31.42578125" customWidth="1"/>
    <col min="6" max="6" width="39" customWidth="1"/>
    <col min="7" max="7" width="31.7109375" customWidth="1"/>
    <col min="8" max="8" width="17.42578125" customWidth="1"/>
    <col min="9" max="9" width="76.28515625" customWidth="1"/>
    <col min="10" max="10" width="60.85546875" customWidth="1"/>
    <col min="15" max="15" width="21.85546875" customWidth="1"/>
  </cols>
  <sheetData>
    <row r="1" spans="1:26" ht="12.75" x14ac:dyDescent="0.2">
      <c r="A1" s="9" t="s">
        <v>868</v>
      </c>
      <c r="B1" s="9" t="s">
        <v>869</v>
      </c>
      <c r="C1" s="9" t="s">
        <v>870</v>
      </c>
      <c r="D1" s="9" t="s">
        <v>871</v>
      </c>
      <c r="E1" s="9" t="s">
        <v>872</v>
      </c>
      <c r="F1" s="9" t="s">
        <v>873</v>
      </c>
      <c r="G1" s="9" t="s">
        <v>874</v>
      </c>
      <c r="H1" s="9" t="s">
        <v>875</v>
      </c>
      <c r="I1" s="9" t="s">
        <v>876</v>
      </c>
      <c r="J1" s="1" t="s">
        <v>5664</v>
      </c>
      <c r="K1" s="10"/>
      <c r="L1" s="10"/>
      <c r="M1" s="10"/>
      <c r="N1" s="10"/>
      <c r="O1" s="10"/>
      <c r="P1" s="10"/>
      <c r="Q1" s="10"/>
      <c r="R1" s="10"/>
      <c r="S1" s="10"/>
      <c r="T1" s="10"/>
      <c r="U1" s="10"/>
      <c r="V1" s="10"/>
      <c r="W1" s="10"/>
      <c r="X1" s="10"/>
      <c r="Y1" s="10"/>
      <c r="Z1" s="10"/>
    </row>
    <row r="2" spans="1:26" ht="12.75" x14ac:dyDescent="0.2">
      <c r="A2" s="11">
        <v>31</v>
      </c>
      <c r="B2" s="12">
        <v>44212.535416666666</v>
      </c>
      <c r="C2" t="s">
        <v>877</v>
      </c>
      <c r="D2" t="s">
        <v>878</v>
      </c>
      <c r="E2" s="13" t="s">
        <v>879</v>
      </c>
      <c r="F2" t="s">
        <v>67</v>
      </c>
      <c r="G2" t="s">
        <v>880</v>
      </c>
      <c r="H2" s="12">
        <v>44212.539583333331</v>
      </c>
      <c r="I2" t="s">
        <v>881</v>
      </c>
      <c r="J2" s="4" t="str">
        <f>Tb_MateriasJornais[[#This Row],[Jor_Jornal]]&amp;" - "&amp;Tb_MateriasJornais[[#This Row],[Jor_Titulo]]&amp;" - "&amp;TEXT(Tb_MateriasJornais[[#This Row],[Jor_Data]],"dd/mm/aaaa")</f>
        <v>Congresso em Foco - Randolfe Rodrigues apresenta CPI para investigar crise do oxigênio no AM - 16/01/2021</v>
      </c>
      <c r="K2" s="10"/>
      <c r="L2" s="10"/>
      <c r="M2" s="10"/>
      <c r="N2" s="10"/>
      <c r="O2" s="10"/>
      <c r="P2" s="10"/>
      <c r="Q2" s="10"/>
      <c r="R2" s="10"/>
      <c r="S2" s="10"/>
      <c r="T2" s="10"/>
      <c r="U2" s="10"/>
      <c r="V2" s="10"/>
      <c r="W2" s="10"/>
      <c r="X2" s="10"/>
      <c r="Y2" s="10"/>
      <c r="Z2" s="10"/>
    </row>
    <row r="3" spans="1:26" ht="12.75" x14ac:dyDescent="0.2">
      <c r="A3" s="3">
        <v>1101</v>
      </c>
      <c r="B3" s="14">
        <v>44214.429166666669</v>
      </c>
      <c r="C3" s="4" t="s">
        <v>882</v>
      </c>
      <c r="D3" s="3" t="s">
        <v>883</v>
      </c>
      <c r="E3" s="13" t="s">
        <v>884</v>
      </c>
      <c r="F3" s="4" t="s">
        <v>885</v>
      </c>
      <c r="G3" s="4" t="s">
        <v>886</v>
      </c>
      <c r="H3" s="3"/>
      <c r="I3" s="4" t="s">
        <v>887</v>
      </c>
      <c r="J3" s="4" t="str">
        <f>Tb_MateriasJornais[[#This Row],[Jor_Jornal]]&amp;" - "&amp;Tb_MateriasJornais[[#This Row],[Jor_Titulo]]&amp;" - "&amp;TEXT(Tb_MateriasJornais[[#This Row],[Jor_Data]],"dd/mm/aaaa")</f>
        <v>FolhaSP - Maia diz que coragem de Bolsonaro não é tão grande para negar Coronavac e que Pazuello fez papelão - 18/01/2021</v>
      </c>
    </row>
    <row r="4" spans="1:26" ht="15.75" customHeight="1" x14ac:dyDescent="0.25">
      <c r="A4" s="3">
        <v>866</v>
      </c>
      <c r="B4" s="14">
        <v>44215.881944444445</v>
      </c>
      <c r="C4" s="4" t="s">
        <v>888</v>
      </c>
      <c r="D4" s="3" t="s">
        <v>889</v>
      </c>
      <c r="E4" s="13" t="s">
        <v>890</v>
      </c>
      <c r="F4" s="4" t="s">
        <v>891</v>
      </c>
      <c r="G4" s="15" t="s">
        <v>892</v>
      </c>
      <c r="H4" s="14">
        <v>44216.943055555559</v>
      </c>
      <c r="I4" s="4" t="s">
        <v>893</v>
      </c>
      <c r="J4" s="4" t="str">
        <f>Tb_MateriasJornais[[#This Row],[Jor_Jornal]]&amp;" - "&amp;Tb_MateriasJornais[[#This Row],[Jor_Titulo]]&amp;" - "&amp;TEXT(Tb_MateriasJornais[[#This Row],[Jor_Data]],"dd/mm/aaaa")</f>
        <v>Estadão - Pedido coletivo de impeachment vai incluir colapso por falta de oxigênio no Pará - 19/01/2021</v>
      </c>
    </row>
    <row r="5" spans="1:26" ht="12.75" x14ac:dyDescent="0.2">
      <c r="A5" s="3">
        <v>1100</v>
      </c>
      <c r="B5" s="14">
        <v>44222.474999999999</v>
      </c>
      <c r="C5" s="4" t="s">
        <v>894</v>
      </c>
      <c r="D5" s="3" t="s">
        <v>883</v>
      </c>
      <c r="E5" s="13" t="s">
        <v>895</v>
      </c>
      <c r="F5" s="4" t="s">
        <v>896</v>
      </c>
      <c r="G5" s="4" t="s">
        <v>897</v>
      </c>
      <c r="H5" s="14">
        <v>44222.8</v>
      </c>
      <c r="I5" s="4" t="s">
        <v>898</v>
      </c>
      <c r="J5" s="4" t="str">
        <f>Tb_MateriasJornais[[#This Row],[Jor_Jornal]]&amp;" - "&amp;Tb_MateriasJornais[[#This Row],[Jor_Titulo]]&amp;" - "&amp;TEXT(Tb_MateriasJornais[[#This Row],[Jor_Data]],"dd/mm/aaaa")</f>
        <v>FolhaSP - Movimentos de oposição convocam megacarreata contra Bolsonaro e decidem apoiar CPI da pandemia - 26/01/2021</v>
      </c>
    </row>
    <row r="6" spans="1:26" ht="12.75" x14ac:dyDescent="0.2">
      <c r="A6" s="3">
        <v>1099</v>
      </c>
      <c r="B6" s="14">
        <v>44222.708333333336</v>
      </c>
      <c r="C6" s="4" t="s">
        <v>899</v>
      </c>
      <c r="D6" s="3" t="s">
        <v>883</v>
      </c>
      <c r="E6" s="13" t="s">
        <v>900</v>
      </c>
      <c r="F6" s="4" t="s">
        <v>901</v>
      </c>
      <c r="G6" s="4" t="s">
        <v>902</v>
      </c>
      <c r="H6" s="3"/>
      <c r="I6" s="4" t="s">
        <v>903</v>
      </c>
      <c r="J6" s="4" t="str">
        <f>Tb_MateriasJornais[[#This Row],[Jor_Jornal]]&amp;" - "&amp;Tb_MateriasJornais[[#This Row],[Jor_Titulo]]&amp;" - "&amp;TEXT(Tb_MateriasJornais[[#This Row],[Jor_Data]],"dd/mm/aaaa")</f>
        <v>FolhaSP - Centrão vira fiel da balança sobre permanência de Pazuello na Saúde - 26/01/2021</v>
      </c>
    </row>
    <row r="7" spans="1:26" ht="12.75" x14ac:dyDescent="0.2">
      <c r="A7" s="3">
        <v>1098</v>
      </c>
      <c r="B7" s="14">
        <v>44223.400694444441</v>
      </c>
      <c r="C7" s="4" t="s">
        <v>904</v>
      </c>
      <c r="D7" s="3" t="s">
        <v>883</v>
      </c>
      <c r="E7" s="13" t="s">
        <v>905</v>
      </c>
      <c r="F7" s="4" t="s">
        <v>906</v>
      </c>
      <c r="G7" s="4" t="s">
        <v>907</v>
      </c>
      <c r="H7" s="14">
        <v>44223.426388888889</v>
      </c>
      <c r="I7" s="4" t="s">
        <v>908</v>
      </c>
      <c r="J7" s="4" t="str">
        <f>Tb_MateriasJornais[[#This Row],[Jor_Jornal]]&amp;" - "&amp;Tb_MateriasJornais[[#This Row],[Jor_Titulo]]&amp;" - "&amp;TEXT(Tb_MateriasJornais[[#This Row],[Jor_Data]],"dd/mm/aaaa")</f>
        <v>FolhaSP - Lira resiste a criar CPI da Covid e diz que pandemia não pode ser motivo de embate político - 27/01/2021</v>
      </c>
    </row>
    <row r="8" spans="1:26" ht="15.75" customHeight="1" x14ac:dyDescent="0.25">
      <c r="A8" s="3">
        <v>867</v>
      </c>
      <c r="B8" s="14">
        <v>44224.208333333336</v>
      </c>
      <c r="C8" s="4" t="s">
        <v>909</v>
      </c>
      <c r="D8" s="3" t="s">
        <v>889</v>
      </c>
      <c r="E8" s="13" t="s">
        <v>910</v>
      </c>
      <c r="F8" s="4" t="s">
        <v>911</v>
      </c>
      <c r="G8" s="15" t="s">
        <v>912</v>
      </c>
      <c r="H8" s="14">
        <v>44224.62222222222</v>
      </c>
      <c r="I8" s="4" t="s">
        <v>913</v>
      </c>
      <c r="J8" s="4" t="str">
        <f>Tb_MateriasJornais[[#This Row],[Jor_Jornal]]&amp;" - "&amp;Tb_MateriasJornais[[#This Row],[Jor_Titulo]]&amp;" - "&amp;TEXT(Tb_MateriasJornais[[#This Row],[Jor_Data]],"dd/mm/aaaa")</f>
        <v>Estadão - Candidatos governistas, Arthur Lira e Rodrigo Pacheco prometem barrar CPIs que ameacem Bolsonaro - 28/01/2021</v>
      </c>
    </row>
    <row r="9" spans="1:26" ht="12.75" x14ac:dyDescent="0.2">
      <c r="A9" s="3">
        <v>1102</v>
      </c>
      <c r="B9" s="14">
        <v>44224.584027777775</v>
      </c>
      <c r="C9" s="4" t="s">
        <v>914</v>
      </c>
      <c r="D9" s="3" t="s">
        <v>883</v>
      </c>
      <c r="E9" s="13" t="s">
        <v>915</v>
      </c>
      <c r="F9" s="4" t="s">
        <v>916</v>
      </c>
      <c r="G9" s="4" t="s">
        <v>907</v>
      </c>
      <c r="H9" s="3"/>
      <c r="I9" s="4" t="s">
        <v>917</v>
      </c>
      <c r="J9" s="4" t="str">
        <f>Tb_MateriasJornais[[#This Row],[Jor_Jornal]]&amp;" - "&amp;Tb_MateriasJornais[[#This Row],[Jor_Titulo]]&amp;" - "&amp;TEXT(Tb_MateriasJornais[[#This Row],[Jor_Data]],"dd/mm/aaaa")</f>
        <v>FolhaSP - Governista, Lira contradiz Bolsonaro e afirma que ninguém interfere na presidência da Câmara - 28/01/2021</v>
      </c>
    </row>
    <row r="10" spans="1:26" ht="15.75" customHeight="1" x14ac:dyDescent="0.25">
      <c r="A10" s="3">
        <v>868</v>
      </c>
      <c r="B10" s="14">
        <v>44225.6875</v>
      </c>
      <c r="C10" s="4" t="s">
        <v>918</v>
      </c>
      <c r="D10" s="3" t="s">
        <v>889</v>
      </c>
      <c r="E10" s="13" t="s">
        <v>919</v>
      </c>
      <c r="F10" s="4" t="s">
        <v>920</v>
      </c>
      <c r="G10" s="15" t="s">
        <v>921</v>
      </c>
      <c r="H10" s="14">
        <v>44225.688888888886</v>
      </c>
      <c r="I10" s="4" t="s">
        <v>922</v>
      </c>
      <c r="J10" s="4" t="str">
        <f>Tb_MateriasJornais[[#This Row],[Jor_Jornal]]&amp;" - "&amp;Tb_MateriasJornais[[#This Row],[Jor_Titulo]]&amp;" - "&amp;TEXT(Tb_MateriasJornais[[#This Row],[Jor_Data]],"dd/mm/aaaa")</f>
        <v>Estadão - Partidos fazem mutirão na Câmara para criar CPI da Pandemia - 29/01/2021</v>
      </c>
    </row>
    <row r="11" spans="1:26" ht="12.75" x14ac:dyDescent="0.2">
      <c r="A11" s="3">
        <v>1111</v>
      </c>
      <c r="B11" s="14">
        <v>44228.832638888889</v>
      </c>
      <c r="C11" s="4" t="s">
        <v>923</v>
      </c>
      <c r="D11" s="3" t="s">
        <v>883</v>
      </c>
      <c r="E11" s="13" t="s">
        <v>924</v>
      </c>
      <c r="F11" s="4" t="s">
        <v>925</v>
      </c>
      <c r="G11" s="4" t="s">
        <v>926</v>
      </c>
      <c r="H11" s="14">
        <v>44228.902777777781</v>
      </c>
      <c r="I11" s="4" t="s">
        <v>927</v>
      </c>
      <c r="J11" s="4" t="str">
        <f>Tb_MateriasJornais[[#This Row],[Jor_Jornal]]&amp;" - "&amp;Tb_MateriasJornais[[#This Row],[Jor_Titulo]]&amp;" - "&amp;TEXT(Tb_MateriasJornais[[#This Row],[Jor_Data]],"dd/mm/aaaa")</f>
        <v>FolhaSP - Líder do centrão, Lira é eleito presidente da Câmara após interferência de Bolsonaro - 01/02/2021</v>
      </c>
    </row>
    <row r="12" spans="1:26" ht="15.75" customHeight="1" x14ac:dyDescent="0.25">
      <c r="A12" s="3">
        <v>869</v>
      </c>
      <c r="B12" s="14">
        <v>44228.960416666669</v>
      </c>
      <c r="C12" s="4" t="s">
        <v>928</v>
      </c>
      <c r="D12" s="3" t="s">
        <v>889</v>
      </c>
      <c r="E12" s="13" t="s">
        <v>929</v>
      </c>
      <c r="F12" s="4" t="s">
        <v>930</v>
      </c>
      <c r="G12" s="15" t="s">
        <v>931</v>
      </c>
      <c r="H12" s="14">
        <v>44228.970138888886</v>
      </c>
      <c r="I12" s="4" t="s">
        <v>932</v>
      </c>
      <c r="J12" s="4" t="str">
        <f>Tb_MateriasJornais[[#This Row],[Jor_Jornal]]&amp;" - "&amp;Tb_MateriasJornais[[#This Row],[Jor_Titulo]]&amp;" - "&amp;TEXT(Tb_MateriasJornais[[#This Row],[Jor_Data]],"dd/mm/aaaa")</f>
        <v>Estadão - Com apoio de Bolsonaro, Arthur Lira é eleito presidente da Câmara - 01/02/2021</v>
      </c>
    </row>
    <row r="13" spans="1:26" ht="15.75" customHeight="1" x14ac:dyDescent="0.25">
      <c r="A13" s="3">
        <v>870</v>
      </c>
      <c r="B13" s="14">
        <v>44228.98333333333</v>
      </c>
      <c r="C13" s="4" t="s">
        <v>933</v>
      </c>
      <c r="D13" s="3" t="s">
        <v>889</v>
      </c>
      <c r="E13" s="13" t="s">
        <v>934</v>
      </c>
      <c r="F13" s="4" t="s">
        <v>935</v>
      </c>
      <c r="G13" s="15" t="s">
        <v>936</v>
      </c>
      <c r="H13" s="14">
        <v>44229.48541666667</v>
      </c>
      <c r="I13" s="4" t="s">
        <v>937</v>
      </c>
      <c r="J13" s="4" t="str">
        <f>Tb_MateriasJornais[[#This Row],[Jor_Jornal]]&amp;" - "&amp;Tb_MateriasJornais[[#This Row],[Jor_Titulo]]&amp;" - "&amp;TEXT(Tb_MateriasJornais[[#This Row],[Jor_Data]],"dd/mm/aaaa")</f>
        <v>Estadão - Quem é Arthur Lira, novo presidente da Câmara dos Deputados - 01/02/2021</v>
      </c>
    </row>
    <row r="14" spans="1:26" ht="15.75" customHeight="1" x14ac:dyDescent="0.25">
      <c r="A14" s="3">
        <v>871</v>
      </c>
      <c r="B14" s="14">
        <v>44229.03402777778</v>
      </c>
      <c r="C14" s="4" t="s">
        <v>938</v>
      </c>
      <c r="D14" s="3" t="s">
        <v>889</v>
      </c>
      <c r="E14" s="13" t="s">
        <v>939</v>
      </c>
      <c r="F14" s="4" t="s">
        <v>940</v>
      </c>
      <c r="G14" s="15" t="s">
        <v>941</v>
      </c>
      <c r="H14" s="14">
        <v>44229.511805555558</v>
      </c>
      <c r="I14" s="4" t="s">
        <v>942</v>
      </c>
      <c r="J14" s="4" t="str">
        <f>Tb_MateriasJornais[[#This Row],[Jor_Jornal]]&amp;" - "&amp;Tb_MateriasJornais[[#This Row],[Jor_Titulo]]&amp;" - "&amp;TEXT(Tb_MateriasJornais[[#This Row],[Jor_Data]],"dd/mm/aaaa")</f>
        <v>Estadão - Apoiados por Bolsonaro, Lira e Pacheco vão comandar o Congresso - 02/02/2021</v>
      </c>
    </row>
    <row r="15" spans="1:26" ht="12.75" x14ac:dyDescent="0.2">
      <c r="A15" s="3">
        <v>1110</v>
      </c>
      <c r="B15" s="14">
        <v>44229.84375</v>
      </c>
      <c r="C15" s="4" t="s">
        <v>943</v>
      </c>
      <c r="D15" s="3" t="s">
        <v>883</v>
      </c>
      <c r="E15" s="13" t="s">
        <v>944</v>
      </c>
      <c r="F15" s="4" t="s">
        <v>945</v>
      </c>
      <c r="G15" s="4" t="s">
        <v>897</v>
      </c>
      <c r="H15" s="3"/>
      <c r="I15" s="4" t="s">
        <v>946</v>
      </c>
      <c r="J15" s="4" t="str">
        <f>Tb_MateriasJornais[[#This Row],[Jor_Jornal]]&amp;" - "&amp;Tb_MateriasJornais[[#This Row],[Jor_Titulo]]&amp;" - "&amp;TEXT(Tb_MateriasJornais[[#This Row],[Jor_Data]],"dd/mm/aaaa")</f>
        <v>FolhaSP - Após quase perder cargo, MDB do Senado ameaça retaliar ex-aliados na formação de comissões da Casa - 02/02/2021</v>
      </c>
    </row>
    <row r="16" spans="1:26" ht="12.75" x14ac:dyDescent="0.2">
      <c r="A16" s="3">
        <v>1109</v>
      </c>
      <c r="B16" s="14">
        <v>44230.311805555553</v>
      </c>
      <c r="C16" s="4" t="s">
        <v>947</v>
      </c>
      <c r="D16" s="3" t="s">
        <v>883</v>
      </c>
      <c r="E16" s="13" t="s">
        <v>948</v>
      </c>
      <c r="F16" s="4" t="s">
        <v>949</v>
      </c>
      <c r="G16" s="4" t="s">
        <v>950</v>
      </c>
      <c r="H16" s="14">
        <v>44230.370138888888</v>
      </c>
      <c r="I16" s="4" t="s">
        <v>951</v>
      </c>
      <c r="J16" s="4" t="str">
        <f>Tb_MateriasJornais[[#This Row],[Jor_Jornal]]&amp;" - "&amp;Tb_MateriasJornais[[#This Row],[Jor_Titulo]]&amp;" - "&amp;TEXT(Tb_MateriasJornais[[#This Row],[Jor_Data]],"dd/mm/aaaa")</f>
        <v>FolhaSP - Lira e Pacheco definem pauta econômica como prioridade e cobram vacinação ágil; Bolsonaro fala em harmonia - 03/02/2021</v>
      </c>
    </row>
    <row r="17" spans="1:26" ht="15.75" customHeight="1" x14ac:dyDescent="0.25">
      <c r="A17" s="3">
        <v>872</v>
      </c>
      <c r="B17" s="14">
        <v>44230.595138888886</v>
      </c>
      <c r="C17" s="4" t="s">
        <v>952</v>
      </c>
      <c r="D17" s="3" t="s">
        <v>889</v>
      </c>
      <c r="E17" s="13" t="s">
        <v>953</v>
      </c>
      <c r="F17" s="4" t="s">
        <v>954</v>
      </c>
      <c r="G17" s="15" t="s">
        <v>955</v>
      </c>
      <c r="H17" s="14">
        <v>44230.856944444444</v>
      </c>
      <c r="I17" s="4" t="s">
        <v>956</v>
      </c>
      <c r="J17" s="4" t="str">
        <f>Tb_MateriasJornais[[#This Row],[Jor_Jornal]]&amp;" - "&amp;Tb_MateriasJornais[[#This Row],[Jor_Titulo]]&amp;" - "&amp;TEXT(Tb_MateriasJornais[[#This Row],[Jor_Data]],"dd/mm/aaaa")</f>
        <v>Estadão - Senador Randolfe Rodrigues diz já ter assinaturas para criar CPI da covid-19 - 03/02/2021</v>
      </c>
    </row>
    <row r="18" spans="1:26" ht="12.75" x14ac:dyDescent="0.2">
      <c r="A18" s="11">
        <v>288</v>
      </c>
      <c r="B18" s="12">
        <v>44230.677777777775</v>
      </c>
      <c r="C18" t="s">
        <v>957</v>
      </c>
      <c r="D18" t="s">
        <v>878</v>
      </c>
      <c r="E18" s="13" t="s">
        <v>958</v>
      </c>
      <c r="F18" t="s">
        <v>67</v>
      </c>
      <c r="G18" t="s">
        <v>959</v>
      </c>
      <c r="H18" s="12">
        <v>44230.677777777775</v>
      </c>
      <c r="I18" t="s">
        <v>960</v>
      </c>
      <c r="J18" s="4" t="str">
        <f>Tb_MateriasJornais[[#This Row],[Jor_Jornal]]&amp;" - "&amp;Tb_MateriasJornais[[#This Row],[Jor_Titulo]]&amp;" - "&amp;TEXT(Tb_MateriasJornais[[#This Row],[Jor_Data]],"dd/mm/aaaa")</f>
        <v>Congresso em Foco - Senadores conseguem assinaturas para pedir criação de CPI da covid-19 - 03/02/2021</v>
      </c>
      <c r="K18" s="10"/>
      <c r="L18" s="10"/>
      <c r="M18" s="10"/>
      <c r="N18" s="10"/>
      <c r="O18" s="10"/>
      <c r="P18" s="10"/>
      <c r="Q18" s="10"/>
      <c r="R18" s="10"/>
      <c r="S18" s="10"/>
      <c r="T18" s="10"/>
      <c r="U18" s="10"/>
      <c r="V18" s="10"/>
      <c r="W18" s="10"/>
      <c r="X18" s="10"/>
      <c r="Y18" s="10"/>
      <c r="Z18" s="10"/>
    </row>
    <row r="19" spans="1:26" ht="12.75" x14ac:dyDescent="0.2">
      <c r="A19" s="3">
        <v>1108</v>
      </c>
      <c r="B19" s="14">
        <v>44231.478472222225</v>
      </c>
      <c r="C19" s="4" t="s">
        <v>961</v>
      </c>
      <c r="D19" s="3" t="s">
        <v>883</v>
      </c>
      <c r="E19" s="13" t="s">
        <v>962</v>
      </c>
      <c r="F19" s="4" t="s">
        <v>963</v>
      </c>
      <c r="G19" s="4" t="s">
        <v>964</v>
      </c>
      <c r="H19" s="3"/>
      <c r="I19" s="4" t="s">
        <v>965</v>
      </c>
      <c r="J19" s="4" t="str">
        <f>Tb_MateriasJornais[[#This Row],[Jor_Jornal]]&amp;" - "&amp;Tb_MateriasJornais[[#This Row],[Jor_Titulo]]&amp;" - "&amp;TEXT(Tb_MateriasJornais[[#This Row],[Jor_Data]],"dd/mm/aaaa")</f>
        <v>FolhaSP - Senadores reúnem assinaturas para criar CPI da Covid-19 - 04/02/2021</v>
      </c>
    </row>
    <row r="20" spans="1:26" ht="15.75" customHeight="1" x14ac:dyDescent="0.25">
      <c r="A20" s="3">
        <v>873</v>
      </c>
      <c r="B20" s="14">
        <v>44231.543749999997</v>
      </c>
      <c r="C20" s="4" t="s">
        <v>966</v>
      </c>
      <c r="D20" s="3" t="s">
        <v>889</v>
      </c>
      <c r="E20" s="13" t="s">
        <v>967</v>
      </c>
      <c r="F20" s="4" t="s">
        <v>968</v>
      </c>
      <c r="G20" s="15" t="s">
        <v>969</v>
      </c>
      <c r="H20" s="14">
        <v>44231.593055555553</v>
      </c>
      <c r="I20" s="4" t="s">
        <v>970</v>
      </c>
      <c r="J20" s="4" t="str">
        <f>Tb_MateriasJornais[[#This Row],[Jor_Jornal]]&amp;" - "&amp;Tb_MateriasJornais[[#This Row],[Jor_Titulo]]&amp;" - "&amp;TEXT(Tb_MateriasJornais[[#This Row],[Jor_Data]],"dd/mm/aaaa")</f>
        <v>Estadão - Oposição reúne as 27 assinaturas para abrir CPI da Covid no Senado - 04/02/2021</v>
      </c>
    </row>
    <row r="21" spans="1:26" ht="15.75" customHeight="1" x14ac:dyDescent="0.25">
      <c r="A21" s="3">
        <v>874</v>
      </c>
      <c r="B21" s="14">
        <v>44231.650694444441</v>
      </c>
      <c r="C21" s="4" t="s">
        <v>971</v>
      </c>
      <c r="D21" s="3" t="s">
        <v>889</v>
      </c>
      <c r="E21" s="13" t="s">
        <v>972</v>
      </c>
      <c r="F21" s="4" t="s">
        <v>973</v>
      </c>
      <c r="G21" s="15" t="s">
        <v>974</v>
      </c>
      <c r="H21" s="14">
        <v>44231.745138888888</v>
      </c>
      <c r="I21" s="4" t="str">
        <f>YEAR(B21)&amp;"-"&amp;TEXT(MONTH(B22),"00")&amp;"-"&amp;TEXT(DAY(B21),"00")&amp;"_"&amp;TEXT(HOUR(B21),"00")&amp;"h"&amp;TEXT(MINUTE(B21),"00")&amp;" - "&amp;D21&amp;" - "&amp;LEFT(C21,45)&amp;".pdf"</f>
        <v>2021-02-04_15h37 - Estadão - Senadores protocolam pedido de CPI da covid-1.pdf</v>
      </c>
      <c r="J21" s="4" t="str">
        <f>Tb_MateriasJornais[[#This Row],[Jor_Jornal]]&amp;" - "&amp;Tb_MateriasJornais[[#This Row],[Jor_Titulo]]&amp;" - "&amp;TEXT(Tb_MateriasJornais[[#This Row],[Jor_Data]],"dd/mm/aaaa")</f>
        <v>Estadão - Senadores protocolam pedido de CPI da covid-19 para investigar omissão do governo - 04/02/2021</v>
      </c>
    </row>
    <row r="22" spans="1:26" ht="15.75" customHeight="1" x14ac:dyDescent="0.25">
      <c r="A22" s="3">
        <v>875</v>
      </c>
      <c r="B22" s="14">
        <v>44232.412499999999</v>
      </c>
      <c r="C22" s="4" t="s">
        <v>975</v>
      </c>
      <c r="D22" s="3" t="s">
        <v>889</v>
      </c>
      <c r="E22" s="13" t="s">
        <v>976</v>
      </c>
      <c r="F22" s="4"/>
      <c r="G22" s="15" t="s">
        <v>977</v>
      </c>
      <c r="H22" s="14">
        <v>44232.472916666666</v>
      </c>
      <c r="I22" s="4" t="str">
        <f>YEAR(B22)&amp;"-"&amp;TEXT(MONTH(B23),"00")&amp;"-"&amp;TEXT(DAY(B22),"00")&amp;"_"&amp;TEXT(HOUR(B22),"00")&amp;"h"&amp;TEXT(MINUTE(B22),"00")&amp;" - "&amp;D22&amp;" - "&amp;LEFT(C22,45)&amp;".pdf"</f>
        <v>2021-02-05_09h54 - Estadão - Governo tenta barrar CPI da Covid-19 no Senad.pdf</v>
      </c>
      <c r="J22" s="4" t="str">
        <f>Tb_MateriasJornais[[#This Row],[Jor_Jornal]]&amp;" - "&amp;Tb_MateriasJornais[[#This Row],[Jor_Titulo]]&amp;" - "&amp;TEXT(Tb_MateriasJornais[[#This Row],[Jor_Data]],"dd/mm/aaaa")</f>
        <v>Estadão - Governo tenta barrar CPI da Covid-19 no Senado - 05/02/2021</v>
      </c>
      <c r="K22" s="10"/>
      <c r="L22" s="10"/>
      <c r="M22" s="10"/>
      <c r="N22" s="10"/>
      <c r="O22" s="10"/>
      <c r="P22" s="10"/>
      <c r="Q22" s="10"/>
      <c r="R22" s="10"/>
      <c r="S22" s="10"/>
      <c r="T22" s="10"/>
      <c r="U22" s="10"/>
      <c r="V22" s="10"/>
      <c r="W22" s="10"/>
      <c r="X22" s="10"/>
      <c r="Y22" s="10"/>
      <c r="Z22" s="10"/>
    </row>
    <row r="23" spans="1:26" ht="15.75" customHeight="1" x14ac:dyDescent="0.25">
      <c r="A23" s="3">
        <v>876</v>
      </c>
      <c r="B23" s="14">
        <v>44233.166666666664</v>
      </c>
      <c r="C23" s="4" t="s">
        <v>978</v>
      </c>
      <c r="D23" s="3" t="s">
        <v>889</v>
      </c>
      <c r="E23" s="13" t="s">
        <v>979</v>
      </c>
      <c r="F23" s="4" t="s">
        <v>980</v>
      </c>
      <c r="G23" s="15" t="s">
        <v>981</v>
      </c>
      <c r="H23" s="14">
        <v>44233.929166666669</v>
      </c>
      <c r="I23" s="4" t="str">
        <f>YEAR(B23)&amp;"-"&amp;TEXT(MONTH(B24),"00")&amp;"-"&amp;TEXT(DAY(B23),"00")&amp;"_"&amp;TEXT(HOUR(B23),"00")&amp;"h"&amp;TEXT(MINUTE(B23),"00")&amp;" - "&amp;D23&amp;" - "&amp;LEFT(C23,45)&amp;".pdf"</f>
        <v>2021-02-06_04h00 - Estadão - É do presidente do Senado o protagonismo na c.pdf</v>
      </c>
      <c r="J23" s="4" t="str">
        <f>Tb_MateriasJornais[[#This Row],[Jor_Jornal]]&amp;" - "&amp;Tb_MateriasJornais[[#This Row],[Jor_Titulo]]&amp;" - "&amp;TEXT(Tb_MateriasJornais[[#This Row],[Jor_Data]],"dd/mm/aaaa")</f>
        <v>Estadão - É do presidente do Senado o protagonismo na coordenação da pauta prioritária - 06/02/2021</v>
      </c>
    </row>
    <row r="24" spans="1:26" ht="12.75" x14ac:dyDescent="0.2">
      <c r="A24" s="3">
        <v>1107</v>
      </c>
      <c r="B24" s="14">
        <v>44233.84375</v>
      </c>
      <c r="C24" s="4" t="s">
        <v>982</v>
      </c>
      <c r="D24" s="3" t="s">
        <v>883</v>
      </c>
      <c r="E24" s="13" t="s">
        <v>983</v>
      </c>
      <c r="F24" s="4" t="s">
        <v>984</v>
      </c>
      <c r="G24" s="4" t="s">
        <v>897</v>
      </c>
      <c r="H24" s="3"/>
      <c r="I24" s="4" t="s">
        <v>985</v>
      </c>
      <c r="J24" s="4" t="str">
        <f>Tb_MateriasJornais[[#This Row],[Jor_Jornal]]&amp;" - "&amp;Tb_MateriasJornais[[#This Row],[Jor_Titulo]]&amp;" - "&amp;TEXT(Tb_MateriasJornais[[#This Row],[Jor_Data]],"dd/mm/aaaa")</f>
        <v>FolhaSP - Eleição na Câmara e no Senado deixou Bolsonaro com centenas de dívidas - 06/02/2021</v>
      </c>
      <c r="K24" s="10"/>
      <c r="L24" s="10"/>
      <c r="M24" s="10"/>
      <c r="N24" s="10"/>
      <c r="O24" s="10"/>
      <c r="P24" s="10"/>
      <c r="Q24" s="10"/>
      <c r="R24" s="10"/>
      <c r="S24" s="10"/>
      <c r="T24" s="10"/>
      <c r="U24" s="10"/>
      <c r="V24" s="10"/>
      <c r="W24" s="10"/>
      <c r="X24" s="10"/>
      <c r="Y24" s="10"/>
      <c r="Z24" s="10"/>
    </row>
    <row r="25" spans="1:26" ht="12.75" x14ac:dyDescent="0.2">
      <c r="A25" s="3">
        <v>1106</v>
      </c>
      <c r="B25" s="14">
        <v>44234.84375</v>
      </c>
      <c r="C25" s="4" t="s">
        <v>986</v>
      </c>
      <c r="D25" s="3" t="s">
        <v>883</v>
      </c>
      <c r="E25" s="13" t="s">
        <v>987</v>
      </c>
      <c r="F25" s="4" t="s">
        <v>988</v>
      </c>
      <c r="G25" s="4" t="s">
        <v>897</v>
      </c>
      <c r="H25" s="3"/>
      <c r="I25" s="4" t="s">
        <v>989</v>
      </c>
      <c r="J25" s="4" t="str">
        <f>Tb_MateriasJornais[[#This Row],[Jor_Jornal]]&amp;" - "&amp;Tb_MateriasJornais[[#This Row],[Jor_Titulo]]&amp;" - "&amp;TEXT(Tb_MateriasJornais[[#This Row],[Jor_Data]],"dd/mm/aaaa")</f>
        <v>FolhaSP - O dilema entre governabilidade e responsabilização - 07/02/2021</v>
      </c>
    </row>
    <row r="26" spans="1:26" ht="12.75" x14ac:dyDescent="0.2">
      <c r="A26" s="11">
        <v>12</v>
      </c>
      <c r="B26" s="12">
        <v>44238.379861111112</v>
      </c>
      <c r="C26" t="s">
        <v>990</v>
      </c>
      <c r="D26" t="s">
        <v>878</v>
      </c>
      <c r="E26" s="13" t="s">
        <v>991</v>
      </c>
      <c r="F26" t="s">
        <v>67</v>
      </c>
      <c r="G26" t="s">
        <v>878</v>
      </c>
      <c r="H26" s="12">
        <v>44238.379861111112</v>
      </c>
      <c r="I26" t="s">
        <v>992</v>
      </c>
      <c r="J26" s="4" t="str">
        <f>Tb_MateriasJornais[[#This Row],[Jor_Jornal]]&amp;" - "&amp;Tb_MateriasJornais[[#This Row],[Jor_Titulo]]&amp;" - "&amp;TEXT(Tb_MateriasJornais[[#This Row],[Jor_Data]],"dd/mm/aaaa")</f>
        <v>Congresso em Foco - Pazuello vai ao Senado para tentar barrar CPI da Covid-19 - 11/02/2021</v>
      </c>
      <c r="K26" s="10"/>
      <c r="L26" s="10"/>
      <c r="M26" s="10"/>
      <c r="N26" s="10"/>
      <c r="O26" s="10"/>
      <c r="P26" s="10"/>
      <c r="Q26" s="10"/>
      <c r="R26" s="10"/>
      <c r="S26" s="10"/>
      <c r="T26" s="10"/>
      <c r="U26" s="10"/>
      <c r="V26" s="10"/>
      <c r="W26" s="10"/>
      <c r="X26" s="10"/>
      <c r="Y26" s="10"/>
      <c r="Z26" s="10"/>
    </row>
    <row r="27" spans="1:26" ht="12.75" x14ac:dyDescent="0.2">
      <c r="A27" s="3">
        <v>1105</v>
      </c>
      <c r="B27" s="14">
        <v>44238.586805555555</v>
      </c>
      <c r="C27" s="31" t="s">
        <v>993</v>
      </c>
      <c r="D27" s="3" t="s">
        <v>883</v>
      </c>
      <c r="E27" s="13" t="s">
        <v>994</v>
      </c>
      <c r="F27" s="4" t="s">
        <v>995</v>
      </c>
      <c r="G27" s="4" t="s">
        <v>996</v>
      </c>
      <c r="H27" s="14">
        <v>44238.738888888889</v>
      </c>
      <c r="I27" s="4" t="s">
        <v>997</v>
      </c>
      <c r="J27" s="4" t="str">
        <f>Tb_MateriasJornais[[#This Row],[Jor_Jornal]]&amp;" - "&amp;Tb_MateriasJornais[[#This Row],[Jor_Titulo]]&amp;" - "&amp;TEXT(Tb_MateriasJornais[[#This Row],[Jor_Data]],"dd/mm/aaaa")</f>
        <v>FolhaSP - Com vacinas em falta, Pazuello promete imunização geral contra Covid em 2021 - 11/02/2021</v>
      </c>
    </row>
    <row r="28" spans="1:26" ht="12.75" x14ac:dyDescent="0.2">
      <c r="A28" s="3">
        <v>1104</v>
      </c>
      <c r="B28" s="14">
        <v>44238.656944444447</v>
      </c>
      <c r="C28" s="4" t="s">
        <v>998</v>
      </c>
      <c r="D28" s="3" t="s">
        <v>883</v>
      </c>
      <c r="E28" s="13" t="s">
        <v>999</v>
      </c>
      <c r="F28" s="4" t="s">
        <v>1000</v>
      </c>
      <c r="G28" s="4" t="s">
        <v>1001</v>
      </c>
      <c r="H28" s="14">
        <v>44238.787499999999</v>
      </c>
      <c r="I28" s="4" t="s">
        <v>1002</v>
      </c>
      <c r="J28" s="4" t="str">
        <f>Tb_MateriasJornais[[#This Row],[Jor_Jornal]]&amp;" - "&amp;Tb_MateriasJornais[[#This Row],[Jor_Titulo]]&amp;" - "&amp;TEXT(Tb_MateriasJornais[[#This Row],[Jor_Data]],"dd/mm/aaaa")</f>
        <v>FolhaSP - Pazuello lembra derrotas da Alemanha em guerras e pede para não se abrir CPI como 'frente política' contra Covid - 11/02/2021</v>
      </c>
      <c r="K28" s="10"/>
      <c r="L28" s="10"/>
      <c r="M28" s="10"/>
      <c r="N28" s="10"/>
      <c r="O28" s="10"/>
      <c r="P28" s="10"/>
      <c r="Q28" s="10"/>
      <c r="R28" s="10"/>
      <c r="S28" s="10"/>
      <c r="T28" s="10"/>
      <c r="U28" s="10"/>
      <c r="V28" s="10"/>
      <c r="W28" s="10"/>
      <c r="X28" s="10"/>
      <c r="Y28" s="10"/>
      <c r="Z28" s="10"/>
    </row>
    <row r="29" spans="1:26" ht="15.75" customHeight="1" x14ac:dyDescent="0.25">
      <c r="A29" s="3">
        <v>877</v>
      </c>
      <c r="B29" s="14">
        <v>44238.678472222222</v>
      </c>
      <c r="C29" s="4" t="s">
        <v>1003</v>
      </c>
      <c r="D29" s="3" t="s">
        <v>889</v>
      </c>
      <c r="E29" s="13" t="s">
        <v>1004</v>
      </c>
      <c r="F29" s="4" t="s">
        <v>1005</v>
      </c>
      <c r="G29" s="15" t="s">
        <v>1006</v>
      </c>
      <c r="H29" s="14">
        <v>44238.878472222219</v>
      </c>
      <c r="I29" s="4" t="str">
        <f>YEAR(B29)&amp;"-"&amp;TEXT(MONTH(B30),"00")&amp;"-"&amp;TEXT(DAY(B29),"00")&amp;"_"&amp;TEXT(HOUR(B29),"00")&amp;"h"&amp;TEXT(MINUTE(B29),"00")&amp;" - "&amp;D29&amp;" - "&amp;LEFT(C29,45)&amp;".pdf"</f>
        <v>2021-02-11_16h17 - Estadão - Pressionado por ameaça de CPI, Pazuello diz a.pdf</v>
      </c>
      <c r="J29" s="4" t="str">
        <f>Tb_MateriasJornais[[#This Row],[Jor_Jornal]]&amp;" - "&amp;Tb_MateriasJornais[[#This Row],[Jor_Titulo]]&amp;" - "&amp;TEXT(Tb_MateriasJornais[[#This Row],[Jor_Data]],"dd/mm/aaaa")</f>
        <v>Estadão - Pressionado por ameaça de CPI, Pazuello diz ao Senado que toda a população será vacinada em 2021 - 11/02/2021</v>
      </c>
    </row>
    <row r="30" spans="1:26" ht="15.75" customHeight="1" x14ac:dyDescent="0.25">
      <c r="A30" s="3">
        <v>878</v>
      </c>
      <c r="B30" s="14">
        <v>44239.208333333336</v>
      </c>
      <c r="C30" s="4" t="s">
        <v>1007</v>
      </c>
      <c r="D30" s="3" t="s">
        <v>889</v>
      </c>
      <c r="E30" s="13" t="s">
        <v>1008</v>
      </c>
      <c r="F30" s="4"/>
      <c r="G30" s="15" t="s">
        <v>977</v>
      </c>
      <c r="H30" s="14">
        <v>44239.431944444441</v>
      </c>
      <c r="I30" s="4" t="str">
        <f>YEAR(B30)&amp;"-"&amp;TEXT(MONTH(B31),"00")&amp;"-"&amp;TEXT(DAY(B30),"00")&amp;"_"&amp;TEXT(HOUR(B30),"00")&amp;"h"&amp;TEXT(MINUTE(B30),"00")&amp;" - "&amp;D30&amp;" - "&amp;LEFT(C30,45)&amp;".pdf"</f>
        <v>2021-02-12_05h00 - Estadão - Pazuello derrapa e dá força à CPI da Covid-19.pdf</v>
      </c>
      <c r="J30" s="4" t="str">
        <f>Tb_MateriasJornais[[#This Row],[Jor_Jornal]]&amp;" - "&amp;Tb_MateriasJornais[[#This Row],[Jor_Titulo]]&amp;" - "&amp;TEXT(Tb_MateriasJornais[[#This Row],[Jor_Data]],"dd/mm/aaaa")</f>
        <v>Estadão - Pazuello derrapa e dá força à CPI da Covid-19 - 12/02/2021</v>
      </c>
      <c r="K30" s="10"/>
      <c r="L30" s="10"/>
      <c r="M30" s="10"/>
      <c r="N30" s="10"/>
      <c r="O30" s="10"/>
      <c r="P30" s="10"/>
      <c r="Q30" s="10"/>
      <c r="R30" s="10"/>
      <c r="S30" s="10"/>
      <c r="T30" s="10"/>
      <c r="U30" s="10"/>
      <c r="V30" s="10"/>
      <c r="W30" s="10"/>
      <c r="X30" s="10"/>
      <c r="Y30" s="10"/>
      <c r="Z30" s="10"/>
    </row>
    <row r="31" spans="1:26" ht="15.75" customHeight="1" x14ac:dyDescent="0.25">
      <c r="A31" s="3">
        <v>879</v>
      </c>
      <c r="B31" s="14">
        <v>44242.796527777777</v>
      </c>
      <c r="C31" s="4" t="s">
        <v>1009</v>
      </c>
      <c r="D31" s="3" t="s">
        <v>889</v>
      </c>
      <c r="E31" s="13" t="s">
        <v>1010</v>
      </c>
      <c r="F31" s="4" t="s">
        <v>1011</v>
      </c>
      <c r="G31" s="15" t="s">
        <v>1006</v>
      </c>
      <c r="H31" s="14">
        <v>44242.804166666669</v>
      </c>
      <c r="I31" s="4" t="str">
        <f>YEAR(B31)&amp;"-"&amp;TEXT(MONTH(B32),"00")&amp;"-"&amp;TEXT(DAY(B31),"00")&amp;"_"&amp;TEXT(HOUR(B31),"00")&amp;"h"&amp;TEXT(MINUTE(B31),"00")&amp;" - "&amp;D31&amp;" - "&amp;LEFT(C31,45)&amp;".pdf"</f>
        <v>2021-02-15_19h07 - Estadão - Com doses se esgotando, governadores e Congre.pdf</v>
      </c>
      <c r="J31" s="4" t="str">
        <f>Tb_MateriasJornais[[#This Row],[Jor_Jornal]]&amp;" - "&amp;Tb_MateriasJornais[[#This Row],[Jor_Titulo]]&amp;" - "&amp;TEXT(Tb_MateriasJornais[[#This Row],[Jor_Data]],"dd/mm/aaaa")</f>
        <v>Estadão - Com doses se esgotando, governadores e Congresso cobram Pazuello por mais vacinas - 15/02/2021</v>
      </c>
      <c r="K31" s="10"/>
      <c r="L31" s="10"/>
      <c r="M31" s="10"/>
      <c r="N31" s="10"/>
      <c r="O31" s="10"/>
      <c r="P31" s="10"/>
      <c r="Q31" s="10"/>
      <c r="R31" s="10"/>
      <c r="S31" s="10"/>
      <c r="T31" s="10"/>
      <c r="U31" s="10"/>
      <c r="V31" s="10"/>
      <c r="W31" s="10"/>
      <c r="X31" s="10"/>
      <c r="Y31" s="10"/>
      <c r="Z31" s="10"/>
    </row>
    <row r="32" spans="1:26" ht="12.75" x14ac:dyDescent="0.2">
      <c r="A32" s="3">
        <v>1103</v>
      </c>
      <c r="B32" s="14">
        <v>44243.913194444445</v>
      </c>
      <c r="C32" s="4" t="s">
        <v>1012</v>
      </c>
      <c r="D32" s="3" t="s">
        <v>883</v>
      </c>
      <c r="E32" s="13" t="s">
        <v>1013</v>
      </c>
      <c r="F32" s="4" t="s">
        <v>1014</v>
      </c>
      <c r="G32" s="4" t="s">
        <v>1015</v>
      </c>
      <c r="H32" s="3"/>
      <c r="I32" s="4" t="s">
        <v>1016</v>
      </c>
      <c r="J32" s="4" t="str">
        <f>Tb_MateriasJornais[[#This Row],[Jor_Jornal]]&amp;" - "&amp;Tb_MateriasJornais[[#This Row],[Jor_Titulo]]&amp;" - "&amp;TEXT(Tb_MateriasJornais[[#This Row],[Jor_Data]],"dd/mm/aaaa")</f>
        <v>FolhaSP - Com a corda no pescoço, general Pesadello tenta provar que vai trazer vacina - 16/02/2021</v>
      </c>
      <c r="K32" s="10"/>
      <c r="L32" s="10"/>
      <c r="M32" s="10"/>
      <c r="N32" s="10"/>
      <c r="O32" s="10"/>
      <c r="P32" s="10"/>
      <c r="Q32" s="10"/>
      <c r="R32" s="10"/>
      <c r="S32" s="10"/>
      <c r="T32" s="10"/>
      <c r="U32" s="10"/>
      <c r="V32" s="10"/>
      <c r="W32" s="10"/>
      <c r="X32" s="10"/>
      <c r="Y32" s="10"/>
      <c r="Z32" s="10"/>
    </row>
    <row r="33" spans="1:26" ht="15.75" customHeight="1" x14ac:dyDescent="0.25">
      <c r="A33" s="3">
        <v>880</v>
      </c>
      <c r="B33" s="14">
        <v>44245.760416666664</v>
      </c>
      <c r="C33" s="4" t="s">
        <v>1017</v>
      </c>
      <c r="D33" s="3" t="s">
        <v>889</v>
      </c>
      <c r="E33" s="13" t="s">
        <v>1018</v>
      </c>
      <c r="F33" s="4" t="s">
        <v>1019</v>
      </c>
      <c r="G33" s="15" t="s">
        <v>1020</v>
      </c>
      <c r="H33" s="14">
        <v>44245.760416666664</v>
      </c>
      <c r="I33" s="4" t="str">
        <f>YEAR(B33)&amp;"-"&amp;TEXT(MONTH(B34),"00")&amp;"-"&amp;TEXT(DAY(B33),"00")&amp;"_"&amp;TEXT(HOUR(B33),"00")&amp;"h"&amp;TEXT(MINUTE(B33),"00")&amp;" - "&amp;D33&amp;" - "&amp;LEFT(C33,45)&amp;".pdf"</f>
        <v>2021-02-18_18h15 - Estadão - Governo Bolsonaro age para barrar CPI da covi.pdf</v>
      </c>
      <c r="J33" s="4" t="str">
        <f>Tb_MateriasJornais[[#This Row],[Jor_Jornal]]&amp;" - "&amp;Tb_MateriasJornais[[#This Row],[Jor_Titulo]]&amp;" - "&amp;TEXT(Tb_MateriasJornais[[#This Row],[Jor_Data]],"dd/mm/aaaa")</f>
        <v>Estadão - Governo Bolsonaro age para barrar CPI da covid-19 no Senado - 18/02/2021</v>
      </c>
    </row>
    <row r="34" spans="1:26" ht="15.75" customHeight="1" x14ac:dyDescent="0.25">
      <c r="A34" s="3">
        <v>881</v>
      </c>
      <c r="B34" s="14">
        <v>44249.208333333336</v>
      </c>
      <c r="C34" s="4" t="s">
        <v>1021</v>
      </c>
      <c r="D34" s="3" t="s">
        <v>889</v>
      </c>
      <c r="E34" s="13" t="s">
        <v>1022</v>
      </c>
      <c r="F34" s="4"/>
      <c r="G34" s="15" t="s">
        <v>1023</v>
      </c>
      <c r="H34" s="14">
        <v>44249.464583333334</v>
      </c>
      <c r="I34" s="4" t="str">
        <f>YEAR(B34)&amp;"-"&amp;TEXT(MONTH(B35),"00")&amp;"-"&amp;TEXT(DAY(B34),"00")&amp;"_"&amp;TEXT(HOUR(B34),"00")&amp;"h"&amp;TEXT(MINUTE(B34),"00")&amp;" - "&amp;D34&amp;" - "&amp;LEFT(C34,45)&amp;".pdf"</f>
        <v>2021-02-22_05h00 - Estadão - De luto, Senado define futuro da CPI da Covid.pdf</v>
      </c>
      <c r="J34" s="4" t="str">
        <f>Tb_MateriasJornais[[#This Row],[Jor_Jornal]]&amp;" - "&amp;Tb_MateriasJornais[[#This Row],[Jor_Titulo]]&amp;" - "&amp;TEXT(Tb_MateriasJornais[[#This Row],[Jor_Data]],"dd/mm/aaaa")</f>
        <v>Estadão - De luto, Senado define futuro da CPI da Covid-19 - 22/02/2021</v>
      </c>
    </row>
    <row r="35" spans="1:26" ht="15.75" customHeight="1" x14ac:dyDescent="0.25">
      <c r="A35" s="3">
        <v>882</v>
      </c>
      <c r="B35" s="14">
        <v>44250.609027777777</v>
      </c>
      <c r="C35" s="4" t="s">
        <v>1024</v>
      </c>
      <c r="D35" s="3" t="s">
        <v>889</v>
      </c>
      <c r="E35" s="13" t="s">
        <v>1025</v>
      </c>
      <c r="F35" s="4" t="s">
        <v>1026</v>
      </c>
      <c r="G35" s="15" t="s">
        <v>1027</v>
      </c>
      <c r="H35" s="14">
        <v>44250.635416666664</v>
      </c>
      <c r="I35" s="4" t="str">
        <f>YEAR(B35)&amp;"-"&amp;TEXT(MONTH(B36),"00")&amp;"-"&amp;TEXT(DAY(B35),"00")&amp;"_"&amp;TEXT(HOUR(B35),"00")&amp;"h"&amp;TEXT(MINUTE(B35),"00")&amp;" - "&amp;D35&amp;" - "&amp;LEFT(C35,45)&amp;".pdf"</f>
        <v>2021-02-23_14h37 - Estadão - Maia defende CPI da Covid contra Bolsonaro e .pdf</v>
      </c>
      <c r="J35" s="4" t="str">
        <f>Tb_MateriasJornais[[#This Row],[Jor_Jornal]]&amp;" - "&amp;Tb_MateriasJornais[[#This Row],[Jor_Titulo]]&amp;" - "&amp;TEXT(Tb_MateriasJornais[[#This Row],[Jor_Data]],"dd/mm/aaaa")</f>
        <v>Estadão - Maia defende CPI da Covid contra Bolsonaro e afirma que impeachment 'não tinha chance' - 23/02/2021</v>
      </c>
      <c r="K35" s="10"/>
      <c r="L35" s="10"/>
      <c r="M35" s="10"/>
      <c r="N35" s="10"/>
      <c r="O35" s="10"/>
      <c r="P35" s="10"/>
      <c r="Q35" s="10"/>
      <c r="R35" s="10"/>
      <c r="S35" s="10"/>
      <c r="T35" s="10"/>
      <c r="U35" s="10"/>
      <c r="V35" s="10"/>
      <c r="W35" s="10"/>
      <c r="X35" s="10"/>
      <c r="Y35" s="10"/>
      <c r="Z35" s="10"/>
    </row>
    <row r="36" spans="1:26" ht="15.75" customHeight="1" x14ac:dyDescent="0.25">
      <c r="A36" s="3">
        <v>883</v>
      </c>
      <c r="B36" s="14">
        <v>44254.125</v>
      </c>
      <c r="C36" s="4" t="s">
        <v>1028</v>
      </c>
      <c r="D36" s="3" t="s">
        <v>889</v>
      </c>
      <c r="E36" s="13" t="s">
        <v>1029</v>
      </c>
      <c r="F36" s="4" t="s">
        <v>1030</v>
      </c>
      <c r="G36" s="15" t="s">
        <v>1031</v>
      </c>
      <c r="H36" s="14">
        <v>44254.125</v>
      </c>
      <c r="I36" s="4" t="str">
        <f>YEAR(B36)&amp;"-"&amp;TEXT(MONTH(B37),"00")&amp;"-"&amp;TEXT(DAY(B36),"00")&amp;"_"&amp;TEXT(HOUR(B36),"00")&amp;"h"&amp;TEXT(MINUTE(B36),"00")&amp;" - "&amp;D36&amp;" - "&amp;LEFT(C36,45)&amp;".pdf"</f>
        <v>2021-03-27_03h00 - Estadão - A urgência da CPI da pandemia.pdf</v>
      </c>
      <c r="J36" s="4" t="str">
        <f>Tb_MateriasJornais[[#This Row],[Jor_Jornal]]&amp;" - "&amp;Tb_MateriasJornais[[#This Row],[Jor_Titulo]]&amp;" - "&amp;TEXT(Tb_MateriasJornais[[#This Row],[Jor_Data]],"dd/mm/aaaa")</f>
        <v>Estadão - A urgência da CPI da pandemia - 27/02/2021</v>
      </c>
    </row>
    <row r="37" spans="1:26" ht="15.75" customHeight="1" x14ac:dyDescent="0.25">
      <c r="A37" s="3">
        <v>884</v>
      </c>
      <c r="B37" s="14">
        <v>44256.208333333336</v>
      </c>
      <c r="C37" s="16" t="s">
        <v>1032</v>
      </c>
      <c r="D37" s="3" t="s">
        <v>889</v>
      </c>
      <c r="E37" s="13" t="s">
        <v>1033</v>
      </c>
      <c r="F37" s="4" t="s">
        <v>1034</v>
      </c>
      <c r="G37" s="15" t="s">
        <v>1020</v>
      </c>
      <c r="H37" s="14">
        <v>44256.423611111109</v>
      </c>
      <c r="I37" s="4" t="s">
        <v>1035</v>
      </c>
      <c r="J37" s="4" t="str">
        <f>Tb_MateriasJornais[[#This Row],[Jor_Jornal]]&amp;" - "&amp;Tb_MateriasJornais[[#This Row],[Jor_Titulo]]&amp;" - "&amp;TEXT(Tb_MateriasJornais[[#This Row],[Jor_Data]],"dd/mm/aaaa")</f>
        <v>Estadão - É preciso parar esse cara', diz Tasso Jereissati ao defender CPI da Covid - 01/03/2021</v>
      </c>
    </row>
    <row r="38" spans="1:26" ht="12.75" x14ac:dyDescent="0.2">
      <c r="A38" s="3">
        <v>1112</v>
      </c>
      <c r="B38" s="14">
        <v>44256.402777777781</v>
      </c>
      <c r="C38" s="4" t="s">
        <v>1036</v>
      </c>
      <c r="D38" s="3" t="s">
        <v>883</v>
      </c>
      <c r="E38" s="13" t="s">
        <v>1037</v>
      </c>
      <c r="F38" s="4" t="s">
        <v>1038</v>
      </c>
      <c r="G38" s="4" t="s">
        <v>907</v>
      </c>
      <c r="H38" s="3"/>
      <c r="I38" s="4" t="s">
        <v>1039</v>
      </c>
      <c r="J38" s="4" t="str">
        <f>Tb_MateriasJornais[[#This Row],[Jor_Jornal]]&amp;" - "&amp;Tb_MateriasJornais[[#This Row],[Jor_Titulo]]&amp;" - "&amp;TEXT(Tb_MateriasJornais[[#This Row],[Jor_Data]],"dd/mm/aaaa")</f>
        <v>FolhaSP - Lira descarta CPI de Covid agora e diz que não é hora de apontar culpados por erros - 01/03/2021</v>
      </c>
      <c r="K38" s="10"/>
      <c r="L38" s="10"/>
      <c r="M38" s="10"/>
      <c r="N38" s="10"/>
      <c r="O38" s="10"/>
      <c r="P38" s="10"/>
      <c r="Q38" s="10"/>
      <c r="R38" s="10"/>
      <c r="S38" s="10"/>
      <c r="T38" s="10"/>
      <c r="U38" s="10"/>
      <c r="V38" s="10"/>
      <c r="W38" s="10"/>
      <c r="X38" s="10"/>
      <c r="Y38" s="10"/>
      <c r="Z38" s="10"/>
    </row>
    <row r="39" spans="1:26" ht="15" x14ac:dyDescent="0.25">
      <c r="A39" s="3">
        <v>885</v>
      </c>
      <c r="B39" s="14">
        <v>44256.834722222222</v>
      </c>
      <c r="C39" s="4" t="s">
        <v>1040</v>
      </c>
      <c r="D39" s="3" t="s">
        <v>889</v>
      </c>
      <c r="E39" s="13" t="s">
        <v>1041</v>
      </c>
      <c r="F39" s="4" t="s">
        <v>1042</v>
      </c>
      <c r="G39" s="15" t="s">
        <v>1043</v>
      </c>
      <c r="H39" s="14">
        <v>44256.912499999999</v>
      </c>
      <c r="I39" s="4" t="s">
        <v>1044</v>
      </c>
      <c r="J39" s="4" t="str">
        <f>Tb_MateriasJornais[[#This Row],[Jor_Jornal]]&amp;" - "&amp;Tb_MateriasJornais[[#This Row],[Jor_Titulo]]&amp;" - "&amp;TEXT(Tb_MateriasJornais[[#This Row],[Jor_Data]],"dd/mm/aaaa")</f>
        <v>Estadão - Rodrigo Pacheco: 'Instalar a CPI da Saúde agora seria contraproducente’ - 01/03/2021</v>
      </c>
      <c r="K39" s="10"/>
      <c r="L39" s="10"/>
      <c r="M39" s="10"/>
      <c r="N39" s="10"/>
      <c r="O39" s="10"/>
      <c r="P39" s="10"/>
      <c r="Q39" s="10"/>
      <c r="R39" s="10"/>
      <c r="S39" s="10"/>
      <c r="T39" s="10"/>
      <c r="U39" s="10"/>
      <c r="V39" s="10"/>
      <c r="W39" s="10"/>
      <c r="X39" s="10"/>
      <c r="Y39" s="10"/>
      <c r="Z39" s="10"/>
    </row>
    <row r="40" spans="1:26" ht="12.75" x14ac:dyDescent="0.2">
      <c r="A40" s="11">
        <v>13</v>
      </c>
      <c r="B40" s="12">
        <v>44256.932638888888</v>
      </c>
      <c r="C40" t="s">
        <v>1045</v>
      </c>
      <c r="D40" t="s">
        <v>878</v>
      </c>
      <c r="E40" s="13" t="s">
        <v>1046</v>
      </c>
      <c r="F40" t="s">
        <v>67</v>
      </c>
      <c r="G40" t="s">
        <v>878</v>
      </c>
      <c r="H40" s="12">
        <v>44256.936111111114</v>
      </c>
      <c r="I40" t="s">
        <v>1047</v>
      </c>
      <c r="J40" s="4" t="str">
        <f>Tb_MateriasJornais[[#This Row],[Jor_Jornal]]&amp;" - "&amp;Tb_MateriasJornais[[#This Row],[Jor_Titulo]]&amp;" - "&amp;TEXT(Tb_MateriasJornais[[#This Row],[Jor_Data]],"dd/mm/aaaa")</f>
        <v>Congresso em Foco - Pressionado a instalar CPI da covid, Pacheco minimiza erros de Bolsonaro na pandemia - 01/03/2021</v>
      </c>
      <c r="K40" s="10"/>
      <c r="L40" s="10"/>
      <c r="M40" s="10"/>
      <c r="N40" s="10"/>
      <c r="O40" s="10"/>
      <c r="P40" s="10"/>
      <c r="Q40" s="10"/>
      <c r="R40" s="10"/>
      <c r="S40" s="10"/>
      <c r="T40" s="10"/>
      <c r="U40" s="10"/>
      <c r="V40" s="10"/>
      <c r="W40" s="10"/>
      <c r="X40" s="10"/>
      <c r="Y40" s="10"/>
      <c r="Z40" s="10"/>
    </row>
    <row r="41" spans="1:26" ht="12.75" x14ac:dyDescent="0.2">
      <c r="A41" s="3">
        <v>1113</v>
      </c>
      <c r="B41" s="14">
        <v>44257.520138888889</v>
      </c>
      <c r="C41" s="4" t="s">
        <v>1048</v>
      </c>
      <c r="D41" s="3" t="s">
        <v>883</v>
      </c>
      <c r="E41" s="13" t="s">
        <v>1049</v>
      </c>
      <c r="F41" s="4" t="s">
        <v>1050</v>
      </c>
      <c r="G41" s="4" t="s">
        <v>1051</v>
      </c>
      <c r="H41" s="3"/>
      <c r="I41" s="4" t="s">
        <v>1052</v>
      </c>
      <c r="J41" s="4" t="str">
        <f>Tb_MateriasJornais[[#This Row],[Jor_Jornal]]&amp;" - "&amp;Tb_MateriasJornais[[#This Row],[Jor_Titulo]]&amp;" - "&amp;TEXT(Tb_MateriasJornais[[#This Row],[Jor_Data]],"dd/mm/aaaa")</f>
        <v>FolhaSP - Levante de governadores pressiona Bolsonaro no auge da crise da Covid-19 - 02/03/2021</v>
      </c>
      <c r="K41" s="10"/>
      <c r="L41" s="10"/>
      <c r="M41" s="10"/>
      <c r="N41" s="10"/>
      <c r="O41" s="10"/>
      <c r="P41" s="10"/>
      <c r="Q41" s="10"/>
      <c r="R41" s="10"/>
      <c r="S41" s="10"/>
      <c r="T41" s="10"/>
      <c r="U41" s="10"/>
      <c r="V41" s="10"/>
      <c r="W41" s="10"/>
      <c r="X41" s="10"/>
      <c r="Y41" s="10"/>
      <c r="Z41" s="10"/>
    </row>
    <row r="42" spans="1:26" s="30" customFormat="1" ht="15" x14ac:dyDescent="0.25">
      <c r="A42" s="28">
        <v>886</v>
      </c>
      <c r="B42" s="43">
        <v>44257.561805555553</v>
      </c>
      <c r="C42" s="31" t="s">
        <v>1053</v>
      </c>
      <c r="D42" s="28" t="s">
        <v>889</v>
      </c>
      <c r="E42" s="44" t="s">
        <v>1054</v>
      </c>
      <c r="F42" s="31" t="s">
        <v>1055</v>
      </c>
      <c r="G42" s="45" t="s">
        <v>1056</v>
      </c>
      <c r="H42" s="43">
        <v>44257.561805555553</v>
      </c>
      <c r="I42" s="31" t="s">
        <v>1057</v>
      </c>
      <c r="J42" s="31" t="str">
        <f>Tb_MateriasJornais[[#This Row],[Jor_Jornal]]&amp;" - "&amp;Tb_MateriasJornais[[#This Row],[Jor_Titulo]]&amp;" - "&amp;TEXT(Tb_MateriasJornais[[#This Row],[Jor_Data]],"dd/mm/aaaa")</f>
        <v>Estadão - Moderação e covardia - 02/03/2021</v>
      </c>
    </row>
    <row r="43" spans="1:26" ht="12.75" x14ac:dyDescent="0.2">
      <c r="A43" s="11">
        <v>30</v>
      </c>
      <c r="B43" s="12">
        <v>44259.40902777778</v>
      </c>
      <c r="C43" t="s">
        <v>1058</v>
      </c>
      <c r="D43" t="s">
        <v>878</v>
      </c>
      <c r="E43" s="13" t="s">
        <v>1059</v>
      </c>
      <c r="F43" t="s">
        <v>67</v>
      </c>
      <c r="G43" t="s">
        <v>1060</v>
      </c>
      <c r="H43" s="12">
        <v>44259.40902777778</v>
      </c>
      <c r="I43" t="s">
        <v>1061</v>
      </c>
      <c r="J43" s="4" t="str">
        <f>Tb_MateriasJornais[[#This Row],[Jor_Jornal]]&amp;" - "&amp;Tb_MateriasJornais[[#This Row],[Jor_Titulo]]&amp;" - "&amp;TEXT(Tb_MateriasJornais[[#This Row],[Jor_Data]],"dd/mm/aaaa")</f>
        <v>Congresso em Foco - Movimentos e organizações sociais se mobilizam por CPI da pandemia - 04/03/2021</v>
      </c>
      <c r="K43" s="10"/>
      <c r="L43" s="10"/>
      <c r="M43" s="10"/>
      <c r="N43" s="10"/>
      <c r="O43" s="10"/>
      <c r="P43" s="10"/>
      <c r="Q43" s="10"/>
      <c r="R43" s="10"/>
      <c r="S43" s="10"/>
      <c r="T43" s="10"/>
      <c r="U43" s="10"/>
      <c r="V43" s="10"/>
      <c r="W43" s="10"/>
      <c r="X43" s="10"/>
      <c r="Y43" s="10"/>
      <c r="Z43" s="10"/>
    </row>
    <row r="44" spans="1:26" ht="15" x14ac:dyDescent="0.25">
      <c r="A44" s="3">
        <v>887</v>
      </c>
      <c r="B44" s="14">
        <v>44259.71875</v>
      </c>
      <c r="C44" s="4" t="s">
        <v>1062</v>
      </c>
      <c r="D44" s="3" t="s">
        <v>889</v>
      </c>
      <c r="E44" s="13" t="s">
        <v>1063</v>
      </c>
      <c r="F44" s="4" t="s">
        <v>1064</v>
      </c>
      <c r="G44" s="15" t="s">
        <v>1065</v>
      </c>
      <c r="H44" s="14">
        <v>44295.352777777778</v>
      </c>
      <c r="I44" s="4" t="s">
        <v>1066</v>
      </c>
      <c r="J44" s="4" t="str">
        <f>Tb_MateriasJornais[[#This Row],[Jor_Jornal]]&amp;" - "&amp;Tb_MateriasJornais[[#This Row],[Jor_Titulo]]&amp;" - "&amp;TEXT(Tb_MateriasJornais[[#This Row],[Jor_Data]],"dd/mm/aaaa")</f>
        <v>Estadão - Campanha pró-CPI da pandemia une grupos de renovação e movimentos que pediram saída de Dilma - 04/03/2021</v>
      </c>
    </row>
    <row r="45" spans="1:26" ht="12.75" x14ac:dyDescent="0.2">
      <c r="A45" s="3">
        <v>1114</v>
      </c>
      <c r="B45" s="14">
        <v>44259.798611111109</v>
      </c>
      <c r="C45" s="4" t="s">
        <v>1067</v>
      </c>
      <c r="D45" s="3" t="s">
        <v>883</v>
      </c>
      <c r="E45" s="13" t="s">
        <v>1068</v>
      </c>
      <c r="F45" s="4" t="s">
        <v>1069</v>
      </c>
      <c r="G45" s="4" t="s">
        <v>1070</v>
      </c>
      <c r="H45" s="3"/>
      <c r="I45" s="4" t="s">
        <v>1071</v>
      </c>
      <c r="J45" s="4" t="str">
        <f>Tb_MateriasJornais[[#This Row],[Jor_Jornal]]&amp;" - "&amp;Tb_MateriasJornais[[#This Row],[Jor_Titulo]]&amp;" - "&amp;TEXT(Tb_MateriasJornais[[#This Row],[Jor_Data]],"dd/mm/aaaa")</f>
        <v>FolhaSP - Pacheco diz esperar exemplo dos homens públicos e cobra da Saúde prova de que não é negacionista - 04/03/2021</v>
      </c>
      <c r="K45" s="10"/>
      <c r="L45" s="10"/>
      <c r="M45" s="10"/>
      <c r="N45" s="10"/>
      <c r="O45" s="10"/>
      <c r="P45" s="10"/>
      <c r="Q45" s="10"/>
      <c r="R45" s="10"/>
      <c r="S45" s="10"/>
      <c r="T45" s="10"/>
      <c r="U45" s="10"/>
      <c r="V45" s="10"/>
      <c r="W45" s="10"/>
      <c r="X45" s="10"/>
      <c r="Y45" s="10"/>
      <c r="Z45" s="10"/>
    </row>
    <row r="46" spans="1:26" ht="12.75" x14ac:dyDescent="0.2">
      <c r="A46" s="3">
        <v>1115</v>
      </c>
      <c r="B46" s="14">
        <v>44261.84375</v>
      </c>
      <c r="C46" s="4" t="s">
        <v>1072</v>
      </c>
      <c r="D46" s="3" t="s">
        <v>883</v>
      </c>
      <c r="E46" s="13" t="s">
        <v>1073</v>
      </c>
      <c r="F46" s="4" t="s">
        <v>1074</v>
      </c>
      <c r="G46" s="4" t="s">
        <v>897</v>
      </c>
      <c r="H46" s="3"/>
      <c r="I46" s="4" t="s">
        <v>1075</v>
      </c>
      <c r="J46" s="4" t="str">
        <f>Tb_MateriasJornais[[#This Row],[Jor_Jornal]]&amp;" - "&amp;Tb_MateriasJornais[[#This Row],[Jor_Titulo]]&amp;" - "&amp;TEXT(Tb_MateriasJornais[[#This Row],[Jor_Data]],"dd/mm/aaaa")</f>
        <v>FolhaSP - Tibieza parlamentar - 06/03/2021</v>
      </c>
      <c r="K46" s="10"/>
      <c r="L46" s="10"/>
      <c r="M46" s="10"/>
      <c r="N46" s="10"/>
      <c r="O46" s="10"/>
      <c r="P46" s="10"/>
      <c r="Q46" s="10"/>
      <c r="R46" s="10"/>
      <c r="S46" s="10"/>
      <c r="T46" s="10"/>
      <c r="U46" s="10"/>
      <c r="V46" s="10"/>
      <c r="W46" s="10"/>
      <c r="X46" s="10"/>
      <c r="Y46" s="10"/>
      <c r="Z46" s="10"/>
    </row>
    <row r="47" spans="1:26" ht="12.75" x14ac:dyDescent="0.2">
      <c r="A47" s="3">
        <v>1116</v>
      </c>
      <c r="B47" s="14">
        <v>44261.84375</v>
      </c>
      <c r="C47" s="4" t="s">
        <v>1076</v>
      </c>
      <c r="D47" s="3" t="s">
        <v>883</v>
      </c>
      <c r="E47" s="13" t="s">
        <v>1077</v>
      </c>
      <c r="F47" s="4" t="s">
        <v>1078</v>
      </c>
      <c r="G47" s="4" t="s">
        <v>1079</v>
      </c>
      <c r="H47" s="14">
        <v>44262.272916666669</v>
      </c>
      <c r="I47" s="4" t="s">
        <v>1080</v>
      </c>
      <c r="J47" s="4" t="str">
        <f>Tb_MateriasJornais[[#This Row],[Jor_Jornal]]&amp;" - "&amp;Tb_MateriasJornais[[#This Row],[Jor_Titulo]]&amp;" - "&amp;TEXT(Tb_MateriasJornais[[#This Row],[Jor_Data]],"dd/mm/aaaa")</f>
        <v>FolhaSP - Filhos de Bolsonaro saem das sombras e negociam no Congresso em nome do governo - 06/03/2021</v>
      </c>
    </row>
    <row r="48" spans="1:26" ht="12.75" x14ac:dyDescent="0.2">
      <c r="A48" s="11">
        <v>14</v>
      </c>
      <c r="B48" s="12">
        <v>44263.630555555559</v>
      </c>
      <c r="C48" t="s">
        <v>1081</v>
      </c>
      <c r="D48" t="s">
        <v>878</v>
      </c>
      <c r="E48" s="13" t="s">
        <v>1082</v>
      </c>
      <c r="F48" t="s">
        <v>67</v>
      </c>
      <c r="G48" t="s">
        <v>1083</v>
      </c>
      <c r="H48" s="12">
        <v>44264.375694444447</v>
      </c>
      <c r="I48" t="s">
        <v>1084</v>
      </c>
      <c r="J48" s="4" t="str">
        <f>Tb_MateriasJornais[[#This Row],[Jor_Jornal]]&amp;" - "&amp;Tb_MateriasJornais[[#This Row],[Jor_Titulo]]&amp;" - "&amp;TEXT(Tb_MateriasJornais[[#This Row],[Jor_Data]],"dd/mm/aaaa")</f>
        <v>Congresso em Foco - Renan diz que Pacheco "enfraquece o Legislativo" ao não instalar CPI da Covid - 08/03/2021</v>
      </c>
      <c r="K48" s="10"/>
      <c r="L48" s="10"/>
      <c r="M48" s="10"/>
      <c r="N48" s="10"/>
      <c r="O48" s="10"/>
      <c r="P48" s="10"/>
      <c r="Q48" s="10"/>
      <c r="R48" s="10"/>
      <c r="S48" s="10"/>
      <c r="T48" s="10"/>
      <c r="U48" s="10"/>
      <c r="V48" s="10"/>
      <c r="W48" s="10"/>
      <c r="X48" s="10"/>
      <c r="Y48" s="10"/>
      <c r="Z48" s="10"/>
    </row>
    <row r="49" spans="1:26" ht="12.75" x14ac:dyDescent="0.2">
      <c r="A49" s="3">
        <v>1117</v>
      </c>
      <c r="B49" s="14">
        <v>44264.354166666664</v>
      </c>
      <c r="C49" s="4" t="s">
        <v>1085</v>
      </c>
      <c r="D49" s="3" t="s">
        <v>883</v>
      </c>
      <c r="E49" s="13" t="s">
        <v>1086</v>
      </c>
      <c r="F49" s="4" t="s">
        <v>1087</v>
      </c>
      <c r="G49" s="4" t="s">
        <v>1088</v>
      </c>
      <c r="H49" s="14">
        <v>44264.681944444441</v>
      </c>
      <c r="I49" s="4" t="s">
        <v>1089</v>
      </c>
      <c r="J49" s="4" t="str">
        <f>Tb_MateriasJornais[[#This Row],[Jor_Jornal]]&amp;" - "&amp;Tb_MateriasJornais[[#This Row],[Jor_Titulo]]&amp;" - "&amp;TEXT(Tb_MateriasJornais[[#This Row],[Jor_Data]],"dd/mm/aaaa")</f>
        <v>FolhaSP - Presidentes da Câmara e do Senado cobram de Pazuello explicações sobre cronograma de vacinas - 09/03/2021</v>
      </c>
      <c r="K49" s="10"/>
      <c r="L49" s="10"/>
      <c r="M49" s="10"/>
      <c r="N49" s="10"/>
      <c r="O49" s="10"/>
      <c r="P49" s="10"/>
      <c r="Q49" s="10"/>
      <c r="R49" s="10"/>
      <c r="S49" s="10"/>
      <c r="T49" s="10"/>
      <c r="U49" s="10"/>
      <c r="V49" s="10"/>
      <c r="W49" s="10"/>
      <c r="X49" s="10"/>
      <c r="Y49" s="10"/>
      <c r="Z49" s="10"/>
    </row>
    <row r="50" spans="1:26" ht="12.75" x14ac:dyDescent="0.2">
      <c r="A50" s="3">
        <v>1118</v>
      </c>
      <c r="B50" s="14">
        <v>44264.566666666666</v>
      </c>
      <c r="C50" s="4" t="s">
        <v>1090</v>
      </c>
      <c r="D50" s="3" t="s">
        <v>883</v>
      </c>
      <c r="E50" s="13" t="s">
        <v>1091</v>
      </c>
      <c r="F50" s="4" t="s">
        <v>1092</v>
      </c>
      <c r="G50" s="4" t="s">
        <v>897</v>
      </c>
      <c r="H50" s="3"/>
      <c r="I50" s="4" t="s">
        <v>1093</v>
      </c>
      <c r="J50" s="4" t="str">
        <f>Tb_MateriasJornais[[#This Row],[Jor_Jornal]]&amp;" - "&amp;Tb_MateriasJornais[[#This Row],[Jor_Titulo]]&amp;" - "&amp;TEXT(Tb_MateriasJornais[[#This Row],[Jor_Data]],"dd/mm/aaaa")</f>
        <v>FolhaSP - CPI da Pandemia já! - 09/03/2021</v>
      </c>
    </row>
    <row r="51" spans="1:26" ht="12.75" x14ac:dyDescent="0.2">
      <c r="A51" s="3">
        <v>1119</v>
      </c>
      <c r="B51" s="14">
        <v>44265.840277777781</v>
      </c>
      <c r="C51" s="4" t="s">
        <v>1094</v>
      </c>
      <c r="D51" s="3" t="s">
        <v>883</v>
      </c>
      <c r="E51" s="13" t="s">
        <v>1095</v>
      </c>
      <c r="F51" s="4" t="s">
        <v>1096</v>
      </c>
      <c r="G51" s="4" t="s">
        <v>996</v>
      </c>
      <c r="H51" s="3"/>
      <c r="I51" s="4" t="s">
        <v>1097</v>
      </c>
      <c r="J51" s="4" t="str">
        <f>Tb_MateriasJornais[[#This Row],[Jor_Jornal]]&amp;" - "&amp;Tb_MateriasJornais[[#This Row],[Jor_Titulo]]&amp;" - "&amp;TEXT(Tb_MateriasJornais[[#This Row],[Jor_Data]],"dd/mm/aaaa")</f>
        <v>FolhaSP - Com estados em colapso por Covid, Pazuello diz que sistema de saúde 'não colapsou nem vai colapsar' - 10/03/2021</v>
      </c>
    </row>
    <row r="52" spans="1:26" ht="15" x14ac:dyDescent="0.25">
      <c r="A52" s="3">
        <v>888</v>
      </c>
      <c r="B52" s="14">
        <v>44266.400000000001</v>
      </c>
      <c r="C52" s="4" t="s">
        <v>1098</v>
      </c>
      <c r="D52" s="3" t="s">
        <v>889</v>
      </c>
      <c r="E52" s="13" t="s">
        <v>1099</v>
      </c>
      <c r="F52" s="4" t="s">
        <v>1100</v>
      </c>
      <c r="G52" s="15" t="s">
        <v>1101</v>
      </c>
      <c r="H52" s="14">
        <v>44266.400000000001</v>
      </c>
      <c r="I52" s="4" t="s">
        <v>1102</v>
      </c>
      <c r="J52" s="4" t="str">
        <f>Tb_MateriasJornais[[#This Row],[Jor_Jornal]]&amp;" - "&amp;Tb_MateriasJornais[[#This Row],[Jor_Titulo]]&amp;" - "&amp;TEXT(Tb_MateriasJornais[[#This Row],[Jor_Data]],"dd/mm/aaaa")</f>
        <v>Estadão - IAB se une à Ordem dos Advogados e defende investigação contra Bolsonaro e Pazuello por &amp;#039;ações e omissões&amp;#039; na pandemia - 11/03/2021</v>
      </c>
    </row>
    <row r="53" spans="1:26" ht="12.75" x14ac:dyDescent="0.2">
      <c r="A53" s="11">
        <v>39</v>
      </c>
      <c r="B53" s="12">
        <v>44266.659722222219</v>
      </c>
      <c r="C53" t="s">
        <v>1103</v>
      </c>
      <c r="D53" t="s">
        <v>878</v>
      </c>
      <c r="E53" s="13" t="s">
        <v>1104</v>
      </c>
      <c r="F53" t="s">
        <v>67</v>
      </c>
      <c r="G53" t="s">
        <v>1105</v>
      </c>
      <c r="H53" s="12">
        <v>44266.661111111112</v>
      </c>
      <c r="I53" t="s">
        <v>1106</v>
      </c>
      <c r="J53" s="4" t="str">
        <f>Tb_MateriasJornais[[#This Row],[Jor_Jornal]]&amp;" - "&amp;Tb_MateriasJornais[[#This Row],[Jor_Titulo]]&amp;" - "&amp;TEXT(Tb_MateriasJornais[[#This Row],[Jor_Data]],"dd/mm/aaaa")</f>
        <v>Congresso em Foco - Senadores pedem que STF obrigue Pacheco a instalar CPI da pandemia - 11/03/2021</v>
      </c>
    </row>
    <row r="54" spans="1:26" ht="15" x14ac:dyDescent="0.25">
      <c r="A54" s="3">
        <v>889</v>
      </c>
      <c r="B54" s="14">
        <v>44266.713888888888</v>
      </c>
      <c r="C54" s="4" t="s">
        <v>1107</v>
      </c>
      <c r="D54" s="3" t="s">
        <v>889</v>
      </c>
      <c r="E54" s="13" t="s">
        <v>1108</v>
      </c>
      <c r="F54" s="4" t="s">
        <v>1109</v>
      </c>
      <c r="G54" s="15" t="s">
        <v>969</v>
      </c>
      <c r="H54" s="14">
        <v>44266.713888888888</v>
      </c>
      <c r="I54" s="4" t="s">
        <v>1110</v>
      </c>
      <c r="J54" s="4" t="str">
        <f>Tb_MateriasJornais[[#This Row],[Jor_Jornal]]&amp;" - "&amp;Tb_MateriasJornais[[#This Row],[Jor_Titulo]]&amp;" - "&amp;TEXT(Tb_MateriasJornais[[#This Row],[Jor_Data]],"dd/mm/aaaa")</f>
        <v>Estadão - Alessandro Vieira e Jorge Kajuru acionam Supremo para obrigar Pacheco a instaurar CPI da Covid no Senado - 11/03/2021</v>
      </c>
    </row>
    <row r="55" spans="1:26" ht="12.75" x14ac:dyDescent="0.2">
      <c r="A55" s="11">
        <v>38</v>
      </c>
      <c r="B55" s="12">
        <v>44267.585416666669</v>
      </c>
      <c r="C55" t="s">
        <v>1111</v>
      </c>
      <c r="D55" t="s">
        <v>878</v>
      </c>
      <c r="E55" s="13" t="s">
        <v>1112</v>
      </c>
      <c r="F55" t="s">
        <v>67</v>
      </c>
      <c r="G55" t="s">
        <v>959</v>
      </c>
      <c r="H55" s="12">
        <v>44267.593055555553</v>
      </c>
      <c r="I55" t="s">
        <v>1113</v>
      </c>
      <c r="J55" s="4" t="str">
        <f>Tb_MateriasJornais[[#This Row],[Jor_Jornal]]&amp;" - "&amp;Tb_MateriasJornais[[#This Row],[Jor_Titulo]]&amp;" - "&amp;TEXT(Tb_MateriasJornais[[#This Row],[Jor_Data]],"dd/mm/aaaa")</f>
        <v>Congresso em Foco - Líder do DEM é contra CPI da pandemia no Senado - 12/03/2021</v>
      </c>
    </row>
    <row r="56" spans="1:26" ht="15" x14ac:dyDescent="0.25">
      <c r="A56" s="3">
        <v>890</v>
      </c>
      <c r="B56" s="14">
        <v>44268.291666666664</v>
      </c>
      <c r="C56" s="4" t="s">
        <v>1114</v>
      </c>
      <c r="D56" s="3" t="s">
        <v>889</v>
      </c>
      <c r="E56" s="13" t="s">
        <v>1115</v>
      </c>
      <c r="F56" s="4"/>
      <c r="G56" s="15" t="s">
        <v>977</v>
      </c>
      <c r="H56" s="14">
        <v>44268.384027777778</v>
      </c>
      <c r="I56" s="4" t="s">
        <v>1116</v>
      </c>
      <c r="J56" s="4" t="str">
        <f>Tb_MateriasJornais[[#This Row],[Jor_Jornal]]&amp;" - "&amp;Tb_MateriasJornais[[#This Row],[Jor_Titulo]]&amp;" - "&amp;TEXT(Tb_MateriasJornais[[#This Row],[Jor_Data]],"dd/mm/aaaa")</f>
        <v>Estadão - Na miúda, a articulação para trocar Pazuello - 13/03/2021</v>
      </c>
    </row>
    <row r="57" spans="1:26" s="30" customFormat="1" ht="15" x14ac:dyDescent="0.25">
      <c r="A57" s="28">
        <v>891</v>
      </c>
      <c r="B57" s="43">
        <v>44269.125</v>
      </c>
      <c r="C57" s="31" t="s">
        <v>1117</v>
      </c>
      <c r="D57" s="28" t="s">
        <v>889</v>
      </c>
      <c r="E57" s="44" t="s">
        <v>1118</v>
      </c>
      <c r="F57" s="31" t="s">
        <v>1119</v>
      </c>
      <c r="G57" s="45" t="s">
        <v>1031</v>
      </c>
      <c r="H57" s="43">
        <v>44269.265277777777</v>
      </c>
      <c r="I57" s="31" t="s">
        <v>1120</v>
      </c>
      <c r="J57" s="31" t="str">
        <f>Tb_MateriasJornais[[#This Row],[Jor_Jornal]]&amp;" - "&amp;Tb_MateriasJornais[[#This Row],[Jor_Titulo]]&amp;" - "&amp;TEXT(Tb_MateriasJornais[[#This Row],[Jor_Data]],"dd/mm/aaaa")</f>
        <v>Estadão - É tempo de CPI - 14/03/2021</v>
      </c>
    </row>
    <row r="58" spans="1:26" ht="12.75" x14ac:dyDescent="0.2">
      <c r="A58" s="3">
        <v>1120</v>
      </c>
      <c r="B58" s="14">
        <v>44270.53125</v>
      </c>
      <c r="C58" s="4" t="s">
        <v>1121</v>
      </c>
      <c r="D58" s="3" t="s">
        <v>883</v>
      </c>
      <c r="E58" s="13" t="s">
        <v>1122</v>
      </c>
      <c r="F58" s="4" t="s">
        <v>1123</v>
      </c>
      <c r="G58" s="4" t="s">
        <v>1079</v>
      </c>
      <c r="H58" s="3"/>
      <c r="I58" s="4" t="s">
        <v>1124</v>
      </c>
      <c r="J58" s="4" t="str">
        <f>Tb_MateriasJornais[[#This Row],[Jor_Jornal]]&amp;" - "&amp;Tb_MateriasJornais[[#This Row],[Jor_Titulo]]&amp;" - "&amp;TEXT(Tb_MateriasJornais[[#This Row],[Jor_Data]],"dd/mm/aaaa")</f>
        <v>FolhaSP - Com quase 280 mil mortos, Lira e Pacheco consideram lockdown geral medida extrema e pregam pensamento positivo - 15/03/2021</v>
      </c>
      <c r="K58" s="10"/>
      <c r="L58" s="10"/>
      <c r="M58" s="10"/>
      <c r="N58" s="10"/>
      <c r="O58" s="10"/>
      <c r="P58" s="10"/>
      <c r="Q58" s="10"/>
      <c r="R58" s="10"/>
      <c r="S58" s="10"/>
      <c r="T58" s="10"/>
      <c r="U58" s="10"/>
      <c r="V58" s="10"/>
      <c r="W58" s="10"/>
      <c r="X58" s="10"/>
      <c r="Y58" s="10"/>
      <c r="Z58" s="10"/>
    </row>
    <row r="59" spans="1:26" ht="15" x14ac:dyDescent="0.25">
      <c r="A59" s="3">
        <v>892</v>
      </c>
      <c r="B59" s="14">
        <v>44270.743750000001</v>
      </c>
      <c r="C59" s="4" t="s">
        <v>1125</v>
      </c>
      <c r="D59" s="3" t="s">
        <v>889</v>
      </c>
      <c r="E59" s="13" t="s">
        <v>1126</v>
      </c>
      <c r="F59" s="4" t="s">
        <v>1127</v>
      </c>
      <c r="G59" s="15" t="s">
        <v>1006</v>
      </c>
      <c r="H59" s="14">
        <v>44271.515972222223</v>
      </c>
      <c r="I59" s="4" t="s">
        <v>1128</v>
      </c>
      <c r="J59" s="4" t="str">
        <f>Tb_MateriasJornais[[#This Row],[Jor_Jornal]]&amp;" - "&amp;Tb_MateriasJornais[[#This Row],[Jor_Titulo]]&amp;" - "&amp;TEXT(Tb_MateriasJornais[[#This Row],[Jor_Data]],"dd/mm/aaaa")</f>
        <v>Estadão - Em tom de despedida, Pazuello diz que espera escolha de substituto para deixar o cargo - 15/03/2021</v>
      </c>
    </row>
    <row r="60" spans="1:26" ht="12.75" x14ac:dyDescent="0.2">
      <c r="A60" s="3">
        <v>1121</v>
      </c>
      <c r="B60" s="14">
        <v>44270.856944444444</v>
      </c>
      <c r="C60" s="4" t="s">
        <v>1129</v>
      </c>
      <c r="D60" s="3" t="s">
        <v>883</v>
      </c>
      <c r="E60" s="13" t="s">
        <v>1130</v>
      </c>
      <c r="F60" s="4" t="s">
        <v>1131</v>
      </c>
      <c r="G60" s="4" t="s">
        <v>1132</v>
      </c>
      <c r="H60" s="3"/>
      <c r="I60" s="4" t="s">
        <v>1133</v>
      </c>
      <c r="J60" s="4" t="str">
        <f>Tb_MateriasJornais[[#This Row],[Jor_Jornal]]&amp;" - "&amp;Tb_MateriasJornais[[#This Row],[Jor_Titulo]]&amp;" - "&amp;TEXT(Tb_MateriasJornais[[#This Row],[Jor_Data]],"dd/mm/aaaa")</f>
        <v>FolhaSP - Pazuello deixa ministério investigado pela PF e durante pior momento da pandemia - 15/03/2021</v>
      </c>
    </row>
    <row r="61" spans="1:26" ht="15" x14ac:dyDescent="0.25">
      <c r="A61" s="3">
        <v>893</v>
      </c>
      <c r="B61" s="14">
        <v>44271.75277777778</v>
      </c>
      <c r="C61" s="4" t="s">
        <v>1134</v>
      </c>
      <c r="D61" s="3" t="s">
        <v>889</v>
      </c>
      <c r="E61" s="13" t="s">
        <v>1135</v>
      </c>
      <c r="F61" s="4" t="s">
        <v>1136</v>
      </c>
      <c r="G61" s="15" t="s">
        <v>1020</v>
      </c>
      <c r="H61" s="14">
        <v>44295.353472222225</v>
      </c>
      <c r="I61" s="4" t="s">
        <v>1137</v>
      </c>
      <c r="J61" s="4" t="str">
        <f>Tb_MateriasJornais[[#This Row],[Jor_Jornal]]&amp;" - "&amp;Tb_MateriasJornais[[#This Row],[Jor_Titulo]]&amp;" - "&amp;TEXT(Tb_MateriasJornais[[#This Row],[Jor_Data]],"dd/mm/aaaa")</f>
        <v>Estadão - Com troca de ministro, governo quer reduzir pressão por CPI da covid-19 - 16/03/2021</v>
      </c>
    </row>
    <row r="62" spans="1:26" ht="15" x14ac:dyDescent="0.25">
      <c r="A62" s="3">
        <v>894</v>
      </c>
      <c r="B62" s="14">
        <v>44273.125</v>
      </c>
      <c r="C62" s="4" t="s">
        <v>1138</v>
      </c>
      <c r="D62" s="3" t="s">
        <v>889</v>
      </c>
      <c r="E62" s="13" t="s">
        <v>1139</v>
      </c>
      <c r="F62" s="4" t="s">
        <v>1140</v>
      </c>
      <c r="G62" s="15" t="s">
        <v>1031</v>
      </c>
      <c r="H62" s="14">
        <v>44273.134722222225</v>
      </c>
      <c r="I62" s="4" t="s">
        <v>1141</v>
      </c>
      <c r="J62" s="4" t="str">
        <f>Tb_MateriasJornais[[#This Row],[Jor_Jornal]]&amp;" - "&amp;Tb_MateriasJornais[[#This Row],[Jor_Titulo]]&amp;" - "&amp;TEXT(Tb_MateriasJornais[[#This Row],[Jor_Data]],"dd/mm/aaaa")</f>
        <v>Estadão - A ‘linha vermelha’ - 18/03/2021</v>
      </c>
    </row>
    <row r="63" spans="1:26" ht="12.75" x14ac:dyDescent="0.2">
      <c r="A63" s="11">
        <v>15</v>
      </c>
      <c r="B63" s="12">
        <v>44273.793055555558</v>
      </c>
      <c r="C63" t="s">
        <v>1142</v>
      </c>
      <c r="D63" t="s">
        <v>878</v>
      </c>
      <c r="E63" s="13" t="s">
        <v>1143</v>
      </c>
      <c r="F63" t="s">
        <v>67</v>
      </c>
      <c r="G63" t="s">
        <v>1083</v>
      </c>
      <c r="H63" s="12">
        <v>44274.361805555556</v>
      </c>
      <c r="I63" t="s">
        <v>1144</v>
      </c>
      <c r="J63" s="4" t="str">
        <f>Tb_MateriasJornais[[#This Row],[Jor_Jornal]]&amp;" - "&amp;Tb_MateriasJornais[[#This Row],[Jor_Titulo]]&amp;" - "&amp;TEXT(Tb_MateriasJornais[[#This Row],[Jor_Data]],"dd/mm/aaaa")</f>
        <v>Congresso em Foco - CPI da Covid está travada. Pacheco se compromete a criar comitê nacional - 18/03/2021</v>
      </c>
    </row>
    <row r="64" spans="1:26" ht="12.75" x14ac:dyDescent="0.2">
      <c r="A64" s="3">
        <v>1122</v>
      </c>
      <c r="B64" s="14">
        <v>44273.84375</v>
      </c>
      <c r="C64" s="4" t="s">
        <v>1145</v>
      </c>
      <c r="D64" s="3" t="s">
        <v>883</v>
      </c>
      <c r="E64" s="13" t="s">
        <v>1146</v>
      </c>
      <c r="F64" s="4" t="s">
        <v>1147</v>
      </c>
      <c r="G64" s="4" t="s">
        <v>897</v>
      </c>
      <c r="H64" s="3"/>
      <c r="I64" s="4" t="s">
        <v>1148</v>
      </c>
      <c r="J64" s="4" t="str">
        <f>Tb_MateriasJornais[[#This Row],[Jor_Jornal]]&amp;" - "&amp;Tb_MateriasJornais[[#This Row],[Jor_Titulo]]&amp;" - "&amp;TEXT(Tb_MateriasJornais[[#This Row],[Jor_Data]],"dd/mm/aaaa")</f>
        <v>FolhaSP - Senadores falam em gota d'água para Bolsonaro após Major Olímpio e elevam pressão por CPI - 18/03/2021</v>
      </c>
    </row>
    <row r="65" spans="1:26" ht="15" x14ac:dyDescent="0.25">
      <c r="A65" s="3">
        <v>895</v>
      </c>
      <c r="B65" s="14">
        <v>44274.125</v>
      </c>
      <c r="C65" s="4" t="s">
        <v>1149</v>
      </c>
      <c r="D65" s="3" t="s">
        <v>889</v>
      </c>
      <c r="E65" s="13" t="s">
        <v>1150</v>
      </c>
      <c r="F65" s="4" t="s">
        <v>1151</v>
      </c>
      <c r="G65" s="15" t="s">
        <v>1152</v>
      </c>
      <c r="H65" s="14">
        <v>44274.209722222222</v>
      </c>
      <c r="I65" s="4" t="s">
        <v>1153</v>
      </c>
      <c r="J65" s="4" t="str">
        <f>Tb_MateriasJornais[[#This Row],[Jor_Jornal]]&amp;" - "&amp;Tb_MateriasJornais[[#This Row],[Jor_Titulo]]&amp;" - "&amp;TEXT(Tb_MateriasJornais[[#This Row],[Jor_Data]],"dd/mm/aaaa")</f>
        <v>Estadão - Causa e efeito: Brasil afunda na pandemia, Bolsonaro cai nas pesquisas e no Centrão - 19/03/2021</v>
      </c>
    </row>
    <row r="66" spans="1:26" ht="12.75" x14ac:dyDescent="0.2">
      <c r="A66" s="3">
        <v>1123</v>
      </c>
      <c r="B66" s="14">
        <v>44274.188888888886</v>
      </c>
      <c r="C66" s="4" t="s">
        <v>1154</v>
      </c>
      <c r="D66" s="3" t="s">
        <v>883</v>
      </c>
      <c r="E66" s="13" t="s">
        <v>1155</v>
      </c>
      <c r="F66" s="4" t="s">
        <v>1156</v>
      </c>
      <c r="G66" s="4" t="s">
        <v>964</v>
      </c>
      <c r="H66" s="14">
        <v>44274.267361111109</v>
      </c>
      <c r="I66" s="4" t="s">
        <v>1157</v>
      </c>
      <c r="J66" s="4" t="str">
        <f>Tb_MateriasJornais[[#This Row],[Jor_Jornal]]&amp;" - "&amp;Tb_MateriasJornais[[#This Row],[Jor_Titulo]]&amp;" - "&amp;TEXT(Tb_MateriasJornais[[#This Row],[Jor_Data]],"dd/mm/aaaa")</f>
        <v>FolhaSP - Morte de Major Olímpio aumenta pressão pela instalação de CPI da Covid no Senado - 19/03/2021</v>
      </c>
    </row>
    <row r="67" spans="1:26" ht="15" x14ac:dyDescent="0.25">
      <c r="A67" s="3">
        <v>896</v>
      </c>
      <c r="B67" s="14">
        <v>44274.208333333336</v>
      </c>
      <c r="C67" s="4" t="s">
        <v>1158</v>
      </c>
      <c r="D67" s="3" t="s">
        <v>889</v>
      </c>
      <c r="E67" s="13" t="s">
        <v>1159</v>
      </c>
      <c r="F67" s="4"/>
      <c r="G67" s="15" t="s">
        <v>977</v>
      </c>
      <c r="H67" s="14">
        <v>44274.893750000003</v>
      </c>
      <c r="I67" s="4" t="s">
        <v>1160</v>
      </c>
      <c r="J67" s="4" t="str">
        <f>Tb_MateriasJornais[[#This Row],[Jor_Jornal]]&amp;" - "&amp;Tb_MateriasJornais[[#This Row],[Jor_Titulo]]&amp;" - "&amp;TEXT(Tb_MateriasJornais[[#This Row],[Jor_Data]],"dd/mm/aaaa")</f>
        <v>Estadão - A tragédia do Major e a pressão sobre Pacheco - 19/03/2021</v>
      </c>
      <c r="K67" s="10"/>
      <c r="L67" s="10"/>
      <c r="M67" s="10"/>
      <c r="N67" s="10"/>
      <c r="O67" s="10"/>
      <c r="P67" s="10"/>
      <c r="Q67" s="10"/>
      <c r="R67" s="10"/>
      <c r="S67" s="10"/>
      <c r="T67" s="10"/>
      <c r="U67" s="10"/>
      <c r="V67" s="10"/>
      <c r="W67" s="10"/>
      <c r="X67" s="10"/>
      <c r="Y67" s="10"/>
      <c r="Z67" s="10"/>
    </row>
    <row r="68" spans="1:26" ht="15" x14ac:dyDescent="0.25">
      <c r="A68" s="3">
        <v>897</v>
      </c>
      <c r="B68" s="14">
        <v>44274.507638888892</v>
      </c>
      <c r="C68" s="4" t="s">
        <v>1161</v>
      </c>
      <c r="D68" s="3" t="s">
        <v>889</v>
      </c>
      <c r="E68" s="13" t="s">
        <v>1162</v>
      </c>
      <c r="F68" s="4"/>
      <c r="G68" s="15" t="s">
        <v>977</v>
      </c>
      <c r="H68" s="14">
        <v>44274.510416666664</v>
      </c>
      <c r="I68" s="4" t="s">
        <v>1163</v>
      </c>
      <c r="J68" s="4" t="str">
        <f>Tb_MateriasJornais[[#This Row],[Jor_Jornal]]&amp;" - "&amp;Tb_MateriasJornais[[#This Row],[Jor_Titulo]]&amp;" - "&amp;TEXT(Tb_MateriasJornais[[#This Row],[Jor_Data]],"dd/mm/aaaa")</f>
        <v>Estadão - Em carta aberta, Simone Tebet fala em &amp;#039;caos&amp;#039; e cobra ação de Bolsonaro para enfrentar pandemia - 19/03/2021</v>
      </c>
    </row>
    <row r="69" spans="1:26" ht="12.75" x14ac:dyDescent="0.2">
      <c r="A69" s="11">
        <v>37</v>
      </c>
      <c r="B69" s="12">
        <v>44274.555555555555</v>
      </c>
      <c r="C69" t="s">
        <v>1164</v>
      </c>
      <c r="D69" t="s">
        <v>878</v>
      </c>
      <c r="E69" s="13" t="s">
        <v>1165</v>
      </c>
      <c r="F69" t="s">
        <v>67</v>
      </c>
      <c r="G69" t="s">
        <v>1060</v>
      </c>
      <c r="H69" s="12">
        <v>44274.555555555555</v>
      </c>
      <c r="I69" t="s">
        <v>1166</v>
      </c>
      <c r="J69" s="4" t="str">
        <f>Tb_MateriasJornais[[#This Row],[Jor_Jornal]]&amp;" - "&amp;Tb_MateriasJornais[[#This Row],[Jor_Titulo]]&amp;" - "&amp;TEXT(Tb_MateriasJornais[[#This Row],[Jor_Data]],"dd/mm/aaaa")</f>
        <v>Congresso em Foco - Senadores aumentam pressão por CPI da Pandemia após morte de Olímpio - 19/03/2021</v>
      </c>
      <c r="K69" s="10"/>
      <c r="L69" s="10"/>
      <c r="M69" s="10"/>
      <c r="N69" s="10"/>
      <c r="O69" s="10"/>
      <c r="P69" s="10"/>
      <c r="Q69" s="10"/>
      <c r="R69" s="10"/>
      <c r="S69" s="10"/>
      <c r="T69" s="10"/>
      <c r="U69" s="10"/>
      <c r="V69" s="10"/>
      <c r="W69" s="10"/>
      <c r="X69" s="10"/>
      <c r="Y69" s="10"/>
      <c r="Z69" s="10"/>
    </row>
    <row r="70" spans="1:26" ht="12.75" x14ac:dyDescent="0.2">
      <c r="A70" s="3">
        <v>1124</v>
      </c>
      <c r="B70" s="14">
        <v>44274.688888888886</v>
      </c>
      <c r="C70" s="4" t="s">
        <v>1167</v>
      </c>
      <c r="D70" s="3" t="s">
        <v>883</v>
      </c>
      <c r="E70" s="13" t="s">
        <v>1168</v>
      </c>
      <c r="F70" s="4" t="s">
        <v>1169</v>
      </c>
      <c r="G70" s="4" t="s">
        <v>1170</v>
      </c>
      <c r="H70" s="14">
        <v>44274.774305555555</v>
      </c>
      <c r="I70" s="4" t="s">
        <v>1171</v>
      </c>
      <c r="J70" s="4" t="str">
        <f>Tb_MateriasJornais[[#This Row],[Jor_Jornal]]&amp;" - "&amp;Tb_MateriasJornais[[#This Row],[Jor_Titulo]]&amp;" - "&amp;TEXT(Tb_MateriasJornais[[#This Row],[Jor_Data]],"dd/mm/aaaa")</f>
        <v>FolhaSP - Bolsonaro faz aceno ao Congresso para evitar CPI, mas mantém enfrentamento e fala em 'medidas duras' - 19/03/2021</v>
      </c>
    </row>
    <row r="71" spans="1:26" ht="12.75" x14ac:dyDescent="0.2">
      <c r="A71" s="3">
        <v>1125</v>
      </c>
      <c r="B71" s="14">
        <v>44275.84375</v>
      </c>
      <c r="C71" s="4" t="s">
        <v>1172</v>
      </c>
      <c r="D71" s="3" t="s">
        <v>883</v>
      </c>
      <c r="E71" s="13" t="s">
        <v>1173</v>
      </c>
      <c r="F71" s="4" t="s">
        <v>1174</v>
      </c>
      <c r="G71" s="4" t="s">
        <v>1088</v>
      </c>
      <c r="H71" s="14">
        <v>44276.286805555559</v>
      </c>
      <c r="I71" s="4" t="s">
        <v>1175</v>
      </c>
      <c r="J71" s="4" t="str">
        <f>Tb_MateriasJornais[[#This Row],[Jor_Jornal]]&amp;" - "&amp;Tb_MateriasJornais[[#This Row],[Jor_Titulo]]&amp;" - "&amp;TEXT(Tb_MateriasJornais[[#This Row],[Jor_Data]],"dd/mm/aaaa")</f>
        <v>FolhaSP - Crise da Covid, efeito Lula e auxílio desidratado ameaçam base de Bolsonaro no Congresso - 20/03/2021</v>
      </c>
    </row>
    <row r="72" spans="1:26" ht="12.75" x14ac:dyDescent="0.2">
      <c r="A72" s="3">
        <v>1044</v>
      </c>
      <c r="B72" s="14">
        <v>44276.583333333336</v>
      </c>
      <c r="C72" s="4" t="s">
        <v>1176</v>
      </c>
      <c r="D72" s="3" t="s">
        <v>889</v>
      </c>
      <c r="E72" s="13" t="s">
        <v>1177</v>
      </c>
      <c r="F72" s="4" t="s">
        <v>1178</v>
      </c>
      <c r="G72" s="4" t="s">
        <v>1179</v>
      </c>
      <c r="H72" s="17">
        <v>44276.717187499999</v>
      </c>
      <c r="I72" s="4" t="s">
        <v>1180</v>
      </c>
      <c r="J72" s="4" t="str">
        <f>Tb_MateriasJornais[[#This Row],[Jor_Jornal]]&amp;" - "&amp;Tb_MateriasJornais[[#This Row],[Jor_Titulo]]&amp;" - "&amp;TEXT(Tb_MateriasJornais[[#This Row],[Jor_Data]],"dd/mm/aaaa")</f>
        <v>Estadão - Um mês depois, lua de mel de Bolsonaro com Centrão acaba - 21/03/2021</v>
      </c>
    </row>
    <row r="73" spans="1:26" ht="15" x14ac:dyDescent="0.25">
      <c r="A73" s="3">
        <v>898</v>
      </c>
      <c r="B73" s="14">
        <v>44277.125</v>
      </c>
      <c r="C73" s="4" t="s">
        <v>1181</v>
      </c>
      <c r="D73" s="3" t="s">
        <v>889</v>
      </c>
      <c r="E73" s="13" t="s">
        <v>1182</v>
      </c>
      <c r="F73" s="4" t="s">
        <v>1183</v>
      </c>
      <c r="G73" s="15" t="s">
        <v>1184</v>
      </c>
      <c r="H73" s="14">
        <v>44295.353472222225</v>
      </c>
      <c r="I73" s="4" t="s">
        <v>1185</v>
      </c>
      <c r="J73" s="4" t="str">
        <f>Tb_MateriasJornais[[#This Row],[Jor_Jornal]]&amp;" - "&amp;Tb_MateriasJornais[[#This Row],[Jor_Titulo]]&amp;" - "&amp;TEXT(Tb_MateriasJornais[[#This Row],[Jor_Data]],"dd/mm/aaaa")</f>
        <v>Estadão - O dever da CPI se impõe - 22/03/2021</v>
      </c>
    </row>
    <row r="74" spans="1:26" ht="12.75" x14ac:dyDescent="0.2">
      <c r="A74" s="3">
        <v>1126</v>
      </c>
      <c r="B74" s="14">
        <v>44277.477777777778</v>
      </c>
      <c r="C74" s="4" t="s">
        <v>1186</v>
      </c>
      <c r="D74" s="3" t="s">
        <v>883</v>
      </c>
      <c r="E74" s="13" t="s">
        <v>1187</v>
      </c>
      <c r="F74" s="4" t="s">
        <v>1188</v>
      </c>
      <c r="G74" s="4" t="s">
        <v>964</v>
      </c>
      <c r="H74" s="14">
        <v>44277.536111111112</v>
      </c>
      <c r="I74" s="4" t="s">
        <v>1189</v>
      </c>
      <c r="J74" s="4" t="str">
        <f>Tb_MateriasJornais[[#This Row],[Jor_Jornal]]&amp;" - "&amp;Tb_MateriasJornais[[#This Row],[Jor_Titulo]]&amp;" - "&amp;TEXT(Tb_MateriasJornais[[#This Row],[Jor_Data]],"dd/mm/aaaa")</f>
        <v>FolhaSP - Sem citar Bolsonaro, Pacheco ataca 'minoria desordeira' e diz que negacionismo é brincadeira macabra - 22/03/2021</v>
      </c>
    </row>
    <row r="75" spans="1:26" ht="12.75" x14ac:dyDescent="0.2">
      <c r="A75" s="3">
        <v>1045</v>
      </c>
      <c r="B75" s="14">
        <v>44277.782638888886</v>
      </c>
      <c r="C75" s="4" t="s">
        <v>1190</v>
      </c>
      <c r="D75" s="3" t="s">
        <v>889</v>
      </c>
      <c r="E75" s="13" t="s">
        <v>1191</v>
      </c>
      <c r="F75" s="4" t="s">
        <v>1192</v>
      </c>
      <c r="G75" s="4" t="s">
        <v>1193</v>
      </c>
      <c r="H75" s="17">
        <v>44278.566944444443</v>
      </c>
      <c r="I75" s="4" t="s">
        <v>1194</v>
      </c>
      <c r="J75" s="4" t="str">
        <f>Tb_MateriasJornais[[#This Row],[Jor_Jornal]]&amp;" - "&amp;Tb_MateriasJornais[[#This Row],[Jor_Titulo]]&amp;" - "&amp;TEXT(Tb_MateriasJornais[[#This Row],[Jor_Data]],"dd/mm/aaaa")</f>
        <v>Estadão - Pacheco: ‘Negacionismo passou a ser brincadeira de mau gosto, macabra e medieval’ - 22/03/2021</v>
      </c>
    </row>
    <row r="76" spans="1:26" ht="12.75" x14ac:dyDescent="0.2">
      <c r="A76" s="3">
        <v>1127</v>
      </c>
      <c r="B76" s="14">
        <v>44277.84375</v>
      </c>
      <c r="C76" s="4" t="s">
        <v>1195</v>
      </c>
      <c r="D76" s="3" t="s">
        <v>883</v>
      </c>
      <c r="E76" s="13" t="s">
        <v>1196</v>
      </c>
      <c r="F76" s="4" t="s">
        <v>1197</v>
      </c>
      <c r="G76" s="4" t="s">
        <v>897</v>
      </c>
      <c r="H76" s="3"/>
      <c r="I76" s="4" t="s">
        <v>1198</v>
      </c>
      <c r="J76" s="4" t="str">
        <f>Tb_MateriasJornais[[#This Row],[Jor_Jornal]]&amp;" - "&amp;Tb_MateriasJornais[[#This Row],[Jor_Titulo]]&amp;" - "&amp;TEXT(Tb_MateriasJornais[[#This Row],[Jor_Data]],"dd/mm/aaaa")</f>
        <v>FolhaSP - Líder do centrão diz que Bolsonaro 'perdeu narrativa' na pandemia, mas descarta desembarque - 22/03/2021</v>
      </c>
    </row>
    <row r="77" spans="1:26" s="30" customFormat="1" ht="12.75" x14ac:dyDescent="0.2">
      <c r="A77" s="28">
        <v>1128</v>
      </c>
      <c r="B77" s="43">
        <v>44277.84375</v>
      </c>
      <c r="C77" s="31" t="s">
        <v>1199</v>
      </c>
      <c r="D77" s="28" t="s">
        <v>883</v>
      </c>
      <c r="E77" s="44" t="s">
        <v>1200</v>
      </c>
      <c r="F77" s="31" t="s">
        <v>1201</v>
      </c>
      <c r="G77" s="31" t="s">
        <v>1202</v>
      </c>
      <c r="H77" s="43">
        <v>44278.186805555553</v>
      </c>
      <c r="I77" s="31" t="s">
        <v>1203</v>
      </c>
      <c r="J77" s="31" t="str">
        <f>Tb_MateriasJornais[[#This Row],[Jor_Jornal]]&amp;" - "&amp;Tb_MateriasJornais[[#This Row],[Jor_Titulo]]&amp;" - "&amp;TEXT(Tb_MateriasJornais[[#This Row],[Jor_Data]],"dd/mm/aaaa")</f>
        <v>FolhaSP - Congresso e Supremo veem reunião com Bolsonaro com ceticismo e chance para dar recado ao presidente - 22/03/2021</v>
      </c>
    </row>
    <row r="78" spans="1:26" ht="12.75" x14ac:dyDescent="0.2">
      <c r="A78" s="3">
        <v>1129</v>
      </c>
      <c r="B78" s="14">
        <v>44279.344444444447</v>
      </c>
      <c r="C78" s="4" t="s">
        <v>1204</v>
      </c>
      <c r="D78" s="3" t="s">
        <v>883</v>
      </c>
      <c r="E78" s="13" t="s">
        <v>1205</v>
      </c>
      <c r="F78" s="4" t="s">
        <v>1206</v>
      </c>
      <c r="G78" s="4" t="s">
        <v>1207</v>
      </c>
      <c r="H78" s="3"/>
      <c r="I78" s="4" t="s">
        <v>1208</v>
      </c>
      <c r="J78" s="4" t="str">
        <f>Tb_MateriasJornais[[#This Row],[Jor_Jornal]]&amp;" - "&amp;Tb_MateriasJornais[[#This Row],[Jor_Titulo]]&amp;" - "&amp;TEXT(Tb_MateriasJornais[[#This Row],[Jor_Data]],"dd/mm/aaaa")</f>
        <v>FolhaSP - Após um ano e 300 mil mortes, Bolsonaro anuncia comitê anti-Covid, defende vacinação e prega tratamento precoce - 24/03/2021</v>
      </c>
    </row>
    <row r="79" spans="1:26" ht="15" x14ac:dyDescent="0.25">
      <c r="A79" s="3">
        <v>899</v>
      </c>
      <c r="B79" s="14">
        <v>44279.468055555553</v>
      </c>
      <c r="C79" s="4" t="s">
        <v>1209</v>
      </c>
      <c r="D79" s="3" t="s">
        <v>889</v>
      </c>
      <c r="E79" s="13" t="s">
        <v>1210</v>
      </c>
      <c r="F79" s="4" t="s">
        <v>1211</v>
      </c>
      <c r="G79" s="15" t="s">
        <v>1212</v>
      </c>
      <c r="H79" s="14">
        <v>44279.604166666664</v>
      </c>
      <c r="I79" s="4" t="s">
        <v>1213</v>
      </c>
      <c r="J79" s="4" t="str">
        <f>Tb_MateriasJornais[[#This Row],[Jor_Jornal]]&amp;" - "&amp;Tb_MateriasJornais[[#This Row],[Jor_Titulo]]&amp;" - "&amp;TEXT(Tb_MateriasJornais[[#This Row],[Jor_Data]],"dd/mm/aaaa")</f>
        <v>Estadão - Após um ano de pandemia, Bolsonaro anuncia comitê para coordenar ações contra covid-19 - 24/03/2021</v>
      </c>
    </row>
    <row r="80" spans="1:26" ht="12.75" x14ac:dyDescent="0.2">
      <c r="A80" s="3">
        <v>1130</v>
      </c>
      <c r="B80" s="14">
        <v>44279.666666666664</v>
      </c>
      <c r="C80" s="4" t="s">
        <v>1214</v>
      </c>
      <c r="D80" s="3" t="s">
        <v>883</v>
      </c>
      <c r="E80" s="13" t="s">
        <v>1215</v>
      </c>
      <c r="F80" s="4" t="s">
        <v>1216</v>
      </c>
      <c r="G80" s="4" t="s">
        <v>1217</v>
      </c>
      <c r="H80" s="14">
        <v>44280.202777777777</v>
      </c>
      <c r="I80" s="4" t="s">
        <v>1218</v>
      </c>
      <c r="J80" s="4" t="str">
        <f>Tb_MateriasJornais[[#This Row],[Jor_Jornal]]&amp;" - "&amp;Tb_MateriasJornais[[#This Row],[Jor_Titulo]]&amp;" - "&amp;TEXT(Tb_MateriasJornais[[#This Row],[Jor_Data]],"dd/mm/aaaa")</f>
        <v>FolhaSP - Lira cobra reação do governo Bolsonaro na crise e ameaça com 'remédios amargos' do Congresso, 'alguns fatais' - 24/03/2021</v>
      </c>
    </row>
    <row r="81" spans="1:26" ht="12.75" x14ac:dyDescent="0.2">
      <c r="A81" s="3">
        <v>1131</v>
      </c>
      <c r="B81" s="14">
        <v>44281.84375</v>
      </c>
      <c r="C81" s="4" t="s">
        <v>1219</v>
      </c>
      <c r="D81" s="3" t="s">
        <v>883</v>
      </c>
      <c r="E81" s="13" t="s">
        <v>1220</v>
      </c>
      <c r="F81" s="4" t="s">
        <v>1221</v>
      </c>
      <c r="G81" s="4" t="s">
        <v>1222</v>
      </c>
      <c r="H81" s="3"/>
      <c r="I81" s="4" t="s">
        <v>1223</v>
      </c>
      <c r="J81" s="4" t="str">
        <f>Tb_MateriasJornais[[#This Row],[Jor_Jornal]]&amp;" - "&amp;Tb_MateriasJornais[[#This Row],[Jor_Titulo]]&amp;" - "&amp;TEXT(Tb_MateriasJornais[[#This Row],[Jor_Data]],"dd/mm/aaaa")</f>
        <v>FolhaSP - O Congresso deve instalar já a CPI da Covid? SIM - 26/03/2021</v>
      </c>
    </row>
    <row r="82" spans="1:26" ht="12.75" x14ac:dyDescent="0.2">
      <c r="A82" s="3">
        <v>1132</v>
      </c>
      <c r="B82" s="14">
        <v>44281.84375</v>
      </c>
      <c r="C82" s="4" t="s">
        <v>1224</v>
      </c>
      <c r="D82" s="3" t="s">
        <v>883</v>
      </c>
      <c r="E82" s="13" t="s">
        <v>1225</v>
      </c>
      <c r="F82" s="4" t="s">
        <v>1226</v>
      </c>
      <c r="G82" s="4" t="s">
        <v>1227</v>
      </c>
      <c r="H82" s="3"/>
      <c r="I82" s="4" t="s">
        <v>1223</v>
      </c>
      <c r="J82" s="4" t="str">
        <f>Tb_MateriasJornais[[#This Row],[Jor_Jornal]]&amp;" - "&amp;Tb_MateriasJornais[[#This Row],[Jor_Titulo]]&amp;" - "&amp;TEXT(Tb_MateriasJornais[[#This Row],[Jor_Data]],"dd/mm/aaaa")</f>
        <v>FolhaSP - O Congresso deve instalar já a CPI da Covid? NÃO - 26/03/2021</v>
      </c>
      <c r="K82" s="10"/>
      <c r="L82" s="10"/>
      <c r="M82" s="10"/>
      <c r="N82" s="10"/>
      <c r="O82" s="10"/>
      <c r="P82" s="10"/>
      <c r="Q82" s="10"/>
      <c r="R82" s="10"/>
      <c r="S82" s="10"/>
      <c r="T82" s="10"/>
      <c r="U82" s="10"/>
      <c r="V82" s="10"/>
      <c r="W82" s="10"/>
      <c r="X82" s="10"/>
      <c r="Y82" s="10"/>
      <c r="Z82" s="10"/>
    </row>
    <row r="83" spans="1:26" ht="15" x14ac:dyDescent="0.25">
      <c r="A83" s="3">
        <v>900</v>
      </c>
      <c r="B83" s="14">
        <v>44283.208333333336</v>
      </c>
      <c r="C83" s="4" t="s">
        <v>1228</v>
      </c>
      <c r="D83" s="3" t="s">
        <v>889</v>
      </c>
      <c r="E83" s="13" t="s">
        <v>1229</v>
      </c>
      <c r="F83" s="4" t="s">
        <v>1230</v>
      </c>
      <c r="G83" s="15" t="s">
        <v>1231</v>
      </c>
      <c r="H83" s="14">
        <v>44283.208333333336</v>
      </c>
      <c r="I83" s="4" t="s">
        <v>1232</v>
      </c>
      <c r="J83" s="4" t="str">
        <f>Tb_MateriasJornais[[#This Row],[Jor_Jornal]]&amp;" - "&amp;Tb_MateriasJornais[[#This Row],[Jor_Titulo]]&amp;" - "&amp;TEXT(Tb_MateriasJornais[[#This Row],[Jor_Data]],"dd/mm/aaaa")</f>
        <v>Estadão - Arthur Lira chegou a incluir impeachment no discurso na Câmara em que falou em 'sinal amarelo' - 28/03/2021</v>
      </c>
    </row>
    <row r="84" spans="1:26" ht="12.75" x14ac:dyDescent="0.2">
      <c r="A84" s="3">
        <v>1133</v>
      </c>
      <c r="B84" s="14">
        <v>44283.84375</v>
      </c>
      <c r="C84" s="4" t="s">
        <v>1233</v>
      </c>
      <c r="D84" s="3" t="s">
        <v>883</v>
      </c>
      <c r="E84" s="13" t="s">
        <v>1234</v>
      </c>
      <c r="F84" s="4" t="s">
        <v>1235</v>
      </c>
      <c r="G84" s="4" t="s">
        <v>1079</v>
      </c>
      <c r="H84" s="14">
        <v>44284.18472222222</v>
      </c>
      <c r="I84" s="4" t="s">
        <v>1236</v>
      </c>
      <c r="J84" s="4" t="str">
        <f>Tb_MateriasJornais[[#This Row],[Jor_Jornal]]&amp;" - "&amp;Tb_MateriasJornais[[#This Row],[Jor_Titulo]]&amp;" - "&amp;TEXT(Tb_MateriasJornais[[#This Row],[Jor_Data]],"dd/mm/aaaa")</f>
        <v>FolhaSP - Congresso tende a subir o tom contra Bolsonaro com agravamento da pandemia - 28/03/2021</v>
      </c>
    </row>
    <row r="85" spans="1:26" ht="15" x14ac:dyDescent="0.25">
      <c r="A85" s="3">
        <v>901</v>
      </c>
      <c r="B85" s="14">
        <v>44284.208333333336</v>
      </c>
      <c r="C85" s="4" t="s">
        <v>1237</v>
      </c>
      <c r="D85" s="3" t="s">
        <v>889</v>
      </c>
      <c r="E85" s="13" t="s">
        <v>1238</v>
      </c>
      <c r="F85" s="4" t="s">
        <v>1239</v>
      </c>
      <c r="G85" s="15" t="s">
        <v>1240</v>
      </c>
      <c r="H85" s="14">
        <v>44284.655555555553</v>
      </c>
      <c r="I85" s="4" t="s">
        <v>1241</v>
      </c>
      <c r="J85" s="4" t="str">
        <f>Tb_MateriasJornais[[#This Row],[Jor_Jornal]]&amp;" - "&amp;Tb_MateriasJornais[[#This Row],[Jor_Titulo]]&amp;" - "&amp;TEXT(Tb_MateriasJornais[[#This Row],[Jor_Data]],"dd/mm/aaaa")</f>
        <v>Estadão - Nove Estados já instalaram ‘CPIs da Pandemia’ - 29/03/2021</v>
      </c>
    </row>
    <row r="86" spans="1:26" ht="15" x14ac:dyDescent="0.25">
      <c r="A86" s="3">
        <v>902</v>
      </c>
      <c r="B86" s="14">
        <v>44285.458333333336</v>
      </c>
      <c r="C86" s="4" t="s">
        <v>1242</v>
      </c>
      <c r="D86" s="3" t="s">
        <v>889</v>
      </c>
      <c r="E86" s="13" t="s">
        <v>1243</v>
      </c>
      <c r="F86" s="4"/>
      <c r="G86" s="15" t="s">
        <v>969</v>
      </c>
      <c r="H86" s="14">
        <v>44283.047222222223</v>
      </c>
      <c r="I86" s="4" t="s">
        <v>1244</v>
      </c>
      <c r="J86" s="4" t="str">
        <f>Tb_MateriasJornais[[#This Row],[Jor_Jornal]]&amp;" - "&amp;Tb_MateriasJornais[[#This Row],[Jor_Titulo]]&amp;" - "&amp;TEXT(Tb_MateriasJornais[[#This Row],[Jor_Data]],"dd/mm/aaaa")</f>
        <v>Estadão - Uma necessária CPI no sistema presidencialista - 30/03/2021</v>
      </c>
    </row>
    <row r="87" spans="1:26" ht="12.75" x14ac:dyDescent="0.2">
      <c r="A87" s="3">
        <v>1134</v>
      </c>
      <c r="B87" s="14">
        <v>44286.96875</v>
      </c>
      <c r="C87" s="4" t="s">
        <v>1245</v>
      </c>
      <c r="D87" s="3" t="s">
        <v>883</v>
      </c>
      <c r="E87" s="13" t="s">
        <v>1246</v>
      </c>
      <c r="F87" s="4" t="s">
        <v>1247</v>
      </c>
      <c r="G87" s="4" t="s">
        <v>1248</v>
      </c>
      <c r="H87" s="14">
        <v>44301.683333333334</v>
      </c>
      <c r="I87" s="4" t="s">
        <v>1249</v>
      </c>
      <c r="J87" s="4" t="str">
        <f>Tb_MateriasJornais[[#This Row],[Jor_Jornal]]&amp;" - "&amp;Tb_MateriasJornais[[#This Row],[Jor_Titulo]]&amp;" - "&amp;TEXT(Tb_MateriasJornais[[#This Row],[Jor_Data]],"dd/mm/aaaa")</f>
        <v>FolhaSP - Entenda possíveis caminhos para eventual criminalização do presidente Bolsonaro - 31/03/2021</v>
      </c>
    </row>
    <row r="88" spans="1:26" ht="12.75" x14ac:dyDescent="0.2">
      <c r="A88" s="3">
        <v>1135</v>
      </c>
      <c r="B88" s="14">
        <v>44287.84375</v>
      </c>
      <c r="C88" s="4" t="s">
        <v>1250</v>
      </c>
      <c r="D88" s="3" t="s">
        <v>883</v>
      </c>
      <c r="E88" s="13" t="s">
        <v>1251</v>
      </c>
      <c r="F88" s="4" t="s">
        <v>1252</v>
      </c>
      <c r="G88" s="4" t="s">
        <v>1253</v>
      </c>
      <c r="H88" s="3"/>
      <c r="I88" s="4" t="s">
        <v>1254</v>
      </c>
      <c r="J88" s="4" t="str">
        <f>Tb_MateriasJornais[[#This Row],[Jor_Jornal]]&amp;" - "&amp;Tb_MateriasJornais[[#This Row],[Jor_Titulo]]&amp;" - "&amp;TEXT(Tb_MateriasJornais[[#This Row],[Jor_Data]],"dd/mm/aaaa")</f>
        <v>FolhaSP - Senado reage a controle de emendas do governo Bolsonaro pelo centrão da Câmara - 01/04/2021</v>
      </c>
    </row>
    <row r="89" spans="1:26" ht="15" x14ac:dyDescent="0.25">
      <c r="A89" s="3">
        <v>903</v>
      </c>
      <c r="B89" s="14">
        <v>44291.738194444442</v>
      </c>
      <c r="C89" s="4" t="s">
        <v>1255</v>
      </c>
      <c r="D89" s="3" t="s">
        <v>889</v>
      </c>
      <c r="E89" s="13" t="s">
        <v>1256</v>
      </c>
      <c r="F89" s="4" t="s">
        <v>1257</v>
      </c>
      <c r="G89" s="15" t="s">
        <v>936</v>
      </c>
      <c r="H89" s="14">
        <v>44295.350694444445</v>
      </c>
      <c r="I89" s="4" t="s">
        <v>1258</v>
      </c>
      <c r="J89" s="4" t="str">
        <f>Tb_MateriasJornais[[#This Row],[Jor_Jornal]]&amp;" - "&amp;Tb_MateriasJornais[[#This Row],[Jor_Titulo]]&amp;" - "&amp;TEXT(Tb_MateriasJornais[[#This Row],[Jor_Data]],"dd/mm/aaaa")</f>
        <v>Estadão - Presidentes de partidos criticam Bolsonaro, mas divergem sobre CPI da covid-19 - 05/04/2021</v>
      </c>
    </row>
    <row r="90" spans="1:26" ht="12.75" x14ac:dyDescent="0.2">
      <c r="A90" s="3">
        <v>1136</v>
      </c>
      <c r="B90" s="14">
        <v>44294.6875</v>
      </c>
      <c r="C90" s="4" t="s">
        <v>1259</v>
      </c>
      <c r="D90" s="3" t="s">
        <v>883</v>
      </c>
      <c r="E90" s="13" t="s">
        <v>1260</v>
      </c>
      <c r="F90" s="4" t="s">
        <v>1261</v>
      </c>
      <c r="G90" s="4" t="s">
        <v>1262</v>
      </c>
      <c r="H90" s="14">
        <v>44295.179861111108</v>
      </c>
      <c r="I90" s="4" t="s">
        <v>1263</v>
      </c>
      <c r="J90" s="4" t="str">
        <f>Tb_MateriasJornais[[#This Row],[Jor_Jornal]]&amp;" - "&amp;Tb_MateriasJornais[[#This Row],[Jor_Titulo]]&amp;" - "&amp;TEXT(Tb_MateriasJornais[[#This Row],[Jor_Data]],"dd/mm/aaaa")</f>
        <v>FolhaSP - Barroso, do STF, manda Senado instalar CPI da Covid, em revés para Bolsonaro - 08/04/2021</v>
      </c>
    </row>
    <row r="91" spans="1:26" ht="15" x14ac:dyDescent="0.25">
      <c r="A91" s="3">
        <v>904</v>
      </c>
      <c r="B91" s="14">
        <v>44294.765972222223</v>
      </c>
      <c r="C91" s="4" t="s">
        <v>1264</v>
      </c>
      <c r="D91" s="3" t="s">
        <v>889</v>
      </c>
      <c r="E91" s="13" t="s">
        <v>1265</v>
      </c>
      <c r="F91" s="4"/>
      <c r="G91" s="15" t="s">
        <v>1266</v>
      </c>
      <c r="H91" s="14">
        <v>44294.777083333334</v>
      </c>
      <c r="I91" s="4" t="s">
        <v>1267</v>
      </c>
      <c r="J91" s="4" t="str">
        <f>Tb_MateriasJornais[[#This Row],[Jor_Jornal]]&amp;" - "&amp;Tb_MateriasJornais[[#This Row],[Jor_Titulo]]&amp;" - "&amp;TEXT(Tb_MateriasJornais[[#This Row],[Jor_Data]],"dd/mm/aaaa")</f>
        <v>Estadão - O Congresso Nacional e o governo Bolsonaro: há representantes no Brasil - 08/04/2021</v>
      </c>
    </row>
    <row r="92" spans="1:26" ht="12.75" x14ac:dyDescent="0.2">
      <c r="A92" s="3">
        <v>1137</v>
      </c>
      <c r="B92" s="14">
        <v>44294.771527777775</v>
      </c>
      <c r="C92" s="4" t="s">
        <v>1268</v>
      </c>
      <c r="D92" s="3" t="s">
        <v>883</v>
      </c>
      <c r="E92" s="13" t="s">
        <v>1269</v>
      </c>
      <c r="F92" s="4" t="s">
        <v>1270</v>
      </c>
      <c r="G92" s="4" t="s">
        <v>1271</v>
      </c>
      <c r="H92" s="14">
        <v>44294.806250000001</v>
      </c>
      <c r="I92" s="4" t="s">
        <v>1272</v>
      </c>
      <c r="J92" s="4" t="str">
        <f>Tb_MateriasJornais[[#This Row],[Jor_Jornal]]&amp;" - "&amp;Tb_MateriasJornais[[#This Row],[Jor_Titulo]]&amp;" - "&amp;TEXT(Tb_MateriasJornais[[#This Row],[Jor_Data]],"dd/mm/aaaa")</f>
        <v>FolhaSP - Pacheco diz que instalará CPI da Covid após decisão do Supremo e fala em 'palanque' de 2022 - 08/04/2021</v>
      </c>
    </row>
    <row r="93" spans="1:26" ht="15" x14ac:dyDescent="0.25">
      <c r="A93" s="3">
        <v>905</v>
      </c>
      <c r="B93" s="14">
        <v>44294.808333333334</v>
      </c>
      <c r="C93" s="4" t="s">
        <v>1273</v>
      </c>
      <c r="D93" s="3" t="s">
        <v>889</v>
      </c>
      <c r="E93" s="13" t="s">
        <v>1274</v>
      </c>
      <c r="F93" s="4" t="s">
        <v>1275</v>
      </c>
      <c r="G93" s="15" t="s">
        <v>1276</v>
      </c>
      <c r="H93" s="14">
        <v>44295.636111111111</v>
      </c>
      <c r="I93" s="4" t="s">
        <v>1277</v>
      </c>
      <c r="J93" s="4" t="str">
        <f>Tb_MateriasJornais[[#This Row],[Jor_Jornal]]&amp;" - "&amp;Tb_MateriasJornais[[#This Row],[Jor_Titulo]]&amp;" - "&amp;TEXT(Tb_MateriasJornais[[#This Row],[Jor_Data]],"dd/mm/aaaa")</f>
        <v>Estadão - Barroso determina que Senado instaure a ‘CPI da Covid’ - 08/04/2021</v>
      </c>
    </row>
    <row r="94" spans="1:26" ht="15" x14ac:dyDescent="0.25">
      <c r="A94" s="3">
        <v>906</v>
      </c>
      <c r="B94" s="14">
        <v>44294.834027777775</v>
      </c>
      <c r="C94" s="4" t="s">
        <v>1278</v>
      </c>
      <c r="D94" s="3" t="s">
        <v>889</v>
      </c>
      <c r="E94" s="13" t="s">
        <v>1279</v>
      </c>
      <c r="F94" s="4" t="s">
        <v>1280</v>
      </c>
      <c r="G94" s="15" t="s">
        <v>1281</v>
      </c>
      <c r="H94" s="14">
        <v>44294.852777777778</v>
      </c>
      <c r="I94" s="4" t="s">
        <v>1282</v>
      </c>
      <c r="J94" s="4" t="str">
        <f>Tb_MateriasJornais[[#This Row],[Jor_Jornal]]&amp;" - "&amp;Tb_MateriasJornais[[#This Row],[Jor_Titulo]]&amp;" - "&amp;TEXT(Tb_MateriasJornais[[#This Row],[Jor_Data]],"dd/mm/aaaa")</f>
        <v>Estadão - Brasil tem segundo dia com mais de 4 mil mortes por covid-19 em 24 horas - 08/04/2021</v>
      </c>
    </row>
    <row r="95" spans="1:26" ht="12.75" x14ac:dyDescent="0.2">
      <c r="A95" s="3">
        <v>1138</v>
      </c>
      <c r="B95" s="14">
        <v>44294.84375</v>
      </c>
      <c r="C95" s="4" t="s">
        <v>1283</v>
      </c>
      <c r="D95" s="3" t="s">
        <v>883</v>
      </c>
      <c r="E95" s="13" t="s">
        <v>1284</v>
      </c>
      <c r="F95" s="4" t="s">
        <v>1285</v>
      </c>
      <c r="G95" s="4" t="s">
        <v>897</v>
      </c>
      <c r="H95" s="3"/>
      <c r="I95" s="4" t="s">
        <v>1286</v>
      </c>
      <c r="J95" s="4" t="str">
        <f>Tb_MateriasJornais[[#This Row],[Jor_Jornal]]&amp;" - "&amp;Tb_MateriasJornais[[#This Row],[Jor_Titulo]]&amp;" - "&amp;TEXT(Tb_MateriasJornais[[#This Row],[Jor_Data]],"dd/mm/aaaa")</f>
        <v>FolhaSP - Barroso teve apoio da maioria dos ministros do STF para determinar CPI da Covid - 08/04/2021</v>
      </c>
    </row>
    <row r="96" spans="1:26" ht="12.75" x14ac:dyDescent="0.2">
      <c r="A96" s="3">
        <v>1139</v>
      </c>
      <c r="B96" s="14">
        <v>44294.84375</v>
      </c>
      <c r="C96" s="4" t="s">
        <v>1287</v>
      </c>
      <c r="D96" s="3" t="s">
        <v>883</v>
      </c>
      <c r="E96" s="13" t="s">
        <v>1288</v>
      </c>
      <c r="F96" s="4" t="s">
        <v>1289</v>
      </c>
      <c r="G96" s="4" t="s">
        <v>897</v>
      </c>
      <c r="H96" s="3"/>
      <c r="I96" s="4" t="s">
        <v>1290</v>
      </c>
      <c r="J96" s="4" t="str">
        <f>Tb_MateriasJornais[[#This Row],[Jor_Jornal]]&amp;" - "&amp;Tb_MateriasJornais[[#This Row],[Jor_Titulo]]&amp;" - "&amp;TEXT(Tb_MateriasJornais[[#This Row],[Jor_Data]],"dd/mm/aaaa")</f>
        <v>FolhaSP - Loucura e paranoia derrubam 25 Boeings por dia. CPI da Covid já! - 08/04/2021</v>
      </c>
    </row>
    <row r="97" spans="1:10" ht="15" x14ac:dyDescent="0.25">
      <c r="A97" s="3">
        <v>907</v>
      </c>
      <c r="B97" s="14">
        <v>44294.855555555558</v>
      </c>
      <c r="C97" s="4" t="s">
        <v>1291</v>
      </c>
      <c r="D97" s="3" t="s">
        <v>889</v>
      </c>
      <c r="E97" s="13" t="s">
        <v>1292</v>
      </c>
      <c r="F97" s="4" t="s">
        <v>1293</v>
      </c>
      <c r="G97" s="15" t="s">
        <v>1294</v>
      </c>
      <c r="H97" s="14">
        <v>44295.351388888892</v>
      </c>
      <c r="I97" s="4" t="s">
        <v>1295</v>
      </c>
      <c r="J97" s="4" t="str">
        <f>Tb_MateriasJornais[[#This Row],[Jor_Jornal]]&amp;" - "&amp;Tb_MateriasJornais[[#This Row],[Jor_Titulo]]&amp;" - "&amp;TEXT(Tb_MateriasJornais[[#This Row],[Jor_Data]],"dd/mm/aaaa")</f>
        <v>Estadão - Queiroga diz que ‘CPI da Covid’ é assunto entre STF e o Senado; veja repercussão - 08/04/2021</v>
      </c>
    </row>
    <row r="98" spans="1:10" ht="12.75" x14ac:dyDescent="0.2">
      <c r="A98" s="11">
        <v>296</v>
      </c>
      <c r="B98" s="12">
        <v>44294.86041666667</v>
      </c>
      <c r="C98" t="s">
        <v>1296</v>
      </c>
      <c r="D98" t="s">
        <v>1297</v>
      </c>
      <c r="E98" s="13" t="s">
        <v>1298</v>
      </c>
      <c r="F98" t="s">
        <v>1299</v>
      </c>
      <c r="G98" t="s">
        <v>1300</v>
      </c>
      <c r="H98" s="12">
        <v>44301.484722222223</v>
      </c>
      <c r="I98" t="s">
        <v>1301</v>
      </c>
      <c r="J98" s="4" t="str">
        <f>Tb_MateriasJornais[[#This Row],[Jor_Jornal]]&amp;" - "&amp;Tb_MateriasJornais[[#This Row],[Jor_Titulo]]&amp;" - "&amp;TEXT(Tb_MateriasJornais[[#This Row],[Jor_Data]],"dd/mm/aaaa")</f>
        <v>Jornal do Senado - Pacheco aguarda notificação do Supremo para decidir CPI da Covid - 08/04/2021</v>
      </c>
    </row>
    <row r="99" spans="1:10" ht="12.75" x14ac:dyDescent="0.2">
      <c r="A99" s="3">
        <v>1140</v>
      </c>
      <c r="B99" s="14">
        <v>44294.863194444442</v>
      </c>
      <c r="C99" s="4" t="s">
        <v>1302</v>
      </c>
      <c r="D99" s="3" t="s">
        <v>883</v>
      </c>
      <c r="E99" s="13" t="s">
        <v>1303</v>
      </c>
      <c r="F99" s="4" t="s">
        <v>1304</v>
      </c>
      <c r="G99" s="4" t="s">
        <v>1305</v>
      </c>
      <c r="H99" s="14">
        <v>44295.189583333333</v>
      </c>
      <c r="I99" s="4" t="s">
        <v>1306</v>
      </c>
      <c r="J99" s="4" t="str">
        <f>Tb_MateriasJornais[[#This Row],[Jor_Jornal]]&amp;" - "&amp;Tb_MateriasJornais[[#This Row],[Jor_Titulo]]&amp;" - "&amp;TEXT(Tb_MateriasJornais[[#This Row],[Jor_Data]],"dd/mm/aaaa")</f>
        <v>FolhaSP - Bolsonaro diz que STF, ao mandar abrir CPI, interfere em Poderes e cita pedidos de impeachment de ministros - 08/04/2021</v>
      </c>
    </row>
    <row r="100" spans="1:10" ht="15" x14ac:dyDescent="0.25">
      <c r="A100" s="3">
        <v>908</v>
      </c>
      <c r="B100" s="14">
        <v>44294.890277777777</v>
      </c>
      <c r="C100" s="4" t="s">
        <v>1307</v>
      </c>
      <c r="D100" s="3" t="s">
        <v>889</v>
      </c>
      <c r="E100" s="13" t="s">
        <v>1308</v>
      </c>
      <c r="F100" s="4" t="s">
        <v>1309</v>
      </c>
      <c r="G100" s="15" t="s">
        <v>1020</v>
      </c>
      <c r="H100" s="14">
        <v>44295.352083333331</v>
      </c>
      <c r="I100" s="4" t="s">
        <v>1310</v>
      </c>
      <c r="J100" s="4" t="str">
        <f>Tb_MateriasJornais[[#This Row],[Jor_Jornal]]&amp;" - "&amp;Tb_MateriasJornais[[#This Row],[Jor_Titulo]]&amp;" - "&amp;TEXT(Tb_MateriasJornais[[#This Row],[Jor_Data]],"dd/mm/aaaa")</f>
        <v>Estadão - ‘Vou cumprir decisão do Supremo’, diz Pacheco sobre ‘CPI da Covid’ - 08/04/2021</v>
      </c>
    </row>
    <row r="101" spans="1:10" ht="15" x14ac:dyDescent="0.25">
      <c r="A101" s="3">
        <v>909</v>
      </c>
      <c r="B101" s="14">
        <v>44295.006944444445</v>
      </c>
      <c r="C101" s="4" t="s">
        <v>1311</v>
      </c>
      <c r="D101" s="3" t="s">
        <v>889</v>
      </c>
      <c r="E101" s="13" t="s">
        <v>1312</v>
      </c>
      <c r="F101" s="4"/>
      <c r="G101" s="15" t="s">
        <v>1313</v>
      </c>
      <c r="H101" s="14">
        <v>44294.959722222222</v>
      </c>
      <c r="I101" s="4" t="s">
        <v>1314</v>
      </c>
      <c r="J101" s="4" t="str">
        <f>Tb_MateriasJornais[[#This Row],[Jor_Jornal]]&amp;" - "&amp;Tb_MateriasJornais[[#This Row],[Jor_Titulo]]&amp;" - "&amp;TEXT(Tb_MateriasJornais[[#This Row],[Jor_Data]],"dd/mm/aaaa")</f>
        <v>Estadão - Bolsonaro em apuros: STF impõe &amp;#039;CPI da covid&amp;#039;; ouça no &amp;#039;Estadão Notícias&amp;#039; - 09/04/2021</v>
      </c>
    </row>
    <row r="102" spans="1:10" ht="15" x14ac:dyDescent="0.25">
      <c r="A102" s="3">
        <v>910</v>
      </c>
      <c r="B102" s="14">
        <v>44295.125</v>
      </c>
      <c r="C102" s="4" t="s">
        <v>1315</v>
      </c>
      <c r="D102" s="3" t="s">
        <v>889</v>
      </c>
      <c r="E102" s="13" t="s">
        <v>1316</v>
      </c>
      <c r="F102" s="4" t="s">
        <v>1317</v>
      </c>
      <c r="G102" s="15" t="s">
        <v>1152</v>
      </c>
      <c r="H102" s="14">
        <v>44295.352083333331</v>
      </c>
      <c r="I102" s="4" t="s">
        <v>1318</v>
      </c>
      <c r="J102" s="4" t="str">
        <f>Tb_MateriasJornais[[#This Row],[Jor_Jornal]]&amp;" - "&amp;Tb_MateriasJornais[[#This Row],[Jor_Titulo]]&amp;" - "&amp;TEXT(Tb_MateriasJornais[[#This Row],[Jor_Data]],"dd/mm/aaaa")</f>
        <v>Estadão - Com a explosiva CPI da Covid e um ‘Deus nos acuda’ pelas vacinas, Bolsonaro perde apoios - 09/04/2021</v>
      </c>
    </row>
    <row r="103" spans="1:10" ht="15" x14ac:dyDescent="0.25">
      <c r="A103" s="3">
        <v>911</v>
      </c>
      <c r="B103" s="14">
        <v>44295.208333333336</v>
      </c>
      <c r="C103" s="4" t="s">
        <v>1319</v>
      </c>
      <c r="D103" s="3" t="s">
        <v>889</v>
      </c>
      <c r="E103" s="13" t="s">
        <v>1320</v>
      </c>
      <c r="F103" s="4"/>
      <c r="G103" s="15" t="s">
        <v>1321</v>
      </c>
      <c r="H103" s="14">
        <v>44294.94027777778</v>
      </c>
      <c r="I103" s="4" t="s">
        <v>1322</v>
      </c>
      <c r="J103" s="4" t="str">
        <f>Tb_MateriasJornais[[#This Row],[Jor_Jornal]]&amp;" - "&amp;Tb_MateriasJornais[[#This Row],[Jor_Titulo]]&amp;" - "&amp;TEXT(Tb_MateriasJornais[[#This Row],[Jor_Data]],"dd/mm/aaaa")</f>
        <v>Estadão - ‘Notícia No Seu Tempo’: Barroso determina que Senado instaure a CPI da Pandemia - 09/04/2021</v>
      </c>
    </row>
    <row r="104" spans="1:10" ht="12.75" x14ac:dyDescent="0.2">
      <c r="A104" s="3">
        <v>1141</v>
      </c>
      <c r="B104" s="14">
        <v>44295.293055555558</v>
      </c>
      <c r="C104" s="4" t="s">
        <v>1323</v>
      </c>
      <c r="D104" s="3" t="s">
        <v>883</v>
      </c>
      <c r="E104" s="13" t="s">
        <v>1324</v>
      </c>
      <c r="F104" s="4" t="s">
        <v>1325</v>
      </c>
      <c r="G104" s="4" t="s">
        <v>1305</v>
      </c>
      <c r="H104" s="14">
        <v>44295.755555555559</v>
      </c>
      <c r="I104" s="4" t="s">
        <v>1326</v>
      </c>
      <c r="J104" s="4" t="str">
        <f>Tb_MateriasJornais[[#This Row],[Jor_Jornal]]&amp;" - "&amp;Tb_MateriasJornais[[#This Row],[Jor_Titulo]]&amp;" - "&amp;TEXT(Tb_MateriasJornais[[#This Row],[Jor_Data]],"dd/mm/aaaa")</f>
        <v>FolhaSP - Bolsonaro ataca Barroso; Supremo rebate e diz que ministros seguem Constituição - 09/04/2021</v>
      </c>
    </row>
    <row r="105" spans="1:10" ht="12.75" x14ac:dyDescent="0.2">
      <c r="A105" s="3">
        <v>1142</v>
      </c>
      <c r="B105" s="14">
        <v>44295.352083333331</v>
      </c>
      <c r="C105" s="4" t="s">
        <v>1327</v>
      </c>
      <c r="D105" s="3" t="s">
        <v>883</v>
      </c>
      <c r="E105" s="13" t="s">
        <v>1328</v>
      </c>
      <c r="F105" s="4" t="s">
        <v>1329</v>
      </c>
      <c r="G105" s="4" t="s">
        <v>1330</v>
      </c>
      <c r="H105" s="14">
        <v>44295.372916666667</v>
      </c>
      <c r="I105" s="4" t="s">
        <v>1331</v>
      </c>
      <c r="J105" s="4" t="str">
        <f>Tb_MateriasJornais[[#This Row],[Jor_Jornal]]&amp;" - "&amp;Tb_MateriasJornais[[#This Row],[Jor_Titulo]]&amp;" - "&amp;TEXT(Tb_MateriasJornais[[#This Row],[Jor_Data]],"dd/mm/aaaa")</f>
        <v>FolhaSP - Bolsonaro fica ainda mais nas mãos do Congresso com CPI da Covid - 09/04/2021</v>
      </c>
    </row>
    <row r="106" spans="1:10" ht="15" x14ac:dyDescent="0.25">
      <c r="A106" s="3">
        <v>912</v>
      </c>
      <c r="B106" s="14">
        <v>44295.410416666666</v>
      </c>
      <c r="C106" s="4" t="s">
        <v>1332</v>
      </c>
      <c r="D106" s="3" t="s">
        <v>889</v>
      </c>
      <c r="E106" s="13" t="s">
        <v>1333</v>
      </c>
      <c r="F106" s="4"/>
      <c r="G106" s="15" t="s">
        <v>1334</v>
      </c>
      <c r="H106" s="14">
        <v>44295.442361111112</v>
      </c>
      <c r="I106" s="4" t="s">
        <v>1335</v>
      </c>
      <c r="J106" s="4" t="str">
        <f>Tb_MateriasJornais[[#This Row],[Jor_Jornal]]&amp;" - "&amp;Tb_MateriasJornais[[#This Row],[Jor_Titulo]]&amp;" - "&amp;TEXT(Tb_MateriasJornais[[#This Row],[Jor_Data]],"dd/mm/aaaa")</f>
        <v>Estadão - As consequências da CPI da Covid nas discussões do Orçamento - 09/04/2021</v>
      </c>
    </row>
    <row r="107" spans="1:10" ht="15" x14ac:dyDescent="0.25">
      <c r="A107" s="3">
        <v>913</v>
      </c>
      <c r="B107" s="14">
        <v>44295.411111111112</v>
      </c>
      <c r="C107" s="4" t="s">
        <v>1336</v>
      </c>
      <c r="D107" s="3" t="s">
        <v>889</v>
      </c>
      <c r="E107" s="13" t="s">
        <v>1337</v>
      </c>
      <c r="F107" s="4" t="s">
        <v>1338</v>
      </c>
      <c r="G107" s="15" t="s">
        <v>936</v>
      </c>
      <c r="H107" s="14">
        <v>44295.725694444445</v>
      </c>
      <c r="I107" s="4" t="s">
        <v>1339</v>
      </c>
      <c r="J107" s="4" t="str">
        <f>Tb_MateriasJornais[[#This Row],[Jor_Jornal]]&amp;" - "&amp;Tb_MateriasJornais[[#This Row],[Jor_Titulo]]&amp;" - "&amp;TEXT(Tb_MateriasJornais[[#This Row],[Jor_Data]],"dd/mm/aaaa")</f>
        <v>Estadão - Bolsonaro acusa Barroso de ‘militância política’ por CPI da Covid e cobra impeachment de ministros - 09/04/2021</v>
      </c>
    </row>
    <row r="108" spans="1:10" ht="12.75" x14ac:dyDescent="0.2">
      <c r="A108" s="3">
        <v>1143</v>
      </c>
      <c r="B108" s="14">
        <v>44295.42291666667</v>
      </c>
      <c r="C108" s="4" t="s">
        <v>1340</v>
      </c>
      <c r="D108" s="3" t="s">
        <v>883</v>
      </c>
      <c r="E108" s="13" t="s">
        <v>1341</v>
      </c>
      <c r="F108" s="4" t="s">
        <v>1342</v>
      </c>
      <c r="G108" s="4" t="s">
        <v>1343</v>
      </c>
      <c r="H108" s="14">
        <v>44295.461805555555</v>
      </c>
      <c r="I108" s="4" t="s">
        <v>1344</v>
      </c>
      <c r="J108" s="4" t="str">
        <f>Tb_MateriasJornais[[#This Row],[Jor_Jornal]]&amp;" - "&amp;Tb_MateriasJornais[[#This Row],[Jor_Titulo]]&amp;" - "&amp;TEXT(Tb_MateriasJornais[[#This Row],[Jor_Data]],"dd/mm/aaaa")</f>
        <v>FolhaSP - Após ordem para CPI, Parlamento Europeu faz audiência sobre crise da Covid no Brasil - 09/04/2021</v>
      </c>
    </row>
    <row r="109" spans="1:10" ht="15" x14ac:dyDescent="0.25">
      <c r="A109" s="3">
        <v>914</v>
      </c>
      <c r="B109" s="14">
        <v>44295.432638888888</v>
      </c>
      <c r="C109" s="4" t="s">
        <v>1345</v>
      </c>
      <c r="D109" s="3" t="s">
        <v>889</v>
      </c>
      <c r="E109" s="13" t="s">
        <v>1346</v>
      </c>
      <c r="F109" s="4" t="s">
        <v>1347</v>
      </c>
      <c r="G109" s="15" t="s">
        <v>1240</v>
      </c>
      <c r="H109" s="14">
        <v>44298.625694444447</v>
      </c>
      <c r="I109" s="4" t="s">
        <v>1348</v>
      </c>
      <c r="J109" s="4" t="str">
        <f>Tb_MateriasJornais[[#This Row],[Jor_Jornal]]&amp;" - "&amp;Tb_MateriasJornais[[#This Row],[Jor_Titulo]]&amp;" - "&amp;TEXT(Tb_MateriasJornais[[#This Row],[Jor_Data]],"dd/mm/aaaa")</f>
        <v>Estadão - CPI da Covid: entenda a investigação contra o governo Bolsonaro no Senado - 09/04/2021</v>
      </c>
    </row>
    <row r="110" spans="1:10" ht="12.75" x14ac:dyDescent="0.2">
      <c r="A110" s="11">
        <v>297</v>
      </c>
      <c r="B110" s="12">
        <v>44295.46875</v>
      </c>
      <c r="C110" t="s">
        <v>1349</v>
      </c>
      <c r="D110" t="s">
        <v>1297</v>
      </c>
      <c r="E110" s="13" t="s">
        <v>1350</v>
      </c>
      <c r="F110" t="s">
        <v>1351</v>
      </c>
      <c r="G110" t="s">
        <v>1352</v>
      </c>
      <c r="H110" s="12">
        <v>44301.484722222223</v>
      </c>
      <c r="I110" t="s">
        <v>1353</v>
      </c>
      <c r="J110" s="4" t="str">
        <f>Tb_MateriasJornais[[#This Row],[Jor_Jornal]]&amp;" - "&amp;Tb_MateriasJornais[[#This Row],[Jor_Titulo]]&amp;" - "&amp;TEXT(Tb_MateriasJornais[[#This Row],[Jor_Data]],"dd/mm/aaaa")</f>
        <v>Jornal do Senado - CPI da Covid: senadores divergem sobre decisão do STF - 09/04/2021</v>
      </c>
    </row>
    <row r="111" spans="1:10" ht="12.75" x14ac:dyDescent="0.2">
      <c r="A111" s="11">
        <v>298</v>
      </c>
      <c r="B111" s="12">
        <v>44295.47152777778</v>
      </c>
      <c r="C111" t="s">
        <v>1354</v>
      </c>
      <c r="D111" t="s">
        <v>1297</v>
      </c>
      <c r="E111" s="13" t="s">
        <v>1355</v>
      </c>
      <c r="F111" t="s">
        <v>1356</v>
      </c>
      <c r="G111" t="s">
        <v>1357</v>
      </c>
      <c r="H111" s="12">
        <v>44295.479861111111</v>
      </c>
      <c r="I111" t="s">
        <v>1358</v>
      </c>
      <c r="J111" s="4" t="str">
        <f>Tb_MateriasJornais[[#This Row],[Jor_Jornal]]&amp;" - "&amp;Tb_MateriasJornais[[#This Row],[Jor_Titulo]]&amp;" - "&amp;TEXT(Tb_MateriasJornais[[#This Row],[Jor_Data]],"dd/mm/aaaa")</f>
        <v>Jornal do Senado - Procedimentos para instalação da CPI da Covid começam na próxima semana, diz Pacheco - 09/04/2021</v>
      </c>
    </row>
    <row r="112" spans="1:10" ht="12.75" x14ac:dyDescent="0.2">
      <c r="A112" s="11">
        <v>299</v>
      </c>
      <c r="B112" s="12">
        <v>44295.525000000001</v>
      </c>
      <c r="C112" t="s">
        <v>1359</v>
      </c>
      <c r="D112" t="s">
        <v>1297</v>
      </c>
      <c r="E112" s="13" t="s">
        <v>1360</v>
      </c>
      <c r="F112" t="s">
        <v>1361</v>
      </c>
      <c r="G112" t="s">
        <v>1300</v>
      </c>
      <c r="H112" s="12">
        <v>44301.48541666667</v>
      </c>
      <c r="I112" t="s">
        <v>1362</v>
      </c>
      <c r="J112" s="4" t="str">
        <f>Tb_MateriasJornais[[#This Row],[Jor_Jornal]]&amp;" - "&amp;Tb_MateriasJornais[[#This Row],[Jor_Titulo]]&amp;" - "&amp;TEXT(Tb_MateriasJornais[[#This Row],[Jor_Data]],"dd/mm/aaaa")</f>
        <v>Jornal do Senado - Líderes precisam indicar nomes para CPI funcionar - 09/04/2021</v>
      </c>
    </row>
    <row r="113" spans="1:10" ht="15" x14ac:dyDescent="0.25">
      <c r="A113" s="3">
        <v>915</v>
      </c>
      <c r="B113" s="14">
        <v>44295.539583333331</v>
      </c>
      <c r="C113" s="16" t="s">
        <v>1363</v>
      </c>
      <c r="D113" s="3" t="s">
        <v>889</v>
      </c>
      <c r="E113" s="13" t="s">
        <v>1364</v>
      </c>
      <c r="F113" s="4" t="s">
        <v>1365</v>
      </c>
      <c r="G113" s="15" t="s">
        <v>1366</v>
      </c>
      <c r="H113" s="14">
        <v>44295.713888888888</v>
      </c>
      <c r="I113" s="4" t="s">
        <v>1367</v>
      </c>
      <c r="J113" s="4" t="str">
        <f>Tb_MateriasJornais[[#This Row],[Jor_Jornal]]&amp;" - "&amp;Tb_MateriasJornais[[#This Row],[Jor_Titulo]]&amp;" - "&amp;TEXT(Tb_MateriasJornais[[#This Row],[Jor_Data]],"dd/mm/aaaa")</f>
        <v>Estadão - Sabe-se como e quando começa uma CPI, mas nunca como ela termina’; leia análise - 09/04/2021</v>
      </c>
    </row>
    <row r="114" spans="1:10" ht="15" x14ac:dyDescent="0.25">
      <c r="A114" s="3">
        <v>916</v>
      </c>
      <c r="B114" s="14">
        <v>44295.551388888889</v>
      </c>
      <c r="C114" s="4" t="s">
        <v>1368</v>
      </c>
      <c r="D114" s="3" t="s">
        <v>889</v>
      </c>
      <c r="E114" s="13" t="s">
        <v>1369</v>
      </c>
      <c r="F114" s="4"/>
      <c r="G114" s="15" t="s">
        <v>1313</v>
      </c>
      <c r="H114" s="14">
        <v>44295.552777777775</v>
      </c>
      <c r="I114" s="4" t="s">
        <v>1370</v>
      </c>
      <c r="J114" s="4" t="str">
        <f>Tb_MateriasJornais[[#This Row],[Jor_Jornal]]&amp;" - "&amp;Tb_MateriasJornais[[#This Row],[Jor_Titulo]]&amp;" - "&amp;TEXT(Tb_MateriasJornais[[#This Row],[Jor_Data]],"dd/mm/aaaa")</f>
        <v>Estadão - Eliane questiona expectativas com a CPI da pandemia - 09/04/2021</v>
      </c>
    </row>
    <row r="115" spans="1:10" ht="12.75" x14ac:dyDescent="0.2">
      <c r="A115" s="3">
        <v>1144</v>
      </c>
      <c r="B115" s="14">
        <v>44295.553472222222</v>
      </c>
      <c r="C115" s="4" t="s">
        <v>1371</v>
      </c>
      <c r="D115" s="3" t="s">
        <v>883</v>
      </c>
      <c r="E115" s="13" t="s">
        <v>1372</v>
      </c>
      <c r="F115" s="4" t="s">
        <v>1373</v>
      </c>
      <c r="G115" s="4" t="s">
        <v>1374</v>
      </c>
      <c r="H115" s="14">
        <v>44295.688194444447</v>
      </c>
      <c r="I115" s="4" t="s">
        <v>1375</v>
      </c>
      <c r="J115" s="4" t="str">
        <f>Tb_MateriasJornais[[#This Row],[Jor_Jornal]]&amp;" - "&amp;Tb_MateriasJornais[[#This Row],[Jor_Titulo]]&amp;" - "&amp;TEXT(Tb_MateriasJornais[[#This Row],[Jor_Data]],"dd/mm/aaaa")</f>
        <v>FolhaSP - Barroso rebate Bolsonaro e diz que consultou ministros do STF antes de mandar instalar CPI da Covid - 09/04/2021</v>
      </c>
    </row>
    <row r="116" spans="1:10" ht="15" x14ac:dyDescent="0.25">
      <c r="A116" s="3">
        <v>917</v>
      </c>
      <c r="B116" s="14">
        <v>44295.555555555555</v>
      </c>
      <c r="C116" s="4" t="s">
        <v>1376</v>
      </c>
      <c r="D116" s="3" t="s">
        <v>889</v>
      </c>
      <c r="E116" s="13" t="s">
        <v>1377</v>
      </c>
      <c r="F116" s="4" t="s">
        <v>1378</v>
      </c>
      <c r="G116" s="15" t="s">
        <v>1379</v>
      </c>
      <c r="H116" s="14">
        <v>44296.053472222222</v>
      </c>
      <c r="I116" s="4" t="s">
        <v>1380</v>
      </c>
      <c r="J116" s="4" t="str">
        <f>Tb_MateriasJornais[[#This Row],[Jor_Jornal]]&amp;" - "&amp;Tb_MateriasJornais[[#This Row],[Jor_Titulo]]&amp;" - "&amp;TEXT(Tb_MateriasJornais[[#This Row],[Jor_Data]],"dd/mm/aaaa")</f>
        <v>Estadão - Decisão de Barroso que manda abrir &amp;#039;CPI da Covid&amp;#039; e irrita Bolsonaro reedita roteiro do Supremo em CPIs contra governo Lula - 09/04/2021</v>
      </c>
    </row>
    <row r="117" spans="1:10" ht="12.75" x14ac:dyDescent="0.2">
      <c r="A117" s="3">
        <v>1146</v>
      </c>
      <c r="B117" s="14">
        <v>44295.568749999999</v>
      </c>
      <c r="C117" s="4" t="s">
        <v>1381</v>
      </c>
      <c r="D117" s="3" t="s">
        <v>883</v>
      </c>
      <c r="E117" s="13" t="s">
        <v>1382</v>
      </c>
      <c r="F117" s="4" t="s">
        <v>1383</v>
      </c>
      <c r="G117" s="4" t="s">
        <v>1384</v>
      </c>
      <c r="H117" s="14">
        <v>44295.685416666667</v>
      </c>
      <c r="I117" s="4" t="s">
        <v>1385</v>
      </c>
      <c r="J117" s="4" t="str">
        <f>Tb_MateriasJornais[[#This Row],[Jor_Jornal]]&amp;" - "&amp;Tb_MateriasJornais[[#This Row],[Jor_Titulo]]&amp;" - "&amp;TEXT(Tb_MateriasJornais[[#This Row],[Jor_Data]],"dd/mm/aaaa")</f>
        <v>FolhaSP - Pacheco critica negacionismo de Bolsonaro e diz à Folha que não moverá 1 milímetro para atrapalhar a CPI - 09/04/2021</v>
      </c>
    </row>
    <row r="118" spans="1:10" ht="15" x14ac:dyDescent="0.25">
      <c r="A118" s="3">
        <v>918</v>
      </c>
      <c r="B118" s="14">
        <v>44295.59097222222</v>
      </c>
      <c r="C118" s="4" t="s">
        <v>1386</v>
      </c>
      <c r="D118" s="3" t="s">
        <v>889</v>
      </c>
      <c r="E118" s="13" t="s">
        <v>1387</v>
      </c>
      <c r="F118" s="4" t="s">
        <v>1388</v>
      </c>
      <c r="G118" s="15" t="s">
        <v>1389</v>
      </c>
      <c r="H118" s="14">
        <v>44295.619444444441</v>
      </c>
      <c r="I118" s="4" t="s">
        <v>1390</v>
      </c>
      <c r="J118" s="4" t="str">
        <f>Tb_MateriasJornais[[#This Row],[Jor_Jornal]]&amp;" - "&amp;Tb_MateriasJornais[[#This Row],[Jor_Titulo]]&amp;" - "&amp;TEXT(Tb_MateriasJornais[[#This Row],[Jor_Data]],"dd/mm/aaaa")</f>
        <v>Estadão - Governo age para reduzir danos de CPI da Covid e colocar ministro Barroso no alvo - 09/04/2021</v>
      </c>
    </row>
    <row r="119" spans="1:10" ht="12.75" x14ac:dyDescent="0.2">
      <c r="A119" s="3">
        <v>1145</v>
      </c>
      <c r="B119" s="14">
        <v>44295.597916666666</v>
      </c>
      <c r="C119" s="4" t="s">
        <v>1391</v>
      </c>
      <c r="D119" s="3" t="s">
        <v>883</v>
      </c>
      <c r="E119" s="13" t="s">
        <v>1392</v>
      </c>
      <c r="F119" s="4" t="s">
        <v>1393</v>
      </c>
      <c r="G119" s="4" t="s">
        <v>897</v>
      </c>
      <c r="H119" s="14">
        <v>44295.611111111109</v>
      </c>
      <c r="I119" s="4" t="s">
        <v>1394</v>
      </c>
      <c r="J119" s="4" t="str">
        <f>Tb_MateriasJornais[[#This Row],[Jor_Jornal]]&amp;" - "&amp;Tb_MateriasJornais[[#This Row],[Jor_Titulo]]&amp;" - "&amp;TEXT(Tb_MateriasJornais[[#This Row],[Jor_Data]],"dd/mm/aaaa")</f>
        <v>FolhaSP - Pacheco coloca o Senado como espectador de morticínio, diz Renan Calheiros - 09/04/2021</v>
      </c>
    </row>
    <row r="120" spans="1:10" ht="15" x14ac:dyDescent="0.25">
      <c r="A120" s="3">
        <v>919</v>
      </c>
      <c r="B120" s="14">
        <v>44295.642361111109</v>
      </c>
      <c r="C120" s="4" t="s">
        <v>1395</v>
      </c>
      <c r="D120" s="3" t="s">
        <v>889</v>
      </c>
      <c r="E120" s="13" t="s">
        <v>1396</v>
      </c>
      <c r="F120" s="4"/>
      <c r="G120" s="15" t="s">
        <v>969</v>
      </c>
      <c r="H120" s="14">
        <v>44299.500694444447</v>
      </c>
      <c r="I120" s="4" t="s">
        <v>1397</v>
      </c>
      <c r="J120" s="4" t="str">
        <f>Tb_MateriasJornais[[#This Row],[Jor_Jornal]]&amp;" - "&amp;Tb_MateriasJornais[[#This Row],[Jor_Titulo]]&amp;" - "&amp;TEXT(Tb_MateriasJornais[[#This Row],[Jor_Data]],"dd/mm/aaaa")</f>
        <v>Estadão - CPI da Pandemia: o presidente do Senado pode simplesmente se recusar a instaurar? - 09/04/2021</v>
      </c>
    </row>
    <row r="121" spans="1:10" ht="15" x14ac:dyDescent="0.25">
      <c r="A121" s="3">
        <v>920</v>
      </c>
      <c r="B121" s="14">
        <v>44295.677083333336</v>
      </c>
      <c r="C121" s="4" t="s">
        <v>1398</v>
      </c>
      <c r="D121" s="3" t="s">
        <v>889</v>
      </c>
      <c r="E121" s="13" t="s">
        <v>1399</v>
      </c>
      <c r="F121" s="4" t="s">
        <v>1400</v>
      </c>
      <c r="G121" s="15" t="s">
        <v>1276</v>
      </c>
      <c r="H121" s="14">
        <v>44297.529166666667</v>
      </c>
      <c r="I121" s="4" t="s">
        <v>1401</v>
      </c>
      <c r="J121" s="4" t="str">
        <f>Tb_MateriasJornais[[#This Row],[Jor_Jornal]]&amp;" - "&amp;Tb_MateriasJornais[[#This Row],[Jor_Titulo]]&amp;" - "&amp;TEXT(Tb_MateriasJornais[[#This Row],[Jor_Data]],"dd/mm/aaaa")</f>
        <v>Estadão - Apesar de mal-estar, STF deve confirmar liminar de Barroso que mandou abrir &amp;#039;CPI da Covid&amp;#039; - 09/04/2021</v>
      </c>
    </row>
    <row r="122" spans="1:10" ht="15" x14ac:dyDescent="0.25">
      <c r="A122" s="3">
        <v>921</v>
      </c>
      <c r="B122" s="14">
        <v>44295.727083333331</v>
      </c>
      <c r="C122" s="4" t="s">
        <v>1402</v>
      </c>
      <c r="D122" s="3" t="s">
        <v>889</v>
      </c>
      <c r="E122" s="13" t="s">
        <v>1403</v>
      </c>
      <c r="F122" s="4" t="s">
        <v>1404</v>
      </c>
      <c r="G122" s="15" t="s">
        <v>1405</v>
      </c>
      <c r="H122" s="14">
        <v>44295.727083333331</v>
      </c>
      <c r="I122" s="4" t="s">
        <v>1406</v>
      </c>
      <c r="J122" s="4" t="str">
        <f>Tb_MateriasJornais[[#This Row],[Jor_Jornal]]&amp;" - "&amp;Tb_MateriasJornais[[#This Row],[Jor_Titulo]]&amp;" - "&amp;TEXT(Tb_MateriasJornais[[#This Row],[Jor_Data]],"dd/mm/aaaa")</f>
        <v>Estadão - CPI da Covid põe fogo no parquinho - 09/04/2021</v>
      </c>
    </row>
    <row r="123" spans="1:10" ht="15" x14ac:dyDescent="0.25">
      <c r="A123" s="3">
        <v>922</v>
      </c>
      <c r="B123" s="14">
        <v>44295.761805555558</v>
      </c>
      <c r="C123" s="4" t="s">
        <v>1407</v>
      </c>
      <c r="D123" s="3" t="s">
        <v>889</v>
      </c>
      <c r="E123" s="13" t="s">
        <v>1408</v>
      </c>
      <c r="F123" s="4" t="s">
        <v>1409</v>
      </c>
      <c r="G123" s="15" t="s">
        <v>1379</v>
      </c>
      <c r="H123" s="14">
        <v>44298.425000000003</v>
      </c>
      <c r="I123" s="4" t="s">
        <v>1410</v>
      </c>
      <c r="J123" s="4" t="str">
        <f>Tb_MateriasJornais[[#This Row],[Jor_Jornal]]&amp;" - "&amp;Tb_MateriasJornais[[#This Row],[Jor_Titulo]]&amp;" - "&amp;TEXT(Tb_MateriasJornais[[#This Row],[Jor_Data]],"dd/mm/aaaa")</f>
        <v>Estadão - Juízes federais saem em defesa de Barroso e dizem que Bolsonaro só gera &amp;#039;desgaste e polêmica&amp;#039; entre as instituições - 09/04/2021</v>
      </c>
    </row>
    <row r="124" spans="1:10" ht="15" x14ac:dyDescent="0.25">
      <c r="A124" s="3">
        <v>923</v>
      </c>
      <c r="B124" s="14">
        <v>44295.786111111112</v>
      </c>
      <c r="C124" s="4" t="s">
        <v>1411</v>
      </c>
      <c r="D124" s="3" t="s">
        <v>889</v>
      </c>
      <c r="E124" s="13" t="s">
        <v>1412</v>
      </c>
      <c r="F124" s="4" t="s">
        <v>1413</v>
      </c>
      <c r="G124" s="15" t="s">
        <v>1414</v>
      </c>
      <c r="H124" s="14">
        <v>44295.809027777781</v>
      </c>
      <c r="I124" s="4" t="s">
        <v>1415</v>
      </c>
      <c r="J124" s="4" t="str">
        <f>Tb_MateriasJornais[[#This Row],[Jor_Jornal]]&amp;" - "&amp;Tb_MateriasJornais[[#This Row],[Jor_Titulo]]&amp;" - "&amp;TEXT(Tb_MateriasJornais[[#This Row],[Jor_Data]],"dd/mm/aaaa")</f>
        <v>Estadão - Arthur Lira critica abertura de CPI da Covid: ‘Não é momento de apontar o dedo’ - 09/04/2021</v>
      </c>
    </row>
    <row r="125" spans="1:10" ht="15" x14ac:dyDescent="0.25">
      <c r="A125" s="3">
        <v>924</v>
      </c>
      <c r="B125" s="14">
        <v>44295.804861111108</v>
      </c>
      <c r="C125" s="4" t="s">
        <v>1416</v>
      </c>
      <c r="D125" s="3" t="s">
        <v>889</v>
      </c>
      <c r="E125" s="13" t="s">
        <v>1417</v>
      </c>
      <c r="F125" s="4" t="s">
        <v>1418</v>
      </c>
      <c r="G125" s="15" t="s">
        <v>936</v>
      </c>
      <c r="H125" s="14">
        <v>44295.854166666664</v>
      </c>
      <c r="I125" s="4" t="s">
        <v>1419</v>
      </c>
      <c r="J125" s="4" t="str">
        <f>Tb_MateriasJornais[[#This Row],[Jor_Jornal]]&amp;" - "&amp;Tb_MateriasJornais[[#This Row],[Jor_Titulo]]&amp;" - "&amp;TEXT(Tb_MateriasJornais[[#This Row],[Jor_Data]],"dd/mm/aaaa")</f>
        <v>Estadão - Em 2007, Bolsonaro defendeu decisão do Supremo para obrigar Câmara a abrir CPI - 09/04/2021</v>
      </c>
    </row>
    <row r="126" spans="1:10" ht="12.75" x14ac:dyDescent="0.2">
      <c r="A126" s="3">
        <v>1147</v>
      </c>
      <c r="B126" s="14">
        <v>44295.84375</v>
      </c>
      <c r="C126" s="4" t="s">
        <v>1420</v>
      </c>
      <c r="D126" s="3" t="s">
        <v>883</v>
      </c>
      <c r="E126" s="13" t="s">
        <v>1421</v>
      </c>
      <c r="F126" s="4" t="s">
        <v>1422</v>
      </c>
      <c r="G126" s="4" t="s">
        <v>897</v>
      </c>
      <c r="H126" s="3"/>
      <c r="I126" s="4" t="s">
        <v>1423</v>
      </c>
      <c r="J126" s="4" t="str">
        <f>Tb_MateriasJornais[[#This Row],[Jor_Jornal]]&amp;" - "&amp;Tb_MateriasJornais[[#This Row],[Jor_Titulo]]&amp;" - "&amp;TEXT(Tb_MateriasJornais[[#This Row],[Jor_Data]],"dd/mm/aaaa")</f>
        <v>FolhaSP - Senadores que assinaram CPI da Covid dizem que ordem de Barroso foi indevida e temem aglomerações - 09/04/2021</v>
      </c>
    </row>
    <row r="127" spans="1:10" ht="12.75" x14ac:dyDescent="0.2">
      <c r="A127" s="3">
        <v>1148</v>
      </c>
      <c r="B127" s="14">
        <v>44295.84375</v>
      </c>
      <c r="C127" s="4" t="s">
        <v>1424</v>
      </c>
      <c r="D127" s="3" t="s">
        <v>883</v>
      </c>
      <c r="E127" s="13" t="s">
        <v>1425</v>
      </c>
      <c r="F127" s="4" t="s">
        <v>1426</v>
      </c>
      <c r="G127" s="4" t="s">
        <v>1248</v>
      </c>
      <c r="H127" s="14">
        <v>44296.384722222225</v>
      </c>
      <c r="I127" s="4" t="s">
        <v>1427</v>
      </c>
      <c r="J127" s="4" t="str">
        <f>Tb_MateriasJornais[[#This Row],[Jor_Jornal]]&amp;" - "&amp;Tb_MateriasJornais[[#This Row],[Jor_Titulo]]&amp;" - "&amp;TEXT(Tb_MateriasJornais[[#This Row],[Jor_Data]],"dd/mm/aaaa")</f>
        <v>FolhaSP - Decisão de Barroso sobre CPI da Covid segue Constituição, dizem especialistas - 09/04/2021</v>
      </c>
    </row>
    <row r="128" spans="1:10" ht="12.75" x14ac:dyDescent="0.2">
      <c r="A128" s="3">
        <v>1149</v>
      </c>
      <c r="B128" s="14">
        <v>44295.84375</v>
      </c>
      <c r="C128" s="4" t="s">
        <v>1428</v>
      </c>
      <c r="D128" s="3" t="s">
        <v>883</v>
      </c>
      <c r="E128" s="13" t="s">
        <v>1429</v>
      </c>
      <c r="F128" s="4" t="s">
        <v>1430</v>
      </c>
      <c r="G128" s="4" t="s">
        <v>897</v>
      </c>
      <c r="H128" s="3"/>
      <c r="I128" s="4" t="s">
        <v>1431</v>
      </c>
      <c r="J128" s="4" t="str">
        <f>Tb_MateriasJornais[[#This Row],[Jor_Jornal]]&amp;" - "&amp;Tb_MateriasJornais[[#This Row],[Jor_Titulo]]&amp;" - "&amp;TEXT(Tb_MateriasJornais[[#This Row],[Jor_Data]],"dd/mm/aaaa")</f>
        <v>FolhaSP - O ocaso das CPIs - 09/04/2021</v>
      </c>
    </row>
    <row r="129" spans="1:10" ht="15" x14ac:dyDescent="0.25">
      <c r="A129" s="3">
        <v>925</v>
      </c>
      <c r="B129" s="14">
        <v>44295.865972222222</v>
      </c>
      <c r="C129" s="4" t="s">
        <v>1432</v>
      </c>
      <c r="D129" s="3" t="s">
        <v>889</v>
      </c>
      <c r="E129" s="13" t="s">
        <v>1433</v>
      </c>
      <c r="F129" s="4" t="s">
        <v>1434</v>
      </c>
      <c r="G129" s="15" t="s">
        <v>1193</v>
      </c>
      <c r="H129" s="14">
        <v>44295.865972222222</v>
      </c>
      <c r="I129" s="4" t="s">
        <v>1435</v>
      </c>
      <c r="J129" s="4" t="str">
        <f>Tb_MateriasJornais[[#This Row],[Jor_Jornal]]&amp;" - "&amp;Tb_MateriasJornais[[#This Row],[Jor_Titulo]]&amp;" - "&amp;TEXT(Tb_MateriasJornais[[#This Row],[Jor_Data]],"dd/mm/aaaa")</f>
        <v>Estadão - Ordem para abrir CPI da Covid tem precedente no Supremo - 09/04/2021</v>
      </c>
    </row>
    <row r="130" spans="1:10" ht="15" x14ac:dyDescent="0.25">
      <c r="A130" s="3">
        <v>926</v>
      </c>
      <c r="B130" s="14">
        <v>44295.874305555553</v>
      </c>
      <c r="C130" s="4" t="s">
        <v>1436</v>
      </c>
      <c r="D130" s="3" t="s">
        <v>889</v>
      </c>
      <c r="E130" s="13" t="s">
        <v>1437</v>
      </c>
      <c r="F130" s="4" t="s">
        <v>1438</v>
      </c>
      <c r="G130" s="15" t="s">
        <v>1020</v>
      </c>
      <c r="H130" s="14">
        <v>44295.874305555553</v>
      </c>
      <c r="I130" s="4" t="s">
        <v>1439</v>
      </c>
      <c r="J130" s="4" t="str">
        <f>Tb_MateriasJornais[[#This Row],[Jor_Jornal]]&amp;" - "&amp;Tb_MateriasJornais[[#This Row],[Jor_Titulo]]&amp;" - "&amp;TEXT(Tb_MateriasJornais[[#This Row],[Jor_Data]],"dd/mm/aaaa")</f>
        <v>Estadão - Líderes do Congresso reagem a Bolsonaro e veem ataque a Barroso como ameaça - 09/04/2021</v>
      </c>
    </row>
    <row r="131" spans="1:10" ht="15" x14ac:dyDescent="0.25">
      <c r="A131" s="3">
        <v>927</v>
      </c>
      <c r="B131" s="14">
        <v>44295.953472222223</v>
      </c>
      <c r="C131" s="4" t="s">
        <v>1440</v>
      </c>
      <c r="D131" s="3" t="s">
        <v>889</v>
      </c>
      <c r="E131" s="13" t="s">
        <v>1441</v>
      </c>
      <c r="F131" s="4" t="s">
        <v>1442</v>
      </c>
      <c r="G131" s="15" t="s">
        <v>1083</v>
      </c>
      <c r="H131" s="14">
        <v>44295.953472222223</v>
      </c>
      <c r="I131" s="4" t="s">
        <v>1443</v>
      </c>
      <c r="J131" s="4" t="str">
        <f>Tb_MateriasJornais[[#This Row],[Jor_Jornal]]&amp;" - "&amp;Tb_MateriasJornais[[#This Row],[Jor_Titulo]]&amp;" - "&amp;TEXT(Tb_MateriasJornais[[#This Row],[Jor_Data]],"dd/mm/aaaa")</f>
        <v>Estadão - Aliado de Bolsonaro, Ciro Nogueira vai propor inclusão de governador e prefeito na CPI da Covid - 09/04/2021</v>
      </c>
    </row>
    <row r="132" spans="1:10" ht="15" x14ac:dyDescent="0.25">
      <c r="A132" s="3">
        <v>928</v>
      </c>
      <c r="B132" s="14">
        <v>44296.042361111111</v>
      </c>
      <c r="C132" s="4" t="s">
        <v>1444</v>
      </c>
      <c r="D132" s="3" t="s">
        <v>889</v>
      </c>
      <c r="E132" s="13" t="s">
        <v>1445</v>
      </c>
      <c r="F132" s="4"/>
      <c r="G132" s="15" t="s">
        <v>1446</v>
      </c>
      <c r="H132" s="14">
        <v>44296.042361111111</v>
      </c>
      <c r="I132" s="4" t="s">
        <v>1447</v>
      </c>
      <c r="J132" s="4" t="str">
        <f>Tb_MateriasJornais[[#This Row],[Jor_Jornal]]&amp;" - "&amp;Tb_MateriasJornais[[#This Row],[Jor_Titulo]]&amp;" - "&amp;TEXT(Tb_MateriasJornais[[#This Row],[Jor_Data]],"dd/mm/aaaa")</f>
        <v>Estadão - Legis-Ativo | Resumo da semana: Barroso determina abertura da CPI da Covid-19, vacinação no Brasil, Orçamento 2021, interrogatório de Witzel e muito mais! - 10/04/2021</v>
      </c>
    </row>
    <row r="133" spans="1:10" ht="15" x14ac:dyDescent="0.25">
      <c r="A133" s="3">
        <v>929</v>
      </c>
      <c r="B133" s="14">
        <v>44296.208333333336</v>
      </c>
      <c r="C133" s="4" t="s">
        <v>1448</v>
      </c>
      <c r="D133" s="3" t="s">
        <v>889</v>
      </c>
      <c r="E133" s="13" t="s">
        <v>1449</v>
      </c>
      <c r="F133" s="4"/>
      <c r="G133" s="15" t="s">
        <v>977</v>
      </c>
      <c r="H133" s="14">
        <v>44295.94027777778</v>
      </c>
      <c r="I133" s="4" t="s">
        <v>1450</v>
      </c>
      <c r="J133" s="4" t="str">
        <f>Tb_MateriasJornais[[#This Row],[Jor_Jornal]]&amp;" - "&amp;Tb_MateriasJornais[[#This Row],[Jor_Titulo]]&amp;" - "&amp;TEXT(Tb_MateriasJornais[[#This Row],[Jor_Data]],"dd/mm/aaaa")</f>
        <v>Estadão - Decano do Supremo vê &amp;#039;esperneio&amp;#039; de Bolsonaro - 10/04/2021</v>
      </c>
    </row>
    <row r="134" spans="1:10" ht="15" x14ac:dyDescent="0.25">
      <c r="A134" s="3">
        <v>930</v>
      </c>
      <c r="B134" s="14">
        <v>44296.208333333336</v>
      </c>
      <c r="C134" s="4" t="s">
        <v>1451</v>
      </c>
      <c r="D134" s="3" t="s">
        <v>889</v>
      </c>
      <c r="E134" s="13" t="s">
        <v>1452</v>
      </c>
      <c r="F134" s="4" t="s">
        <v>1453</v>
      </c>
      <c r="G134" s="15" t="s">
        <v>1454</v>
      </c>
      <c r="H134" s="14">
        <v>44296.208333333336</v>
      </c>
      <c r="I134" s="4" t="s">
        <v>1455</v>
      </c>
      <c r="J134" s="4" t="str">
        <f>Tb_MateriasJornais[[#This Row],[Jor_Jornal]]&amp;" - "&amp;Tb_MateriasJornais[[#This Row],[Jor_Titulo]]&amp;" - "&amp;TEXT(Tb_MateriasJornais[[#This Row],[Jor_Data]],"dd/mm/aaaa")</f>
        <v>Estadão - Desgastar o governo via CPI é estratégia esperada e legítima da oposição; leia análise - 10/04/2021</v>
      </c>
    </row>
    <row r="135" spans="1:10" ht="15" x14ac:dyDescent="0.25">
      <c r="A135" s="3">
        <v>931</v>
      </c>
      <c r="B135" s="14">
        <v>44296.354166666664</v>
      </c>
      <c r="C135" s="4" t="s">
        <v>1456</v>
      </c>
      <c r="D135" s="3" t="s">
        <v>889</v>
      </c>
      <c r="E135" s="13" t="s">
        <v>1457</v>
      </c>
      <c r="F135" s="4"/>
      <c r="G135" s="15" t="s">
        <v>969</v>
      </c>
      <c r="H135" s="14">
        <v>44296.06527777778</v>
      </c>
      <c r="I135" s="4" t="s">
        <v>1458</v>
      </c>
      <c r="J135" s="4" t="str">
        <f>Tb_MateriasJornais[[#This Row],[Jor_Jornal]]&amp;" - "&amp;Tb_MateriasJornais[[#This Row],[Jor_Titulo]]&amp;" - "&amp;TEXT(Tb_MateriasJornais[[#This Row],[Jor_Data]],"dd/mm/aaaa")</f>
        <v>Estadão - Mostrou-se correta a decisão do ministro Barroso que determinou a instalação da CPI da Pandemia? - 10/04/2021</v>
      </c>
    </row>
    <row r="136" spans="1:10" ht="12.75" x14ac:dyDescent="0.2">
      <c r="A136" s="3">
        <v>1150</v>
      </c>
      <c r="B136" s="14">
        <v>44296.380555555559</v>
      </c>
      <c r="C136" s="4" t="s">
        <v>1459</v>
      </c>
      <c r="D136" s="3" t="s">
        <v>883</v>
      </c>
      <c r="E136" s="13" t="s">
        <v>1460</v>
      </c>
      <c r="F136" s="4" t="s">
        <v>1461</v>
      </c>
      <c r="G136" s="4" t="s">
        <v>1305</v>
      </c>
      <c r="H136" s="14">
        <v>44296.788888888892</v>
      </c>
      <c r="I136" s="4" t="s">
        <v>1462</v>
      </c>
      <c r="J136" s="4" t="str">
        <f>Tb_MateriasJornais[[#This Row],[Jor_Jornal]]&amp;" - "&amp;Tb_MateriasJornais[[#This Row],[Jor_Titulo]]&amp;" - "&amp;TEXT(Tb_MateriasJornais[[#This Row],[Jor_Data]],"dd/mm/aaaa")</f>
        <v>FolhaSP - CPI da Covid dá maior poder de fogo ao Senado sobre Bolsonaro - 10/04/2021</v>
      </c>
    </row>
    <row r="137" spans="1:10" ht="12.75" x14ac:dyDescent="0.2">
      <c r="A137" s="3">
        <v>1151</v>
      </c>
      <c r="B137" s="14">
        <v>44296.383333333331</v>
      </c>
      <c r="C137" s="4" t="s">
        <v>1463</v>
      </c>
      <c r="D137" s="3" t="s">
        <v>883</v>
      </c>
      <c r="E137" s="13" t="s">
        <v>1464</v>
      </c>
      <c r="F137" s="4" t="s">
        <v>1465</v>
      </c>
      <c r="G137" s="4" t="s">
        <v>1466</v>
      </c>
      <c r="H137" s="3"/>
      <c r="I137" s="4" t="s">
        <v>1467</v>
      </c>
      <c r="J137" s="4" t="str">
        <f>Tb_MateriasJornais[[#This Row],[Jor_Jornal]]&amp;" - "&amp;Tb_MateriasJornais[[#This Row],[Jor_Titulo]]&amp;" - "&amp;TEXT(Tb_MateriasJornais[[#This Row],[Jor_Data]],"dd/mm/aaaa")</f>
        <v>FolhaSP - Ataques ao Supremo por cumprir Constituição na CPI da Covid revelam cenário institucional - 10/04/2021</v>
      </c>
    </row>
    <row r="138" spans="1:10" ht="15" x14ac:dyDescent="0.25">
      <c r="A138" s="3">
        <v>932</v>
      </c>
      <c r="B138" s="14">
        <v>44296.395833333336</v>
      </c>
      <c r="C138" s="4" t="s">
        <v>1468</v>
      </c>
      <c r="D138" s="3" t="s">
        <v>889</v>
      </c>
      <c r="E138" s="13" t="s">
        <v>1469</v>
      </c>
      <c r="F138" s="4"/>
      <c r="G138" s="15" t="s">
        <v>969</v>
      </c>
      <c r="H138" s="14">
        <v>44296.109027777777</v>
      </c>
      <c r="I138" s="4" t="s">
        <v>1470</v>
      </c>
      <c r="J138" s="4" t="str">
        <f>Tb_MateriasJornais[[#This Row],[Jor_Jornal]]&amp;" - "&amp;Tb_MateriasJornais[[#This Row],[Jor_Titulo]]&amp;" - "&amp;TEXT(Tb_MateriasJornais[[#This Row],[Jor_Data]],"dd/mm/aaaa")</f>
        <v>Estadão - Uma necessária comissão parlamentar de inquérito durante a pandemia - 10/04/2021</v>
      </c>
    </row>
    <row r="139" spans="1:10" ht="15" x14ac:dyDescent="0.25">
      <c r="A139" s="3">
        <v>933</v>
      </c>
      <c r="B139" s="14">
        <v>44296.515972222223</v>
      </c>
      <c r="C139" s="4" t="s">
        <v>1471</v>
      </c>
      <c r="D139" s="3" t="s">
        <v>889</v>
      </c>
      <c r="E139" s="13" t="s">
        <v>1472</v>
      </c>
      <c r="F139" s="4" t="s">
        <v>1473</v>
      </c>
      <c r="G139" s="15" t="s">
        <v>1474</v>
      </c>
      <c r="H139" s="14">
        <v>44296.517361111109</v>
      </c>
      <c r="I139" s="4" t="s">
        <v>1475</v>
      </c>
      <c r="J139" s="4" t="str">
        <f>Tb_MateriasJornais[[#This Row],[Jor_Jornal]]&amp;" - "&amp;Tb_MateriasJornais[[#This Row],[Jor_Titulo]]&amp;" - "&amp;TEXT(Tb_MateriasJornais[[#This Row],[Jor_Data]],"dd/mm/aaaa")</f>
        <v>Estadão - Renan: ‘Todos os que tentaram aparelhar CPI deram com os burros n’água’ - 10/04/2021</v>
      </c>
    </row>
    <row r="140" spans="1:10" ht="15" x14ac:dyDescent="0.25">
      <c r="A140" s="3">
        <v>934</v>
      </c>
      <c r="B140" s="14">
        <v>44296.59652777778</v>
      </c>
      <c r="C140" s="4" t="s">
        <v>1476</v>
      </c>
      <c r="D140" s="3" t="s">
        <v>889</v>
      </c>
      <c r="E140" s="13" t="s">
        <v>1477</v>
      </c>
      <c r="F140" s="4" t="s">
        <v>1478</v>
      </c>
      <c r="G140" s="15" t="s">
        <v>1379</v>
      </c>
      <c r="H140" s="14">
        <v>44298.425000000003</v>
      </c>
      <c r="I140" s="4" t="s">
        <v>1479</v>
      </c>
      <c r="J140" s="4" t="str">
        <f>Tb_MateriasJornais[[#This Row],[Jor_Jornal]]&amp;" - "&amp;Tb_MateriasJornais[[#This Row],[Jor_Titulo]]&amp;" - "&amp;TEXT(Tb_MateriasJornais[[#This Row],[Jor_Data]],"dd/mm/aaaa")</f>
        <v>Estadão - &amp;#039;O STF respeita os Poderes Executivo e Legislativo e exige respeito de ambos&amp;#039;, diz Alexandre após ataques de Bolsonaro contra decisão que mandou abrir &amp;#039;CPI da Covid&amp;#039; - 10/04/2021</v>
      </c>
    </row>
    <row r="141" spans="1:10" ht="15" x14ac:dyDescent="0.25">
      <c r="A141" s="3">
        <v>935</v>
      </c>
      <c r="B141" s="14">
        <v>44296.609027777777</v>
      </c>
      <c r="C141" s="4" t="s">
        <v>1480</v>
      </c>
      <c r="D141" s="3" t="s">
        <v>889</v>
      </c>
      <c r="E141" s="13" t="s">
        <v>1481</v>
      </c>
      <c r="F141" s="4" t="s">
        <v>1482</v>
      </c>
      <c r="G141" s="15" t="s">
        <v>1483</v>
      </c>
      <c r="H141" s="14">
        <v>44296.711111111108</v>
      </c>
      <c r="I141" s="4" t="s">
        <v>1484</v>
      </c>
      <c r="J141" s="4" t="str">
        <f>Tb_MateriasJornais[[#This Row],[Jor_Jornal]]&amp;" - "&amp;Tb_MateriasJornais[[#This Row],[Jor_Titulo]]&amp;" - "&amp;TEXT(Tb_MateriasJornais[[#This Row],[Jor_Data]],"dd/mm/aaaa")</f>
        <v>Estadão - STF ‘cumpriu seu papel’ ao ordenar abertura de CPI da Covid, diz cientista política - 10/04/2021</v>
      </c>
    </row>
    <row r="142" spans="1:10" ht="12.75" x14ac:dyDescent="0.2">
      <c r="A142" s="3">
        <v>1152</v>
      </c>
      <c r="B142" s="14">
        <v>44296.622916666667</v>
      </c>
      <c r="C142" s="4" t="s">
        <v>1485</v>
      </c>
      <c r="D142" s="3" t="s">
        <v>883</v>
      </c>
      <c r="E142" s="13" t="s">
        <v>1486</v>
      </c>
      <c r="F142" s="4" t="s">
        <v>1487</v>
      </c>
      <c r="G142" s="4" t="s">
        <v>1488</v>
      </c>
      <c r="H142" s="14">
        <v>44296.657638888886</v>
      </c>
      <c r="I142" s="4" t="s">
        <v>1489</v>
      </c>
      <c r="J142" s="4" t="str">
        <f>Tb_MateriasJornais[[#This Row],[Jor_Jornal]]&amp;" - "&amp;Tb_MateriasJornais[[#This Row],[Jor_Titulo]]&amp;" - "&amp;TEXT(Tb_MateriasJornais[[#This Row],[Jor_Data]],"dd/mm/aaaa")</f>
        <v>FolhaSP - Fux antecipa para quarta julgamento no plenário do Supremo sobre instalação da CPI da Covid - 10/04/2021</v>
      </c>
    </row>
    <row r="143" spans="1:10" ht="15" x14ac:dyDescent="0.25">
      <c r="A143" s="3">
        <v>936</v>
      </c>
      <c r="B143" s="14">
        <v>44296.742361111108</v>
      </c>
      <c r="C143" s="4" t="s">
        <v>1490</v>
      </c>
      <c r="D143" s="3" t="s">
        <v>889</v>
      </c>
      <c r="E143" s="13" t="s">
        <v>1491</v>
      </c>
      <c r="F143" s="4" t="s">
        <v>1492</v>
      </c>
      <c r="G143" s="15" t="s">
        <v>1379</v>
      </c>
      <c r="H143" s="14">
        <v>44298.883333333331</v>
      </c>
      <c r="I143" s="4" t="s">
        <v>1493</v>
      </c>
      <c r="J143" s="4" t="str">
        <f>Tb_MateriasJornais[[#This Row],[Jor_Jornal]]&amp;" - "&amp;Tb_MateriasJornais[[#This Row],[Jor_Titulo]]&amp;" - "&amp;TEXT(Tb_MateriasJornais[[#This Row],[Jor_Data]],"dd/mm/aaaa")</f>
        <v>Estadão - Fux marca julgamento sobre instalação da &amp;#039;CPI da Covid&amp;#039; para quarta-feira - 10/04/2021</v>
      </c>
    </row>
    <row r="144" spans="1:10" ht="15" x14ac:dyDescent="0.25">
      <c r="A144" s="3">
        <v>937</v>
      </c>
      <c r="B144" s="14">
        <v>44296.828472222223</v>
      </c>
      <c r="C144" s="4" t="s">
        <v>1494</v>
      </c>
      <c r="D144" s="3" t="s">
        <v>889</v>
      </c>
      <c r="E144" s="13" t="s">
        <v>1495</v>
      </c>
      <c r="F144" s="4" t="s">
        <v>1496</v>
      </c>
      <c r="G144" s="15" t="s">
        <v>1006</v>
      </c>
      <c r="H144" s="14">
        <v>44296.828472222223</v>
      </c>
      <c r="I144" s="4" t="s">
        <v>1497</v>
      </c>
      <c r="J144" s="4" t="str">
        <f>Tb_MateriasJornais[[#This Row],[Jor_Jornal]]&amp;" - "&amp;Tb_MateriasJornais[[#This Row],[Jor_Titulo]]&amp;" - "&amp;TEXT(Tb_MateriasJornais[[#This Row],[Jor_Data]],"dd/mm/aaaa")</f>
        <v>Estadão - Senador pede para CPI da Covid também investigar prefeitos e governadores - 10/04/2021</v>
      </c>
    </row>
    <row r="145" spans="1:10" ht="12.75" x14ac:dyDescent="0.2">
      <c r="A145" s="3">
        <v>1153</v>
      </c>
      <c r="B145" s="14">
        <v>44296.84375</v>
      </c>
      <c r="C145" s="4" t="s">
        <v>1498</v>
      </c>
      <c r="D145" s="3" t="s">
        <v>883</v>
      </c>
      <c r="E145" s="13" t="s">
        <v>1499</v>
      </c>
      <c r="F145" s="4" t="s">
        <v>1500</v>
      </c>
      <c r="G145" s="4" t="s">
        <v>1330</v>
      </c>
      <c r="H145" s="3"/>
      <c r="I145" s="4" t="s">
        <v>1501</v>
      </c>
      <c r="J145" s="4" t="str">
        <f>Tb_MateriasJornais[[#This Row],[Jor_Jornal]]&amp;" - "&amp;Tb_MateriasJornais[[#This Row],[Jor_Titulo]]&amp;" - "&amp;TEXT(Tb_MateriasJornais[[#This Row],[Jor_Data]],"dd/mm/aaaa")</f>
        <v>FolhaSP - Principal alvo da CPI da Covid deve ser o negacionista-chefe - 10/04/2021</v>
      </c>
    </row>
    <row r="146" spans="1:10" ht="12.75" x14ac:dyDescent="0.2">
      <c r="A146" s="3">
        <v>1154</v>
      </c>
      <c r="B146" s="14">
        <v>44296.84375</v>
      </c>
      <c r="C146" s="4" t="s">
        <v>1502</v>
      </c>
      <c r="D146" s="3" t="s">
        <v>883</v>
      </c>
      <c r="E146" s="13" t="s">
        <v>1503</v>
      </c>
      <c r="F146" s="4" t="s">
        <v>1504</v>
      </c>
      <c r="G146" s="4" t="s">
        <v>897</v>
      </c>
      <c r="H146" s="3"/>
      <c r="I146" s="4" t="s">
        <v>1505</v>
      </c>
      <c r="J146" s="4" t="str">
        <f>Tb_MateriasJornais[[#This Row],[Jor_Jornal]]&amp;" - "&amp;Tb_MateriasJornais[[#This Row],[Jor_Titulo]]&amp;" - "&amp;TEXT(Tb_MateriasJornais[[#This Row],[Jor_Data]],"dd/mm/aaaa")</f>
        <v>FolhaSP - Há mais do que crimes de responsabilidade à mercê de uma CPI, há crimes contra pessoas - 10/04/2021</v>
      </c>
    </row>
    <row r="147" spans="1:10" ht="15" x14ac:dyDescent="0.25">
      <c r="A147" s="3">
        <v>938</v>
      </c>
      <c r="B147" s="14">
        <v>44297.125</v>
      </c>
      <c r="C147" s="4" t="s">
        <v>1506</v>
      </c>
      <c r="D147" s="3" t="s">
        <v>889</v>
      </c>
      <c r="E147" s="13" t="s">
        <v>1507</v>
      </c>
      <c r="F147" s="4" t="s">
        <v>1508</v>
      </c>
      <c r="G147" s="15" t="s">
        <v>1152</v>
      </c>
      <c r="H147" s="14">
        <v>44297.125</v>
      </c>
      <c r="I147" s="4" t="s">
        <v>1509</v>
      </c>
      <c r="J147" s="4" t="str">
        <f>Tb_MateriasJornais[[#This Row],[Jor_Jornal]]&amp;" - "&amp;Tb_MateriasJornais[[#This Row],[Jor_Titulo]]&amp;" - "&amp;TEXT(Tb_MateriasJornais[[#This Row],[Jor_Data]],"dd/mm/aaaa")</f>
        <v>Estadão - CPI, agora ou nunca - 11/04/2021</v>
      </c>
    </row>
    <row r="148" spans="1:10" ht="15" x14ac:dyDescent="0.25">
      <c r="A148" s="3">
        <v>939</v>
      </c>
      <c r="B148" s="14">
        <v>44297.125</v>
      </c>
      <c r="C148" s="4" t="s">
        <v>1510</v>
      </c>
      <c r="D148" s="3" t="s">
        <v>889</v>
      </c>
      <c r="E148" s="13" t="s">
        <v>1511</v>
      </c>
      <c r="F148" s="4" t="s">
        <v>1512</v>
      </c>
      <c r="G148" s="15" t="s">
        <v>1031</v>
      </c>
      <c r="H148" s="14">
        <v>44297.125</v>
      </c>
      <c r="I148" s="4" t="s">
        <v>1513</v>
      </c>
      <c r="J148" s="4" t="str">
        <f>Tb_MateriasJornais[[#This Row],[Jor_Jornal]]&amp;" - "&amp;Tb_MateriasJornais[[#This Row],[Jor_Titulo]]&amp;" - "&amp;TEXT(Tb_MateriasJornais[[#This Row],[Jor_Data]],"dd/mm/aaaa")</f>
        <v>Estadão - Pandemia não anula a Constituição - 11/04/2021</v>
      </c>
    </row>
    <row r="149" spans="1:10" ht="15" x14ac:dyDescent="0.25">
      <c r="A149" s="3">
        <v>940</v>
      </c>
      <c r="B149" s="14">
        <v>44297.208333333336</v>
      </c>
      <c r="C149" s="4" t="s">
        <v>1514</v>
      </c>
      <c r="D149" s="3" t="s">
        <v>889</v>
      </c>
      <c r="E149" s="13" t="s">
        <v>1515</v>
      </c>
      <c r="F149" s="4"/>
      <c r="G149" s="15" t="s">
        <v>977</v>
      </c>
      <c r="H149" s="14">
        <v>44297.836111111108</v>
      </c>
      <c r="I149" s="4" t="s">
        <v>1516</v>
      </c>
      <c r="J149" s="4" t="str">
        <f>Tb_MateriasJornais[[#This Row],[Jor_Jornal]]&amp;" - "&amp;Tb_MateriasJornais[[#This Row],[Jor_Titulo]]&amp;" - "&amp;TEXT(Tb_MateriasJornais[[#This Row],[Jor_Data]],"dd/mm/aaaa")</f>
        <v>Estadão - Governadores querem serenidade em CPI da Covid-19 - 11/04/2021</v>
      </c>
    </row>
    <row r="150" spans="1:10" ht="12.75" x14ac:dyDescent="0.2">
      <c r="A150" s="3">
        <v>1155</v>
      </c>
      <c r="B150" s="14">
        <v>44297.375</v>
      </c>
      <c r="C150" s="4" t="s">
        <v>1517</v>
      </c>
      <c r="D150" s="3" t="s">
        <v>883</v>
      </c>
      <c r="E150" s="13" t="s">
        <v>1518</v>
      </c>
      <c r="F150" s="4" t="s">
        <v>1519</v>
      </c>
      <c r="G150" s="4" t="s">
        <v>1520</v>
      </c>
      <c r="H150" s="3"/>
      <c r="I150" s="4" t="s">
        <v>1521</v>
      </c>
      <c r="J150" s="4" t="str">
        <f>Tb_MateriasJornais[[#This Row],[Jor_Jornal]]&amp;" - "&amp;Tb_MateriasJornais[[#This Row],[Jor_Titulo]]&amp;" - "&amp;TEXT(Tb_MateriasJornais[[#This Row],[Jor_Data]],"dd/mm/aaaa")</f>
        <v>FolhaSP - Queiroga vê risco de oferta irregular de vacina até 2º semestre e diz ter o dever de persuadir Bolsonaro - 11/04/2021</v>
      </c>
    </row>
    <row r="151" spans="1:10" ht="12.75" x14ac:dyDescent="0.2">
      <c r="A151" s="11">
        <v>36</v>
      </c>
      <c r="B151" s="12">
        <v>44297.51458333333</v>
      </c>
      <c r="C151" t="s">
        <v>1522</v>
      </c>
      <c r="D151" t="s">
        <v>878</v>
      </c>
      <c r="E151" s="13" t="s">
        <v>1523</v>
      </c>
      <c r="F151" t="s">
        <v>67</v>
      </c>
      <c r="G151" t="s">
        <v>880</v>
      </c>
      <c r="H151" s="12">
        <v>44297.51666666667</v>
      </c>
      <c r="I151" t="s">
        <v>1524</v>
      </c>
      <c r="J151" s="4" t="str">
        <f>Tb_MateriasJornais[[#This Row],[Jor_Jornal]]&amp;" - "&amp;Tb_MateriasJornais[[#This Row],[Jor_Titulo]]&amp;" - "&amp;TEXT(Tb_MateriasJornais[[#This Row],[Jor_Data]],"dd/mm/aaaa")</f>
        <v>Congresso em Foco - Há 14 anos, STF garantiu direito da oposição à CPI do apagão aéreo - 11/04/2021</v>
      </c>
    </row>
    <row r="152" spans="1:10" ht="15" x14ac:dyDescent="0.25">
      <c r="A152" s="3">
        <v>941</v>
      </c>
      <c r="B152" s="14">
        <v>44297.520138888889</v>
      </c>
      <c r="C152" s="4" t="s">
        <v>1525</v>
      </c>
      <c r="D152" s="3" t="s">
        <v>889</v>
      </c>
      <c r="E152" s="13" t="s">
        <v>1526</v>
      </c>
      <c r="F152" s="4"/>
      <c r="G152" s="15" t="s">
        <v>1527</v>
      </c>
      <c r="H152" s="14">
        <v>44297.732638888891</v>
      </c>
      <c r="I152" s="4" t="s">
        <v>1528</v>
      </c>
      <c r="J152" s="4" t="str">
        <f>Tb_MateriasJornais[[#This Row],[Jor_Jornal]]&amp;" - "&amp;Tb_MateriasJornais[[#This Row],[Jor_Titulo]]&amp;" - "&amp;TEXT(Tb_MateriasJornais[[#This Row],[Jor_Data]],"dd/mm/aaaa")</f>
        <v>Estadão - O STF x Congresso: a reserva (exclusividade) do controle político via CPI* - 11/04/2021</v>
      </c>
    </row>
    <row r="153" spans="1:10" ht="12.75" x14ac:dyDescent="0.2">
      <c r="A153" s="3">
        <v>1156</v>
      </c>
      <c r="B153" s="14">
        <v>44297.622916666667</v>
      </c>
      <c r="C153" s="4" t="s">
        <v>1529</v>
      </c>
      <c r="D153" s="3" t="s">
        <v>883</v>
      </c>
      <c r="E153" s="13" t="s">
        <v>1530</v>
      </c>
      <c r="F153" s="4" t="s">
        <v>1531</v>
      </c>
      <c r="G153" s="4" t="s">
        <v>907</v>
      </c>
      <c r="H153" s="3"/>
      <c r="I153" s="4" t="s">
        <v>1532</v>
      </c>
      <c r="J153" s="4" t="str">
        <f>Tb_MateriasJornais[[#This Row],[Jor_Jornal]]&amp;" - "&amp;Tb_MateriasJornais[[#This Row],[Jor_Titulo]]&amp;" - "&amp;TEXT(Tb_MateriasJornais[[#This Row],[Jor_Data]],"dd/mm/aaaa")</f>
        <v>FolhaSP - Oposição vê clima para CPI da Covid na Câmara após ordem do STF ao Senado - 11/04/2021</v>
      </c>
    </row>
    <row r="154" spans="1:10" ht="12.75" x14ac:dyDescent="0.2">
      <c r="A154" s="3">
        <v>1157</v>
      </c>
      <c r="B154" s="14">
        <v>44297.71597222222</v>
      </c>
      <c r="C154" s="4" t="s">
        <v>1533</v>
      </c>
      <c r="D154" s="3" t="s">
        <v>883</v>
      </c>
      <c r="E154" s="13" t="s">
        <v>1534</v>
      </c>
      <c r="F154" s="16" t="s">
        <v>1535</v>
      </c>
      <c r="G154" s="4" t="s">
        <v>1536</v>
      </c>
      <c r="H154" s="14">
        <v>44297.738888888889</v>
      </c>
      <c r="I154" s="4" t="s">
        <v>1537</v>
      </c>
      <c r="J154" s="4" t="str">
        <f>Tb_MateriasJornais[[#This Row],[Jor_Jornal]]&amp;" - "&amp;Tb_MateriasJornais[[#This Row],[Jor_Titulo]]&amp;" - "&amp;TEXT(Tb_MateriasJornais[[#This Row],[Jor_Data]],"dd/mm/aaaa")</f>
        <v>FolhaSP - Bolsonaro diz temer relatório sacana de CPI da Covid que só investigue o governo federal - 11/04/2021</v>
      </c>
    </row>
    <row r="155" spans="1:10" ht="12.75" x14ac:dyDescent="0.2">
      <c r="A155" s="3">
        <v>1158</v>
      </c>
      <c r="B155" s="14">
        <v>44297.84375</v>
      </c>
      <c r="C155" s="4" t="s">
        <v>1538</v>
      </c>
      <c r="D155" s="3" t="s">
        <v>883</v>
      </c>
      <c r="E155" s="13" t="s">
        <v>1539</v>
      </c>
      <c r="F155" s="4" t="s">
        <v>1540</v>
      </c>
      <c r="G155" s="4" t="s">
        <v>897</v>
      </c>
      <c r="H155" s="3"/>
      <c r="I155" s="4" t="s">
        <v>1541</v>
      </c>
      <c r="J155" s="4" t="str">
        <f>Tb_MateriasJornais[[#This Row],[Jor_Jornal]]&amp;" - "&amp;Tb_MateriasJornais[[#This Row],[Jor_Titulo]]&amp;" - "&amp;TEXT(Tb_MateriasJornais[[#This Row],[Jor_Data]],"dd/mm/aaaa")</f>
        <v>FolhaSP - As CPIs funcionam? - 11/04/2021</v>
      </c>
    </row>
    <row r="156" spans="1:10" ht="12.75" x14ac:dyDescent="0.2">
      <c r="A156" s="3">
        <v>1159</v>
      </c>
      <c r="B156" s="14">
        <v>44297.84375</v>
      </c>
      <c r="C156" s="4" t="s">
        <v>1542</v>
      </c>
      <c r="D156" s="3" t="s">
        <v>883</v>
      </c>
      <c r="E156" s="13" t="s">
        <v>1543</v>
      </c>
      <c r="F156" s="4" t="s">
        <v>1544</v>
      </c>
      <c r="G156" s="4" t="s">
        <v>897</v>
      </c>
      <c r="H156" s="3"/>
      <c r="I156" s="4" t="s">
        <v>1545</v>
      </c>
      <c r="J156" s="4" t="str">
        <f>Tb_MateriasJornais[[#This Row],[Jor_Jornal]]&amp;" - "&amp;Tb_MateriasJornais[[#This Row],[Jor_Titulo]]&amp;" - "&amp;TEXT(Tb_MateriasJornais[[#This Row],[Jor_Data]],"dd/mm/aaaa")</f>
        <v>FolhaSP - CPI da Covid tem que ser início do julgamento de Nuremberg que bolsonarismo merece - 11/04/2021</v>
      </c>
    </row>
    <row r="157" spans="1:10" ht="15" x14ac:dyDescent="0.25">
      <c r="A157" s="3">
        <v>942</v>
      </c>
      <c r="B157" s="14">
        <v>44297.87222222222</v>
      </c>
      <c r="C157" s="4" t="s">
        <v>1546</v>
      </c>
      <c r="D157" s="3" t="s">
        <v>889</v>
      </c>
      <c r="E157" s="13" t="s">
        <v>1547</v>
      </c>
      <c r="F157" s="4" t="s">
        <v>1548</v>
      </c>
      <c r="G157" s="15" t="s">
        <v>1549</v>
      </c>
      <c r="H157" s="14">
        <v>44297.953472222223</v>
      </c>
      <c r="I157" s="4" t="s">
        <v>1550</v>
      </c>
      <c r="J157" s="4" t="str">
        <f>Tb_MateriasJornais[[#This Row],[Jor_Jornal]]&amp;" - "&amp;Tb_MateriasJornais[[#This Row],[Jor_Titulo]]&amp;" - "&amp;TEXT(Tb_MateriasJornais[[#This Row],[Jor_Data]],"dd/mm/aaaa")</f>
        <v>Estadão - Bolsonaro sugere que pressão no Supremo pode inviabilizar CPI - 11/04/2021</v>
      </c>
    </row>
    <row r="158" spans="1:10" ht="15" x14ac:dyDescent="0.25">
      <c r="A158" s="3">
        <v>943</v>
      </c>
      <c r="B158" s="14">
        <v>44298.260416666664</v>
      </c>
      <c r="C158" s="4" t="s">
        <v>1551</v>
      </c>
      <c r="D158" s="3" t="s">
        <v>889</v>
      </c>
      <c r="E158" s="13" t="s">
        <v>1552</v>
      </c>
      <c r="F158" s="4"/>
      <c r="G158" s="15" t="s">
        <v>969</v>
      </c>
      <c r="H158" s="14">
        <v>44297.780555555553</v>
      </c>
      <c r="I158" s="4" t="s">
        <v>1553</v>
      </c>
      <c r="J158" s="4" t="str">
        <f>Tb_MateriasJornais[[#This Row],[Jor_Jornal]]&amp;" - "&amp;Tb_MateriasJornais[[#This Row],[Jor_Titulo]]&amp;" - "&amp;TEXT(Tb_MateriasJornais[[#This Row],[Jor_Data]],"dd/mm/aaaa")</f>
        <v>Estadão - A abertura da CPI da Pandemia e a necessária vinculação do presidente do Senado aos ditames constitucionais - 12/04/2021</v>
      </c>
    </row>
    <row r="159" spans="1:10" ht="12.75" x14ac:dyDescent="0.2">
      <c r="A159" s="3">
        <v>1161</v>
      </c>
      <c r="B159" s="14">
        <v>44298.281944444447</v>
      </c>
      <c r="C159" s="4" t="s">
        <v>1554</v>
      </c>
      <c r="D159" s="3" t="s">
        <v>883</v>
      </c>
      <c r="E159" s="13" t="s">
        <v>1555</v>
      </c>
      <c r="F159" s="4" t="s">
        <v>1556</v>
      </c>
      <c r="G159" s="4" t="s">
        <v>1557</v>
      </c>
      <c r="H159" s="3"/>
      <c r="I159" s="4" t="s">
        <v>1558</v>
      </c>
      <c r="J159" s="4" t="str">
        <f>Tb_MateriasJornais[[#This Row],[Jor_Jornal]]&amp;" - "&amp;Tb_MateriasJornais[[#This Row],[Jor_Titulo]]&amp;" - "&amp;TEXT(Tb_MateriasJornais[[#This Row],[Jor_Data]],"dd/mm/aaaa")</f>
        <v>FolhaSP - Conversa de Bolsonaro com Kajuru é vista no STF como teatro armado para constranger magistrados - 12/04/2021</v>
      </c>
    </row>
    <row r="160" spans="1:10" ht="12.75" x14ac:dyDescent="0.2">
      <c r="A160" s="3">
        <v>1163</v>
      </c>
      <c r="B160" s="14">
        <v>44298.341666666667</v>
      </c>
      <c r="C160" s="4" t="s">
        <v>1559</v>
      </c>
      <c r="D160" s="3" t="s">
        <v>883</v>
      </c>
      <c r="E160" s="13" t="s">
        <v>1560</v>
      </c>
      <c r="F160" s="4" t="s">
        <v>1561</v>
      </c>
      <c r="G160" s="4" t="s">
        <v>897</v>
      </c>
      <c r="H160" s="3"/>
      <c r="I160" s="4" t="s">
        <v>1562</v>
      </c>
      <c r="J160" s="4" t="str">
        <f>Tb_MateriasJornais[[#This Row],[Jor_Jornal]]&amp;" - "&amp;Tb_MateriasJornais[[#This Row],[Jor_Titulo]]&amp;" - "&amp;TEXT(Tb_MateriasJornais[[#This Row],[Jor_Data]],"dd/mm/aaaa")</f>
        <v>FolhaSP - Fala de Bolsonaro a Kajuru deixa todos perplexos, diz ministro do Supremo - 12/04/2021</v>
      </c>
    </row>
    <row r="161" spans="1:26" ht="12.75" x14ac:dyDescent="0.2">
      <c r="A161" s="3">
        <v>1162</v>
      </c>
      <c r="B161" s="14">
        <v>44298.359027777777</v>
      </c>
      <c r="C161" s="4" t="s">
        <v>1563</v>
      </c>
      <c r="D161" s="3" t="s">
        <v>883</v>
      </c>
      <c r="E161" s="13" t="s">
        <v>1564</v>
      </c>
      <c r="F161" s="4" t="s">
        <v>1565</v>
      </c>
      <c r="G161" s="4" t="s">
        <v>1305</v>
      </c>
      <c r="H161" s="14">
        <v>44298.577777777777</v>
      </c>
      <c r="I161" s="4" t="s">
        <v>1566</v>
      </c>
      <c r="J161" s="4" t="str">
        <f>Tb_MateriasJornais[[#This Row],[Jor_Jornal]]&amp;" - "&amp;Tb_MateriasJornais[[#This Row],[Jor_Titulo]]&amp;" - "&amp;TEXT(Tb_MateriasJornais[[#This Row],[Jor_Data]],"dd/mm/aaaa")</f>
        <v>FolhaSP - Vou ter que sair na porrada com um bosta desses, diz Bolsonaro sobre senador que pediu CPI da Covid - 12/04/2021</v>
      </c>
    </row>
    <row r="162" spans="1:26" ht="15" x14ac:dyDescent="0.25">
      <c r="A162" s="3">
        <v>944</v>
      </c>
      <c r="B162" s="14">
        <v>44298.375</v>
      </c>
      <c r="C162" s="4" t="s">
        <v>1567</v>
      </c>
      <c r="D162" s="3" t="s">
        <v>889</v>
      </c>
      <c r="E162" s="13" t="s">
        <v>1568</v>
      </c>
      <c r="F162" s="4"/>
      <c r="G162" s="15" t="s">
        <v>977</v>
      </c>
      <c r="H162" s="14">
        <v>44297.973611111112</v>
      </c>
      <c r="I162" s="4" t="s">
        <v>1569</v>
      </c>
      <c r="J162" s="4" t="str">
        <f>Tb_MateriasJornais[[#This Row],[Jor_Jornal]]&amp;" - "&amp;Tb_MateriasJornais[[#This Row],[Jor_Titulo]]&amp;" - "&amp;TEXT(Tb_MateriasJornais[[#This Row],[Jor_Data]],"dd/mm/aaaa")</f>
        <v>Estadão - Presidente da CPI das Fake News vê mesmo destino para CPI da Covid: suspensa na pandemia - 12/04/2021</v>
      </c>
    </row>
    <row r="163" spans="1:26" ht="15" x14ac:dyDescent="0.25">
      <c r="A163" s="3">
        <v>945</v>
      </c>
      <c r="B163" s="14">
        <v>44298.416666666664</v>
      </c>
      <c r="C163" s="4" t="s">
        <v>1570</v>
      </c>
      <c r="D163" s="3" t="s">
        <v>889</v>
      </c>
      <c r="E163" s="13" t="s">
        <v>1571</v>
      </c>
      <c r="F163" s="4"/>
      <c r="G163" s="15" t="s">
        <v>969</v>
      </c>
      <c r="H163" s="14">
        <v>44299.502083333333</v>
      </c>
      <c r="I163" s="4" t="s">
        <v>1572</v>
      </c>
      <c r="J163" s="4" t="str">
        <f>Tb_MateriasJornais[[#This Row],[Jor_Jornal]]&amp;" - "&amp;Tb_MateriasJornais[[#This Row],[Jor_Titulo]]&amp;" - "&amp;TEXT(Tb_MateriasJornais[[#This Row],[Jor_Data]],"dd/mm/aaaa")</f>
        <v>Estadão - A CPI da Pandemia e a responsabilização dos agentes públicos - 12/04/2021</v>
      </c>
      <c r="K163" s="10"/>
      <c r="L163" s="10"/>
      <c r="M163" s="10"/>
      <c r="N163" s="10"/>
      <c r="O163" s="10"/>
      <c r="P163" s="10"/>
      <c r="Q163" s="10"/>
      <c r="R163" s="10"/>
      <c r="S163" s="10"/>
      <c r="T163" s="10"/>
      <c r="U163" s="10"/>
      <c r="V163" s="10"/>
      <c r="W163" s="10"/>
      <c r="X163" s="10"/>
      <c r="Y163" s="10"/>
      <c r="Z163" s="10"/>
    </row>
    <row r="164" spans="1:26" ht="12.75" x14ac:dyDescent="0.2">
      <c r="A164" s="11">
        <v>35</v>
      </c>
      <c r="B164" s="12">
        <v>44298.45208333333</v>
      </c>
      <c r="C164" t="s">
        <v>1573</v>
      </c>
      <c r="D164" t="s">
        <v>878</v>
      </c>
      <c r="E164" s="13" t="s">
        <v>1574</v>
      </c>
      <c r="F164" t="s">
        <v>67</v>
      </c>
      <c r="G164" t="s">
        <v>959</v>
      </c>
      <c r="H164" s="12">
        <v>44298.45208333333</v>
      </c>
      <c r="I164" t="s">
        <v>1575</v>
      </c>
      <c r="J164" s="4" t="str">
        <f>Tb_MateriasJornais[[#This Row],[Jor_Jornal]]&amp;" - "&amp;Tb_MateriasJornais[[#This Row],[Jor_Titulo]]&amp;" - "&amp;TEXT(Tb_MateriasJornais[[#This Row],[Jor_Data]],"dd/mm/aaaa")</f>
        <v>Congresso em Foco - Parlamentares apontam "medo" e "crime" em fala de Bolsonaro contra CPI - 12/04/2021</v>
      </c>
    </row>
    <row r="165" spans="1:26" ht="15" x14ac:dyDescent="0.25">
      <c r="A165" s="3">
        <v>946</v>
      </c>
      <c r="B165" s="14">
        <v>44298.465277777781</v>
      </c>
      <c r="C165" s="4" t="s">
        <v>1576</v>
      </c>
      <c r="D165" s="3" t="s">
        <v>889</v>
      </c>
      <c r="E165" s="13" t="s">
        <v>1577</v>
      </c>
      <c r="F165" s="4" t="s">
        <v>1578</v>
      </c>
      <c r="G165" s="15" t="s">
        <v>1579</v>
      </c>
      <c r="H165" s="14">
        <v>44299.451388888891</v>
      </c>
      <c r="I165" s="4" t="s">
        <v>1580</v>
      </c>
      <c r="J165" s="4" t="str">
        <f>Tb_MateriasJornais[[#This Row],[Jor_Jornal]]&amp;" - "&amp;Tb_MateriasJornais[[#This Row],[Jor_Titulo]]&amp;" - "&amp;TEXT(Tb_MateriasJornais[[#This Row],[Jor_Data]],"dd/mm/aaaa")</f>
        <v>Estadão - Bolsonaro reclama de gravação de conversa por Kajuru e cobra autorização judicial - 12/04/2021</v>
      </c>
    </row>
    <row r="166" spans="1:26" ht="15" x14ac:dyDescent="0.25">
      <c r="A166" s="3">
        <v>947</v>
      </c>
      <c r="B166" s="14">
        <v>44298.490277777775</v>
      </c>
      <c r="C166" s="4" t="s">
        <v>1581</v>
      </c>
      <c r="D166" s="3" t="s">
        <v>889</v>
      </c>
      <c r="E166" s="13" t="s">
        <v>1582</v>
      </c>
      <c r="F166" s="4" t="s">
        <v>1583</v>
      </c>
      <c r="G166" s="15" t="s">
        <v>1584</v>
      </c>
      <c r="H166" s="14">
        <v>44298.490277777775</v>
      </c>
      <c r="I166" s="4" t="s">
        <v>1585</v>
      </c>
      <c r="J166" s="4" t="str">
        <f>Tb_MateriasJornais[[#This Row],[Jor_Jornal]]&amp;" - "&amp;Tb_MateriasJornais[[#This Row],[Jor_Titulo]]&amp;" - "&amp;TEXT(Tb_MateriasJornais[[#This Row],[Jor_Data]],"dd/mm/aaaa")</f>
        <v>Estadão - Governo e oposição já travam batalha por controle interno da CPI da Covid - 12/04/2021</v>
      </c>
    </row>
    <row r="167" spans="1:26" ht="15" x14ac:dyDescent="0.25">
      <c r="A167" s="3">
        <v>948</v>
      </c>
      <c r="B167" s="14">
        <v>44298.491666666669</v>
      </c>
      <c r="C167" s="4" t="s">
        <v>1586</v>
      </c>
      <c r="D167" s="3" t="s">
        <v>889</v>
      </c>
      <c r="E167" s="13" t="s">
        <v>1587</v>
      </c>
      <c r="F167" s="4" t="s">
        <v>1588</v>
      </c>
      <c r="G167" s="15" t="s">
        <v>1027</v>
      </c>
      <c r="H167" s="14">
        <v>44298.65902777778</v>
      </c>
      <c r="I167" s="4" t="s">
        <v>1589</v>
      </c>
      <c r="J167" s="4" t="str">
        <f>Tb_MateriasJornais[[#This Row],[Jor_Jornal]]&amp;" - "&amp;Tb_MateriasJornais[[#This Row],[Jor_Titulo]]&amp;" - "&amp;TEXT(Tb_MateriasJornais[[#This Row],[Jor_Data]],"dd/mm/aaaa")</f>
        <v>Estadão - Bolsonaro cometeu crime de responsabilidade em conversa com Kajuru, dizem advogados e parlamentares - 12/04/2021</v>
      </c>
    </row>
    <row r="168" spans="1:26" ht="15" x14ac:dyDescent="0.25">
      <c r="A168" s="3">
        <v>949</v>
      </c>
      <c r="B168" s="14">
        <v>44298.521527777775</v>
      </c>
      <c r="C168" s="4" t="s">
        <v>1590</v>
      </c>
      <c r="D168" s="3" t="s">
        <v>889</v>
      </c>
      <c r="E168" s="13" t="s">
        <v>1591</v>
      </c>
      <c r="F168" s="4" t="s">
        <v>1592</v>
      </c>
      <c r="G168" s="15" t="s">
        <v>1579</v>
      </c>
      <c r="H168" s="14">
        <v>44298.70416666667</v>
      </c>
      <c r="I168" s="4" t="s">
        <v>1593</v>
      </c>
      <c r="J168" s="4" t="str">
        <f>Tb_MateriasJornais[[#This Row],[Jor_Jornal]]&amp;" - "&amp;Tb_MateriasJornais[[#This Row],[Jor_Titulo]]&amp;" - "&amp;TEXT(Tb_MateriasJornais[[#This Row],[Jor_Data]],"dd/mm/aaaa")</f>
        <v>Estadão - Em áudio revelado por Kajuru, Bolsonaro diz que ‘sairia na porrada’ com o ‘bosta’ do Randolfe - 12/04/2021</v>
      </c>
    </row>
    <row r="169" spans="1:26" ht="12.75" x14ac:dyDescent="0.2">
      <c r="A169" s="3">
        <v>1164</v>
      </c>
      <c r="B169" s="14">
        <v>44298.522916666669</v>
      </c>
      <c r="C169" s="16" t="s">
        <v>1594</v>
      </c>
      <c r="D169" s="3" t="s">
        <v>883</v>
      </c>
      <c r="E169" s="13" t="s">
        <v>1595</v>
      </c>
      <c r="F169" s="4" t="s">
        <v>1596</v>
      </c>
      <c r="G169" s="4" t="s">
        <v>964</v>
      </c>
      <c r="H169" s="14">
        <v>44298.538194444445</v>
      </c>
      <c r="I169" s="4" t="s">
        <v>1597</v>
      </c>
      <c r="J169" s="4" t="str">
        <f>Tb_MateriasJornais[[#This Row],[Jor_Jornal]]&amp;" - "&amp;Tb_MateriasJornais[[#This Row],[Jor_Titulo]]&amp;" - "&amp;TEXT(Tb_MateriasJornais[[#This Row],[Jor_Data]],"dd/mm/aaaa")</f>
        <v>FolhaSP - Se alguém fez teatro, foi o presidente Bolsonaro', diz Kajuru à Folha após conversa sobre CPI da Covid - 12/04/2021</v>
      </c>
    </row>
    <row r="170" spans="1:26" ht="12.75" x14ac:dyDescent="0.2">
      <c r="A170" s="11">
        <v>34</v>
      </c>
      <c r="B170" s="12">
        <v>44298.524305555555</v>
      </c>
      <c r="C170" t="s">
        <v>1598</v>
      </c>
      <c r="D170" t="s">
        <v>878</v>
      </c>
      <c r="E170" s="13" t="s">
        <v>1599</v>
      </c>
      <c r="F170" t="s">
        <v>67</v>
      </c>
      <c r="G170" t="s">
        <v>1060</v>
      </c>
      <c r="H170" s="12">
        <v>44298.534722222219</v>
      </c>
      <c r="I170" t="s">
        <v>1600</v>
      </c>
      <c r="J170" s="4" t="str">
        <f>Tb_MateriasJornais[[#This Row],[Jor_Jornal]]&amp;" - "&amp;Tb_MateriasJornais[[#This Row],[Jor_Titulo]]&amp;" - "&amp;TEXT(Tb_MateriasJornais[[#This Row],[Jor_Data]],"dd/mm/aaaa")</f>
        <v>Congresso em Foco - Aliado de Bolsonaro pede CPI para investigar governadores e prefeitos - 12/04/2021</v>
      </c>
    </row>
    <row r="171" spans="1:26" ht="15" x14ac:dyDescent="0.25">
      <c r="A171" s="3">
        <v>950</v>
      </c>
      <c r="B171" s="14">
        <v>44298.563194444447</v>
      </c>
      <c r="C171" s="4" t="s">
        <v>1601</v>
      </c>
      <c r="D171" s="3" t="s">
        <v>889</v>
      </c>
      <c r="E171" s="13" t="s">
        <v>1602</v>
      </c>
      <c r="F171" s="4"/>
      <c r="G171" s="15" t="s">
        <v>1313</v>
      </c>
      <c r="H171" s="14">
        <v>44298.563194444447</v>
      </c>
      <c r="I171" s="4" t="s">
        <v>1603</v>
      </c>
      <c r="J171" s="4" t="str">
        <f>Tb_MateriasJornais[[#This Row],[Jor_Jornal]]&amp;" - "&amp;Tb_MateriasJornais[[#This Row],[Jor_Titulo]]&amp;" - "&amp;TEXT(Tb_MateriasJornais[[#This Row],[Jor_Data]],"dd/mm/aaaa")</f>
        <v>Estadão - Expresso: Senador divulga conversa com Bolsonaro sobre CPI - 12/04/2021</v>
      </c>
    </row>
    <row r="172" spans="1:26" ht="15" x14ac:dyDescent="0.25">
      <c r="A172" s="3">
        <v>951</v>
      </c>
      <c r="B172" s="14">
        <v>44298.598611111112</v>
      </c>
      <c r="C172" s="4" t="s">
        <v>1604</v>
      </c>
      <c r="D172" s="3" t="s">
        <v>889</v>
      </c>
      <c r="E172" s="13" t="s">
        <v>1605</v>
      </c>
      <c r="F172" s="4"/>
      <c r="G172" s="15" t="s">
        <v>1101</v>
      </c>
      <c r="H172" s="14">
        <v>44298.688194444447</v>
      </c>
      <c r="I172" s="4" t="s">
        <v>1606</v>
      </c>
      <c r="J172" s="4" t="str">
        <f>Tb_MateriasJornais[[#This Row],[Jor_Jornal]]&amp;" - "&amp;Tb_MateriasJornais[[#This Row],[Jor_Titulo]]&amp;" - "&amp;TEXT(Tb_MateriasJornais[[#This Row],[Jor_Data]],"dd/mm/aaaa")</f>
        <v>Estadão - Supremo deve confirmar instalação de CPI somente após retomada de sessões presenciais no Senado - 12/04/2021</v>
      </c>
    </row>
    <row r="173" spans="1:26" ht="15" x14ac:dyDescent="0.25">
      <c r="A173" s="3">
        <v>952</v>
      </c>
      <c r="B173" s="14">
        <v>44298.644444444442</v>
      </c>
      <c r="C173" s="4" t="s">
        <v>1607</v>
      </c>
      <c r="D173" s="3" t="s">
        <v>889</v>
      </c>
      <c r="E173" s="13" t="s">
        <v>1608</v>
      </c>
      <c r="F173" s="4"/>
      <c r="G173" s="15" t="s">
        <v>1101</v>
      </c>
      <c r="H173" s="14">
        <v>44299.777777777781</v>
      </c>
      <c r="I173" s="4" t="s">
        <v>1609</v>
      </c>
      <c r="J173" s="4" t="str">
        <f>Tb_MateriasJornais[[#This Row],[Jor_Jornal]]&amp;" - "&amp;Tb_MateriasJornais[[#This Row],[Jor_Titulo]]&amp;" - "&amp;TEXT(Tb_MateriasJornais[[#This Row],[Jor_Data]],"dd/mm/aaaa")</f>
        <v>Estadão - Estratégia de CPI &amp;#039;alargada&amp;#039; para pegar também governadores, como Bolsonaro cobrou de Kajuru, já foi barrada pelo Supremo no governo Dilma - 12/04/2021</v>
      </c>
    </row>
    <row r="174" spans="1:26" ht="12.75" x14ac:dyDescent="0.2">
      <c r="A174" s="11">
        <v>300</v>
      </c>
      <c r="B174" s="12">
        <v>44298.701388888891</v>
      </c>
      <c r="C174" t="s">
        <v>1610</v>
      </c>
      <c r="D174" t="s">
        <v>1297</v>
      </c>
      <c r="E174" s="13" t="s">
        <v>1611</v>
      </c>
      <c r="F174" t="s">
        <v>1612</v>
      </c>
      <c r="G174" t="s">
        <v>1300</v>
      </c>
      <c r="H174" s="12">
        <v>44301.486111111109</v>
      </c>
      <c r="I174" t="s">
        <v>1613</v>
      </c>
      <c r="J174" s="4" t="str">
        <f>Tb_MateriasJornais[[#This Row],[Jor_Jornal]]&amp;" - "&amp;Tb_MateriasJornais[[#This Row],[Jor_Titulo]]&amp;" - "&amp;TEXT(Tb_MateriasJornais[[#This Row],[Jor_Data]],"dd/mm/aaaa")</f>
        <v>Jornal do Senado - CPI da Covid: ampliação de investigações para estados e municípios ainda é dúvida - 12/04/2021</v>
      </c>
    </row>
    <row r="175" spans="1:26" ht="12.75" x14ac:dyDescent="0.2">
      <c r="A175" s="3">
        <v>1165</v>
      </c>
      <c r="B175" s="14">
        <v>44298.71875</v>
      </c>
      <c r="C175" s="4" t="s">
        <v>1614</v>
      </c>
      <c r="D175" s="3" t="s">
        <v>883</v>
      </c>
      <c r="E175" s="13" t="s">
        <v>1615</v>
      </c>
      <c r="F175" s="4" t="s">
        <v>1616</v>
      </c>
      <c r="G175" s="4" t="s">
        <v>1617</v>
      </c>
      <c r="H175" s="14">
        <v>44298.825694444444</v>
      </c>
      <c r="I175" s="4" t="s">
        <v>1618</v>
      </c>
      <c r="J175" s="4" t="str">
        <f>Tb_MateriasJornais[[#This Row],[Jor_Jornal]]&amp;" - "&amp;Tb_MateriasJornais[[#This Row],[Jor_Titulo]]&amp;" - "&amp;TEXT(Tb_MateriasJornais[[#This Row],[Jor_Data]],"dd/mm/aaaa")</f>
        <v>FolhaSP - Telefonema provoca bate-boca e amplia desgaste de Bolsonaro em Poderes - 12/04/2021</v>
      </c>
    </row>
    <row r="176" spans="1:26" ht="15" x14ac:dyDescent="0.25">
      <c r="A176" s="3">
        <v>953</v>
      </c>
      <c r="B176" s="14">
        <v>44298.732638888891</v>
      </c>
      <c r="C176" s="4" t="s">
        <v>1619</v>
      </c>
      <c r="D176" s="3" t="s">
        <v>889</v>
      </c>
      <c r="E176" s="13" t="s">
        <v>1620</v>
      </c>
      <c r="F176" s="4" t="s">
        <v>1621</v>
      </c>
      <c r="G176" s="15" t="s">
        <v>1083</v>
      </c>
      <c r="H176" s="14">
        <v>44298.738194444442</v>
      </c>
      <c r="I176" s="4" t="s">
        <v>1622</v>
      </c>
      <c r="J176" s="4" t="str">
        <f>Tb_MateriasJornais[[#This Row],[Jor_Jornal]]&amp;" - "&amp;Tb_MateriasJornais[[#This Row],[Jor_Titulo]]&amp;" - "&amp;TEXT(Tb_MateriasJornais[[#This Row],[Jor_Data]],"dd/mm/aaaa")</f>
        <v>Estadão - Pacheco avalia incluir governadores e prefeitos em CPI da Covid - 12/04/2021</v>
      </c>
    </row>
    <row r="177" spans="1:26" ht="12.75" x14ac:dyDescent="0.2">
      <c r="A177" s="11">
        <v>33</v>
      </c>
      <c r="B177" s="12">
        <v>44298.744444444441</v>
      </c>
      <c r="C177" t="s">
        <v>1623</v>
      </c>
      <c r="D177" t="s">
        <v>878</v>
      </c>
      <c r="E177" s="13" t="s">
        <v>1624</v>
      </c>
      <c r="F177" t="s">
        <v>67</v>
      </c>
      <c r="G177" t="s">
        <v>1105</v>
      </c>
      <c r="H177" s="12">
        <v>44298.744444444441</v>
      </c>
      <c r="I177" t="s">
        <v>1625</v>
      </c>
      <c r="J177" s="4" t="str">
        <f>Tb_MateriasJornais[[#This Row],[Jor_Jornal]]&amp;" - "&amp;Tb_MateriasJornais[[#This Row],[Jor_Titulo]]&amp;" - "&amp;TEXT(Tb_MateriasJornais[[#This Row],[Jor_Data]],"dd/mm/aaaa")</f>
        <v>Congresso em Foco - CPI para investigar prefeitos e governadores tem mais adesão que a de Randolfe - 12/04/2021</v>
      </c>
      <c r="K177" s="10"/>
      <c r="L177" s="10"/>
      <c r="M177" s="10"/>
      <c r="N177" s="10"/>
      <c r="O177" s="10"/>
      <c r="P177" s="10"/>
      <c r="Q177" s="10"/>
      <c r="R177" s="10"/>
      <c r="S177" s="10"/>
      <c r="T177" s="10"/>
      <c r="U177" s="10"/>
      <c r="V177" s="10"/>
      <c r="W177" s="10"/>
      <c r="X177" s="10"/>
      <c r="Y177" s="10"/>
      <c r="Z177" s="10"/>
    </row>
    <row r="178" spans="1:26" ht="12.75" x14ac:dyDescent="0.2">
      <c r="A178" s="11">
        <v>32</v>
      </c>
      <c r="B178" s="12">
        <v>44298.756944444445</v>
      </c>
      <c r="C178" t="s">
        <v>1626</v>
      </c>
      <c r="D178" t="s">
        <v>878</v>
      </c>
      <c r="E178" s="13" t="s">
        <v>1627</v>
      </c>
      <c r="F178" t="s">
        <v>67</v>
      </c>
      <c r="G178" t="s">
        <v>880</v>
      </c>
      <c r="H178" s="12">
        <v>44298.78402777778</v>
      </c>
      <c r="I178" t="s">
        <v>1628</v>
      </c>
      <c r="J178" s="4" t="str">
        <f>Tb_MateriasJornais[[#This Row],[Jor_Jornal]]&amp;" - "&amp;Tb_MateriasJornais[[#This Row],[Jor_Titulo]]&amp;" - "&amp;TEXT(Tb_MateriasJornais[[#This Row],[Jor_Data]],"dd/mm/aaaa")</f>
        <v>Congresso em Foco - Aliado de Bolsonaro propõe CPI mista sem foco no presidente - 12/04/2021</v>
      </c>
    </row>
    <row r="179" spans="1:26" ht="15" x14ac:dyDescent="0.25">
      <c r="A179" s="3">
        <v>954</v>
      </c>
      <c r="B179" s="14">
        <v>44298.784722222219</v>
      </c>
      <c r="C179" s="4" t="s">
        <v>1629</v>
      </c>
      <c r="D179" s="3" t="s">
        <v>889</v>
      </c>
      <c r="E179" s="13" t="s">
        <v>1630</v>
      </c>
      <c r="F179" s="4" t="s">
        <v>1631</v>
      </c>
      <c r="G179" s="15" t="s">
        <v>1083</v>
      </c>
      <c r="H179" s="14">
        <v>44298.8</v>
      </c>
      <c r="I179" s="4" t="s">
        <v>1632</v>
      </c>
      <c r="J179" s="4" t="str">
        <f>Tb_MateriasJornais[[#This Row],[Jor_Jornal]]&amp;" - "&amp;Tb_MateriasJornais[[#This Row],[Jor_Titulo]]&amp;" - "&amp;TEXT(Tb_MateriasJornais[[#This Row],[Jor_Data]],"dd/mm/aaaa")</f>
        <v>Estadão - Kajuru agora diz que investigar governadores beneficia Planalto e defende duas CPIs no Senado - 12/04/2021</v>
      </c>
    </row>
    <row r="180" spans="1:26" ht="15" x14ac:dyDescent="0.25">
      <c r="A180" s="3">
        <v>955</v>
      </c>
      <c r="B180" s="14">
        <v>44298.800694444442</v>
      </c>
      <c r="C180" s="4" t="s">
        <v>1633</v>
      </c>
      <c r="D180" s="3" t="s">
        <v>889</v>
      </c>
      <c r="E180" s="13" t="s">
        <v>1634</v>
      </c>
      <c r="F180" s="4" t="s">
        <v>1635</v>
      </c>
      <c r="G180" s="15" t="s">
        <v>1101</v>
      </c>
      <c r="H180" s="14">
        <v>44299.493750000001</v>
      </c>
      <c r="I180" s="4" t="s">
        <v>1636</v>
      </c>
      <c r="J180" s="4" t="str">
        <f>Tb_MateriasJornais[[#This Row],[Jor_Jornal]]&amp;" - "&amp;Tb_MateriasJornais[[#This Row],[Jor_Titulo]]&amp;" - "&amp;TEXT(Tb_MateriasJornais[[#This Row],[Jor_Data]],"dd/mm/aaaa")</f>
        <v>Estadão - Cidadania vai convidar Kajuru a se retirar do partido - 12/04/2021</v>
      </c>
    </row>
    <row r="181" spans="1:26" ht="15" x14ac:dyDescent="0.25">
      <c r="A181" s="3">
        <v>956</v>
      </c>
      <c r="B181" s="14">
        <v>44298.834027777775</v>
      </c>
      <c r="C181" s="4" t="s">
        <v>1637</v>
      </c>
      <c r="D181" s="3" t="s">
        <v>889</v>
      </c>
      <c r="E181" s="13" t="s">
        <v>1638</v>
      </c>
      <c r="F181" s="4" t="s">
        <v>1639</v>
      </c>
      <c r="G181" s="15" t="s">
        <v>1240</v>
      </c>
      <c r="H181" s="14">
        <v>44299.444444444445</v>
      </c>
      <c r="I181" s="4" t="s">
        <v>1640</v>
      </c>
      <c r="J181" s="4" t="str">
        <f>Tb_MateriasJornais[[#This Row],[Jor_Jornal]]&amp;" - "&amp;Tb_MateriasJornais[[#This Row],[Jor_Titulo]]&amp;" - "&amp;TEXT(Tb_MateriasJornais[[#This Row],[Jor_Data]],"dd/mm/aaaa")</f>
        <v>Estadão - CPI pode chegar a Bolsonaro, mas ampliar investigação ‘embaralha o jogo político’, diz pesquisadora - 12/04/2021</v>
      </c>
    </row>
    <row r="182" spans="1:26" ht="12.75" x14ac:dyDescent="0.2">
      <c r="A182" s="3">
        <v>1166</v>
      </c>
      <c r="B182" s="14">
        <v>44298.84375</v>
      </c>
      <c r="C182" s="4" t="s">
        <v>1641</v>
      </c>
      <c r="D182" s="3" t="s">
        <v>883</v>
      </c>
      <c r="E182" s="13" t="s">
        <v>1642</v>
      </c>
      <c r="F182" s="4" t="s">
        <v>1643</v>
      </c>
      <c r="G182" s="4" t="s">
        <v>1644</v>
      </c>
      <c r="H182" s="14">
        <v>44299.166666666664</v>
      </c>
      <c r="I182" s="4" t="s">
        <v>1645</v>
      </c>
      <c r="J182" s="4" t="str">
        <f>Tb_MateriasJornais[[#This Row],[Jor_Jornal]]&amp;" - "&amp;Tb_MateriasJornais[[#This Row],[Jor_Titulo]]&amp;" - "&amp;TEXT(Tb_MateriasJornais[[#This Row],[Jor_Data]],"dd/mm/aaaa")</f>
        <v>FolhaSP - Base de Bolsonaro age para minar CPI, e Supremo busca solução para o Senado - 12/04/2021</v>
      </c>
    </row>
    <row r="183" spans="1:26" ht="12.75" x14ac:dyDescent="0.2">
      <c r="A183" s="3">
        <v>1167</v>
      </c>
      <c r="B183" s="14">
        <v>44298.84375</v>
      </c>
      <c r="C183" s="4" t="s">
        <v>1646</v>
      </c>
      <c r="D183" s="3" t="s">
        <v>883</v>
      </c>
      <c r="E183" s="13" t="s">
        <v>1647</v>
      </c>
      <c r="F183" s="4" t="s">
        <v>1648</v>
      </c>
      <c r="G183" s="4" t="s">
        <v>897</v>
      </c>
      <c r="H183" s="3"/>
      <c r="I183" s="4" t="s">
        <v>1649</v>
      </c>
      <c r="J183" s="4" t="str">
        <f>Tb_MateriasJornais[[#This Row],[Jor_Jornal]]&amp;" - "&amp;Tb_MateriasJornais[[#This Row],[Jor_Titulo]]&amp;" - "&amp;TEXT(Tb_MateriasJornais[[#This Row],[Jor_Data]],"dd/mm/aaaa")</f>
        <v>FolhaSP - CPI do Genocídio e Impeachment - 12/04/2021</v>
      </c>
      <c r="K183" s="10"/>
      <c r="L183" s="10"/>
      <c r="M183" s="10"/>
      <c r="N183" s="10"/>
      <c r="O183" s="10"/>
      <c r="P183" s="10"/>
      <c r="Q183" s="10"/>
      <c r="R183" s="10"/>
      <c r="S183" s="10"/>
      <c r="T183" s="10"/>
      <c r="U183" s="10"/>
      <c r="V183" s="10"/>
      <c r="W183" s="10"/>
      <c r="X183" s="10"/>
      <c r="Y183" s="10"/>
      <c r="Z183" s="10"/>
    </row>
    <row r="184" spans="1:26" ht="12.75" x14ac:dyDescent="0.2">
      <c r="A184" s="3">
        <v>1168</v>
      </c>
      <c r="B184" s="14">
        <v>44298.84375</v>
      </c>
      <c r="C184" s="4" t="s">
        <v>1650</v>
      </c>
      <c r="D184" s="3" t="s">
        <v>883</v>
      </c>
      <c r="E184" s="13" t="s">
        <v>1651</v>
      </c>
      <c r="F184" s="4" t="s">
        <v>1652</v>
      </c>
      <c r="G184" s="4" t="s">
        <v>897</v>
      </c>
      <c r="H184" s="3"/>
      <c r="I184" s="4" t="s">
        <v>1653</v>
      </c>
      <c r="J184" s="4" t="str">
        <f>Tb_MateriasJornais[[#This Row],[Jor_Jornal]]&amp;" - "&amp;Tb_MateriasJornais[[#This Row],[Jor_Titulo]]&amp;" - "&amp;TEXT(Tb_MateriasJornais[[#This Row],[Jor_Data]],"dd/mm/aaaa")</f>
        <v>FolhaSP - Fogo na CPI - 12/04/2021</v>
      </c>
    </row>
    <row r="185" spans="1:26" ht="12.75" x14ac:dyDescent="0.2">
      <c r="A185" s="3">
        <v>1169</v>
      </c>
      <c r="B185" s="14">
        <v>44298.84375</v>
      </c>
      <c r="C185" s="4" t="s">
        <v>1654</v>
      </c>
      <c r="D185" s="3" t="s">
        <v>883</v>
      </c>
      <c r="E185" s="13" t="s">
        <v>1655</v>
      </c>
      <c r="F185" s="4" t="s">
        <v>1656</v>
      </c>
      <c r="G185" s="4" t="s">
        <v>902</v>
      </c>
      <c r="H185" s="3"/>
      <c r="I185" s="4" t="s">
        <v>1657</v>
      </c>
      <c r="J185" s="4" t="str">
        <f>Tb_MateriasJornais[[#This Row],[Jor_Jornal]]&amp;" - "&amp;Tb_MateriasJornais[[#This Row],[Jor_Titulo]]&amp;" - "&amp;TEXT(Tb_MateriasJornais[[#This Row],[Jor_Data]],"dd/mm/aaaa")</f>
        <v>FolhaSP - Bolsonaro já prepara tropa de choque de CPI da Covid e escala líder do centrão - 12/04/2021</v>
      </c>
    </row>
    <row r="186" spans="1:26" ht="12.75" x14ac:dyDescent="0.2">
      <c r="A186" s="3">
        <v>1170</v>
      </c>
      <c r="B186" s="14">
        <v>44298.84375</v>
      </c>
      <c r="C186" s="4" t="s">
        <v>1658</v>
      </c>
      <c r="D186" s="3" t="s">
        <v>883</v>
      </c>
      <c r="E186" s="13" t="s">
        <v>1659</v>
      </c>
      <c r="F186" s="4" t="s">
        <v>1660</v>
      </c>
      <c r="G186" s="4" t="s">
        <v>897</v>
      </c>
      <c r="H186" s="3"/>
      <c r="I186" s="4" t="s">
        <v>1661</v>
      </c>
      <c r="J186" s="4" t="str">
        <f>Tb_MateriasJornais[[#This Row],[Jor_Jornal]]&amp;" - "&amp;Tb_MateriasJornais[[#This Row],[Jor_Titulo]]&amp;" - "&amp;TEXT(Tb_MateriasJornais[[#This Row],[Jor_Data]],"dd/mm/aaaa")</f>
        <v>FolhaSP - Políticos e magistrados não levam a sério briga de Kajuru e Bolsonaro e dizem ser melhor ignorar - 12/04/2021</v>
      </c>
    </row>
    <row r="187" spans="1:26" ht="15" x14ac:dyDescent="0.25">
      <c r="A187" s="3">
        <v>957</v>
      </c>
      <c r="B187" s="14">
        <v>44298.850694444445</v>
      </c>
      <c r="C187" s="4" t="s">
        <v>1662</v>
      </c>
      <c r="D187" s="3" t="s">
        <v>889</v>
      </c>
      <c r="E187" s="13" t="s">
        <v>1663</v>
      </c>
      <c r="F187" s="4" t="s">
        <v>1664</v>
      </c>
      <c r="G187" s="15" t="s">
        <v>1405</v>
      </c>
      <c r="H187" s="14">
        <v>44298.850694444445</v>
      </c>
      <c r="I187" s="4" t="s">
        <v>1665</v>
      </c>
      <c r="J187" s="4" t="str">
        <f>Tb_MateriasJornais[[#This Row],[Jor_Jornal]]&amp;" - "&amp;Tb_MateriasJornais[[#This Row],[Jor_Titulo]]&amp;" - "&amp;TEXT(Tb_MateriasJornais[[#This Row],[Jor_Data]],"dd/mm/aaaa")</f>
        <v>Estadão - Conspiração contra direito da minoria - 12/04/2021</v>
      </c>
    </row>
    <row r="188" spans="1:26" ht="15" x14ac:dyDescent="0.25">
      <c r="A188" s="3">
        <v>958</v>
      </c>
      <c r="B188" s="14">
        <v>44299.019444444442</v>
      </c>
      <c r="C188" s="4" t="s">
        <v>1666</v>
      </c>
      <c r="D188" s="3" t="s">
        <v>889</v>
      </c>
      <c r="E188" s="13" t="s">
        <v>1667</v>
      </c>
      <c r="F188" s="4"/>
      <c r="G188" s="15" t="s">
        <v>1313</v>
      </c>
      <c r="H188" s="14">
        <v>44299.019444444442</v>
      </c>
      <c r="I188" s="4" t="s">
        <v>1668</v>
      </c>
      <c r="J188" s="4" t="str">
        <f>Tb_MateriasJornais[[#This Row],[Jor_Jornal]]&amp;" - "&amp;Tb_MateriasJornais[[#This Row],[Jor_Titulo]]&amp;" - "&amp;TEXT(Tb_MateriasJornais[[#This Row],[Jor_Data]],"dd/mm/aaaa")</f>
        <v>Estadão - A guerra de Bolsonaro contra a CPI; ouça no ‘Estadão Notícias’ - 13/04/2021</v>
      </c>
    </row>
    <row r="189" spans="1:26" ht="15" x14ac:dyDescent="0.25">
      <c r="A189" s="3">
        <v>959</v>
      </c>
      <c r="B189" s="14">
        <v>44299.125</v>
      </c>
      <c r="C189" s="4" t="s">
        <v>1669</v>
      </c>
      <c r="D189" s="3" t="s">
        <v>889</v>
      </c>
      <c r="E189" s="13" t="s">
        <v>1670</v>
      </c>
      <c r="F189" s="4" t="s">
        <v>1671</v>
      </c>
      <c r="G189" s="15" t="s">
        <v>1152</v>
      </c>
      <c r="H189" s="14">
        <v>44299.125</v>
      </c>
      <c r="I189" s="4" t="s">
        <v>1672</v>
      </c>
      <c r="J189" s="4" t="str">
        <f>Tb_MateriasJornais[[#This Row],[Jor_Jornal]]&amp;" - "&amp;Tb_MateriasJornais[[#This Row],[Jor_Titulo]]&amp;" - "&amp;TEXT(Tb_MateriasJornais[[#This Row],[Jor_Data]],"dd/mm/aaaa")</f>
        <v>Estadão - Bolsonaro tenta fazer, do limão, da CPI e das mortes, uma limonada - 13/04/2021</v>
      </c>
    </row>
    <row r="190" spans="1:26" ht="15" x14ac:dyDescent="0.25">
      <c r="A190" s="3">
        <v>960</v>
      </c>
      <c r="B190" s="14">
        <v>44299.208333333336</v>
      </c>
      <c r="C190" s="4" t="s">
        <v>1673</v>
      </c>
      <c r="D190" s="3" t="s">
        <v>889</v>
      </c>
      <c r="E190" s="13" t="s">
        <v>1674</v>
      </c>
      <c r="F190" s="4" t="s">
        <v>1675</v>
      </c>
      <c r="G190" s="15" t="s">
        <v>1240</v>
      </c>
      <c r="H190" s="14">
        <v>44299.209027777775</v>
      </c>
      <c r="I190" s="4" t="s">
        <v>1676</v>
      </c>
      <c r="J190" s="4" t="str">
        <f>Tb_MateriasJornais[[#This Row],[Jor_Jornal]]&amp;" - "&amp;Tb_MateriasJornais[[#This Row],[Jor_Titulo]]&amp;" - "&amp;TEXT(Tb_MateriasJornais[[#This Row],[Jor_Data]],"dd/mm/aaaa")</f>
        <v>Estadão - Alvo de Bolsonaro, governadores e prefeitos já enfrentam CPIs em 11 Estados - 13/04/2021</v>
      </c>
      <c r="K190" s="10"/>
      <c r="L190" s="10"/>
      <c r="M190" s="10"/>
      <c r="N190" s="10"/>
      <c r="O190" s="10"/>
      <c r="P190" s="10"/>
      <c r="Q190" s="10"/>
      <c r="R190" s="10"/>
      <c r="S190" s="10"/>
      <c r="T190" s="10"/>
      <c r="U190" s="10"/>
      <c r="V190" s="10"/>
      <c r="W190" s="10"/>
      <c r="X190" s="10"/>
      <c r="Y190" s="10"/>
      <c r="Z190" s="10"/>
    </row>
    <row r="191" spans="1:26" ht="15" x14ac:dyDescent="0.25">
      <c r="A191" s="3">
        <v>961</v>
      </c>
      <c r="B191" s="14">
        <v>44299.208333333336</v>
      </c>
      <c r="C191" s="4" t="s">
        <v>1677</v>
      </c>
      <c r="D191" s="3" t="s">
        <v>889</v>
      </c>
      <c r="E191" s="13" t="s">
        <v>1678</v>
      </c>
      <c r="F191" s="4" t="s">
        <v>1679</v>
      </c>
      <c r="G191" s="15" t="s">
        <v>1680</v>
      </c>
      <c r="H191" s="14">
        <v>44299.777777777781</v>
      </c>
      <c r="I191" s="4" t="s">
        <v>1681</v>
      </c>
      <c r="J191" s="4" t="str">
        <f>Tb_MateriasJornais[[#This Row],[Jor_Jornal]]&amp;" - "&amp;Tb_MateriasJornais[[#This Row],[Jor_Titulo]]&amp;" - "&amp;TEXT(Tb_MateriasJornais[[#This Row],[Jor_Data]],"dd/mm/aaaa")</f>
        <v>Estadão - Pacheco decide foco de CPI da Covid sob pressão de governistas e oposição - 13/04/2021</v>
      </c>
      <c r="K191" s="10"/>
      <c r="L191" s="10"/>
      <c r="M191" s="10"/>
      <c r="N191" s="10"/>
      <c r="O191" s="10"/>
      <c r="P191" s="10"/>
      <c r="Q191" s="10"/>
      <c r="R191" s="10"/>
      <c r="S191" s="10"/>
      <c r="T191" s="10"/>
      <c r="U191" s="10"/>
      <c r="V191" s="10"/>
      <c r="W191" s="10"/>
      <c r="X191" s="10"/>
      <c r="Y191" s="10"/>
      <c r="Z191" s="10"/>
    </row>
    <row r="192" spans="1:26" ht="15" x14ac:dyDescent="0.25">
      <c r="A192" s="3">
        <v>962</v>
      </c>
      <c r="B192" s="14">
        <v>44299.208333333336</v>
      </c>
      <c r="C192" s="4" t="s">
        <v>1682</v>
      </c>
      <c r="D192" s="3" t="s">
        <v>889</v>
      </c>
      <c r="E192" s="13" t="s">
        <v>1683</v>
      </c>
      <c r="F192" s="4" t="s">
        <v>1684</v>
      </c>
      <c r="G192" s="15" t="s">
        <v>1685</v>
      </c>
      <c r="H192" s="14">
        <v>44299.208333333336</v>
      </c>
      <c r="I192" s="4" t="s">
        <v>1686</v>
      </c>
      <c r="J192" s="4" t="str">
        <f>Tb_MateriasJornais[[#This Row],[Jor_Jornal]]&amp;" - "&amp;Tb_MateriasJornais[[#This Row],[Jor_Titulo]]&amp;" - "&amp;TEXT(Tb_MateriasJornais[[#This Row],[Jor_Data]],"dd/mm/aaaa")</f>
        <v>Estadão - Falta política, sobra incivilidade; leia análise - 13/04/2021</v>
      </c>
    </row>
    <row r="193" spans="1:10" ht="15" x14ac:dyDescent="0.25">
      <c r="A193" s="3">
        <v>963</v>
      </c>
      <c r="B193" s="14">
        <v>44299.208333333336</v>
      </c>
      <c r="C193" s="4" t="s">
        <v>1687</v>
      </c>
      <c r="D193" s="3" t="s">
        <v>889</v>
      </c>
      <c r="E193" s="13" t="s">
        <v>1688</v>
      </c>
      <c r="F193" s="4"/>
      <c r="G193" s="15" t="s">
        <v>1321</v>
      </c>
      <c r="H193" s="14">
        <v>44298.928472222222</v>
      </c>
      <c r="I193" s="4" t="s">
        <v>1689</v>
      </c>
      <c r="J193" s="4" t="str">
        <f>Tb_MateriasJornais[[#This Row],[Jor_Jornal]]&amp;" - "&amp;Tb_MateriasJornais[[#This Row],[Jor_Titulo]]&amp;" - "&amp;TEXT(Tb_MateriasJornais[[#This Row],[Jor_Data]],"dd/mm/aaaa")</f>
        <v>Estadão - ‘Notícia No Seu Tempo’: Pacheco decide alvos de CPI, sob pressão do governo e da oposição - 13/04/2021</v>
      </c>
    </row>
    <row r="194" spans="1:10" ht="15" x14ac:dyDescent="0.25">
      <c r="A194" s="3">
        <v>964</v>
      </c>
      <c r="B194" s="14">
        <v>44299.208333333336</v>
      </c>
      <c r="C194" s="4" t="s">
        <v>1690</v>
      </c>
      <c r="D194" s="3" t="s">
        <v>889</v>
      </c>
      <c r="E194" s="13" t="s">
        <v>1691</v>
      </c>
      <c r="F194" s="4"/>
      <c r="G194" s="15" t="s">
        <v>977</v>
      </c>
      <c r="H194" s="14">
        <v>44298.925694444442</v>
      </c>
      <c r="I194" s="4" t="s">
        <v>1692</v>
      </c>
      <c r="J194" s="4" t="str">
        <f>Tb_MateriasJornais[[#This Row],[Jor_Jornal]]&amp;" - "&amp;Tb_MateriasJornais[[#This Row],[Jor_Titulo]]&amp;" - "&amp;TEXT(Tb_MateriasJornais[[#This Row],[Jor_Data]],"dd/mm/aaaa")</f>
        <v>Estadão - Para Doria, ampliar CPI da Covid é ‘farsa’ de Bolsonaro - 13/04/2021</v>
      </c>
    </row>
    <row r="195" spans="1:10" ht="12.75" x14ac:dyDescent="0.2">
      <c r="A195" s="3">
        <v>1171</v>
      </c>
      <c r="B195" s="14">
        <v>44299.329861111109</v>
      </c>
      <c r="C195" s="4" t="s">
        <v>1693</v>
      </c>
      <c r="D195" s="3" t="s">
        <v>883</v>
      </c>
      <c r="E195" s="13" t="s">
        <v>1694</v>
      </c>
      <c r="F195" s="4" t="s">
        <v>1695</v>
      </c>
      <c r="G195" s="4" t="s">
        <v>1253</v>
      </c>
      <c r="H195" s="14">
        <v>44299.588888888888</v>
      </c>
      <c r="I195" s="4" t="s">
        <v>1696</v>
      </c>
      <c r="J195" s="4" t="str">
        <f>Tb_MateriasJornais[[#This Row],[Jor_Jornal]]&amp;" - "&amp;Tb_MateriasJornais[[#This Row],[Jor_Titulo]]&amp;" - "&amp;TEXT(Tb_MateriasJornais[[#This Row],[Jor_Data]],"dd/mm/aaaa")</f>
        <v>FolhaSP - MDB quer relatoria da CPI da Covid para dar troco em Bolsonaro - 13/04/2021</v>
      </c>
    </row>
    <row r="196" spans="1:10" ht="15" x14ac:dyDescent="0.25">
      <c r="A196" s="3">
        <v>965</v>
      </c>
      <c r="B196" s="14">
        <v>44299.435416666667</v>
      </c>
      <c r="C196" s="4" t="s">
        <v>1697</v>
      </c>
      <c r="D196" s="3" t="s">
        <v>889</v>
      </c>
      <c r="E196" s="13" t="s">
        <v>1698</v>
      </c>
      <c r="F196" s="4" t="s">
        <v>1699</v>
      </c>
      <c r="G196" s="15" t="s">
        <v>1700</v>
      </c>
      <c r="H196" s="14">
        <v>44299.435416666667</v>
      </c>
      <c r="I196" s="4" t="s">
        <v>1701</v>
      </c>
      <c r="J196" s="4" t="str">
        <f>Tb_MateriasJornais[[#This Row],[Jor_Jornal]]&amp;" - "&amp;Tb_MateriasJornais[[#This Row],[Jor_Titulo]]&amp;" - "&amp;TEXT(Tb_MateriasJornais[[#This Row],[Jor_Data]],"dd/mm/aaaa")</f>
        <v>Estadão - Com impasse no Senado, oposição tenta emplacar CPI da Covid na Câmara - 13/04/2021</v>
      </c>
    </row>
    <row r="197" spans="1:10" ht="15" x14ac:dyDescent="0.25">
      <c r="A197" s="3">
        <v>966</v>
      </c>
      <c r="B197" s="14">
        <v>44299.4375</v>
      </c>
      <c r="C197" s="4" t="s">
        <v>1702</v>
      </c>
      <c r="D197" s="3" t="s">
        <v>889</v>
      </c>
      <c r="E197" s="13" t="s">
        <v>1703</v>
      </c>
      <c r="F197" s="4"/>
      <c r="G197" s="15" t="s">
        <v>969</v>
      </c>
      <c r="H197" s="14">
        <v>44299.489583333336</v>
      </c>
      <c r="I197" s="4" t="s">
        <v>1704</v>
      </c>
      <c r="J197" s="4" t="str">
        <f>Tb_MateriasJornais[[#This Row],[Jor_Jornal]]&amp;" - "&amp;Tb_MateriasJornais[[#This Row],[Jor_Titulo]]&amp;" - "&amp;TEXT(Tb_MateriasJornais[[#This Row],[Jor_Data]],"dd/mm/aaaa")</f>
        <v>Estadão - A guerra das CPIs e o governo Bolsonaro - 13/04/2021</v>
      </c>
    </row>
    <row r="198" spans="1:10" ht="15" x14ac:dyDescent="0.25">
      <c r="A198" s="3">
        <v>967</v>
      </c>
      <c r="B198" s="14">
        <v>44299.441666666666</v>
      </c>
      <c r="C198" s="4" t="s">
        <v>1705</v>
      </c>
      <c r="D198" s="3" t="s">
        <v>889</v>
      </c>
      <c r="E198" s="13" t="s">
        <v>1706</v>
      </c>
      <c r="F198" s="4" t="s">
        <v>1707</v>
      </c>
      <c r="G198" s="15" t="s">
        <v>1708</v>
      </c>
      <c r="H198" s="14">
        <v>44299.452777777777</v>
      </c>
      <c r="I198" s="4" t="s">
        <v>1709</v>
      </c>
      <c r="J198" s="4" t="str">
        <f>Tb_MateriasJornais[[#This Row],[Jor_Jornal]]&amp;" - "&amp;Tb_MateriasJornais[[#This Row],[Jor_Titulo]]&amp;" - "&amp;TEXT(Tb_MateriasJornais[[#This Row],[Jor_Data]],"dd/mm/aaaa")</f>
        <v>Estadão - Saiba quem são os autores e os argumentos dos pedidos de impeachment contra ministros do STF - 13/04/2021</v>
      </c>
    </row>
    <row r="199" spans="1:10" ht="15" x14ac:dyDescent="0.25">
      <c r="A199" s="3">
        <v>968</v>
      </c>
      <c r="B199" s="14">
        <v>44299.444444444445</v>
      </c>
      <c r="C199" s="4" t="s">
        <v>1710</v>
      </c>
      <c r="D199" s="3" t="s">
        <v>889</v>
      </c>
      <c r="E199" s="13" t="s">
        <v>1711</v>
      </c>
      <c r="F199" s="4" t="s">
        <v>1712</v>
      </c>
      <c r="G199" s="15" t="s">
        <v>936</v>
      </c>
      <c r="H199" s="14">
        <v>44299.505555555559</v>
      </c>
      <c r="I199" s="4" t="s">
        <v>1713</v>
      </c>
      <c r="J199" s="4" t="str">
        <f>Tb_MateriasJornais[[#This Row],[Jor_Jornal]]&amp;" - "&amp;Tb_MateriasJornais[[#This Row],[Jor_Titulo]]&amp;" - "&amp;TEXT(Tb_MateriasJornais[[#This Row],[Jor_Data]],"dd/mm/aaaa")</f>
        <v>Estadão - Pacheco admite unir CPIs e avisa que não vai pautar impeachment de ministros do STF - 13/04/2021</v>
      </c>
    </row>
    <row r="200" spans="1:10" ht="12.75" x14ac:dyDescent="0.2">
      <c r="A200" s="3">
        <v>1172</v>
      </c>
      <c r="B200" s="14">
        <v>44299.454861111109</v>
      </c>
      <c r="C200" s="4" t="s">
        <v>1714</v>
      </c>
      <c r="D200" s="3" t="s">
        <v>883</v>
      </c>
      <c r="E200" s="13" t="s">
        <v>1715</v>
      </c>
      <c r="F200" s="4" t="s">
        <v>1716</v>
      </c>
      <c r="G200" s="4" t="s">
        <v>964</v>
      </c>
      <c r="H200" s="14">
        <v>44299.57708333333</v>
      </c>
      <c r="I200" s="4" t="s">
        <v>1717</v>
      </c>
      <c r="J200" s="4" t="str">
        <f>Tb_MateriasJornais[[#This Row],[Jor_Jornal]]&amp;" - "&amp;Tb_MateriasJornais[[#This Row],[Jor_Titulo]]&amp;" - "&amp;TEXT(Tb_MateriasJornais[[#This Row],[Jor_Data]],"dd/mm/aaaa")</f>
        <v>FolhaSP - Indicação de membros pode retardar início de apurações após criação de CPI da Covid - 13/04/2021</v>
      </c>
    </row>
    <row r="201" spans="1:10" ht="15" x14ac:dyDescent="0.25">
      <c r="A201" s="3">
        <v>969</v>
      </c>
      <c r="B201" s="14">
        <v>44299.489583333336</v>
      </c>
      <c r="C201" s="4" t="s">
        <v>1718</v>
      </c>
      <c r="D201" s="3" t="s">
        <v>889</v>
      </c>
      <c r="E201" s="13" t="s">
        <v>1719</v>
      </c>
      <c r="F201" s="4"/>
      <c r="G201" s="15" t="s">
        <v>969</v>
      </c>
      <c r="H201" s="14">
        <v>44300.038194444445</v>
      </c>
      <c r="I201" s="4" t="s">
        <v>1720</v>
      </c>
      <c r="J201" s="4" t="str">
        <f>Tb_MateriasJornais[[#This Row],[Jor_Jornal]]&amp;" - "&amp;Tb_MateriasJornais[[#This Row],[Jor_Titulo]]&amp;" - "&amp;TEXT(Tb_MateriasJornais[[#This Row],[Jor_Data]],"dd/mm/aaaa")</f>
        <v>Estadão - Pode uma CPI do Senado Federal investigar atos de governos estaduais e municipais? - 13/04/2021</v>
      </c>
    </row>
    <row r="202" spans="1:10" ht="15" x14ac:dyDescent="0.25">
      <c r="A202" s="3">
        <v>970</v>
      </c>
      <c r="B202" s="14">
        <v>44299.513888888891</v>
      </c>
      <c r="C202" s="4" t="s">
        <v>1721</v>
      </c>
      <c r="D202" s="3" t="s">
        <v>889</v>
      </c>
      <c r="E202" s="13" t="s">
        <v>1722</v>
      </c>
      <c r="F202" s="4" t="s">
        <v>1723</v>
      </c>
      <c r="G202" s="15" t="s">
        <v>912</v>
      </c>
      <c r="H202" s="14">
        <v>44299.584722222222</v>
      </c>
      <c r="I202" s="4" t="s">
        <v>1724</v>
      </c>
      <c r="J202" s="4" t="str">
        <f>Tb_MateriasJornais[[#This Row],[Jor_Jornal]]&amp;" - "&amp;Tb_MateriasJornais[[#This Row],[Jor_Titulo]]&amp;" - "&amp;TEXT(Tb_MateriasJornais[[#This Row],[Jor_Data]],"dd/mm/aaaa")</f>
        <v>Estadão - Gravação de conversa por Kajuru expõe fragilidade no sistema de comunicação do governo - 13/04/2021</v>
      </c>
    </row>
    <row r="203" spans="1:10" ht="15" x14ac:dyDescent="0.25">
      <c r="A203" s="3">
        <v>971</v>
      </c>
      <c r="B203" s="14">
        <v>44299.538194444445</v>
      </c>
      <c r="C203" s="4" t="s">
        <v>1725</v>
      </c>
      <c r="D203" s="3" t="s">
        <v>889</v>
      </c>
      <c r="E203" s="13" t="s">
        <v>1726</v>
      </c>
      <c r="F203" s="4"/>
      <c r="G203" s="15" t="s">
        <v>1313</v>
      </c>
      <c r="H203" s="14">
        <v>44299.538194444445</v>
      </c>
      <c r="I203" s="4" t="s">
        <v>1727</v>
      </c>
      <c r="J203" s="4" t="str">
        <f>Tb_MateriasJornais[[#This Row],[Jor_Jornal]]&amp;" - "&amp;Tb_MateriasJornais[[#This Row],[Jor_Titulo]]&amp;" - "&amp;TEXT(Tb_MateriasJornais[[#This Row],[Jor_Data]],"dd/mm/aaaa")</f>
        <v>Estadão - Eliane analisa a &amp;#039;overdose&amp;#039; de CPI nos assuntos políticos - 13/04/2021</v>
      </c>
    </row>
    <row r="204" spans="1:10" ht="12.75" x14ac:dyDescent="0.2">
      <c r="A204" s="11">
        <v>40</v>
      </c>
      <c r="B204" s="12">
        <v>44299.560416666667</v>
      </c>
      <c r="C204" t="s">
        <v>1728</v>
      </c>
      <c r="D204" t="s">
        <v>878</v>
      </c>
      <c r="E204" s="13" t="s">
        <v>1729</v>
      </c>
      <c r="F204" t="s">
        <v>67</v>
      </c>
      <c r="G204" t="s">
        <v>1730</v>
      </c>
      <c r="H204" s="12">
        <v>44299.573611111111</v>
      </c>
      <c r="I204" t="s">
        <v>1731</v>
      </c>
      <c r="J204" s="4" t="str">
        <f>Tb_MateriasJornais[[#This Row],[Jor_Jornal]]&amp;" - "&amp;Tb_MateriasJornais[[#This Row],[Jor_Titulo]]&amp;" - "&amp;TEXT(Tb_MateriasJornais[[#This Row],[Jor_Data]],"dd/mm/aaaa")</f>
        <v>Congresso em Foco - CPI ampla evita vitimização de Bolsonaro, diz Alvaro Dias - 13/04/2021</v>
      </c>
    </row>
    <row r="205" spans="1:10" ht="15" x14ac:dyDescent="0.25">
      <c r="A205" s="3">
        <v>972</v>
      </c>
      <c r="B205" s="14">
        <v>44299.583333333336</v>
      </c>
      <c r="C205" s="4" t="s">
        <v>1732</v>
      </c>
      <c r="D205" s="3" t="s">
        <v>889</v>
      </c>
      <c r="E205" s="13" t="s">
        <v>1733</v>
      </c>
      <c r="F205" s="4"/>
      <c r="G205" s="15" t="s">
        <v>1313</v>
      </c>
      <c r="H205" s="14">
        <v>44299.583333333336</v>
      </c>
      <c r="I205" s="4" t="s">
        <v>1734</v>
      </c>
      <c r="J205" s="4" t="str">
        <f>Tb_MateriasJornais[[#This Row],[Jor_Jornal]]&amp;" - "&amp;Tb_MateriasJornais[[#This Row],[Jor_Titulo]]&amp;" - "&amp;TEXT(Tb_MateriasJornais[[#This Row],[Jor_Data]],"dd/mm/aaaa")</f>
        <v>Estadão - Expresso: Senado deve ampliar a CPI da Covid para estados e municípios - 13/04/2021</v>
      </c>
    </row>
    <row r="206" spans="1:10" ht="15" x14ac:dyDescent="0.25">
      <c r="A206" s="3">
        <v>974</v>
      </c>
      <c r="B206" s="14">
        <v>44299.602777777778</v>
      </c>
      <c r="C206" s="4" t="s">
        <v>1735</v>
      </c>
      <c r="D206" s="3" t="s">
        <v>889</v>
      </c>
      <c r="E206" s="13" t="s">
        <v>1736</v>
      </c>
      <c r="F206" s="4" t="s">
        <v>1737</v>
      </c>
      <c r="G206" s="15" t="s">
        <v>1389</v>
      </c>
      <c r="H206" s="14">
        <v>44299.604166666664</v>
      </c>
      <c r="I206" s="4" t="s">
        <v>1738</v>
      </c>
      <c r="J206" s="4" t="str">
        <f>Tb_MateriasJornais[[#This Row],[Jor_Jornal]]&amp;" - "&amp;Tb_MateriasJornais[[#This Row],[Jor_Titulo]]&amp;" - "&amp;TEXT(Tb_MateriasJornais[[#This Row],[Jor_Data]],"dd/mm/aaaa")</f>
        <v>Estadão - Pacheco dará 10 dias para líderes partidários indicarem integrantes da CPI da Covid - 13/04/2021</v>
      </c>
    </row>
    <row r="207" spans="1:10" ht="12.75" x14ac:dyDescent="0.2">
      <c r="A207" s="3">
        <v>1173</v>
      </c>
      <c r="B207" s="14">
        <v>44299.631249999999</v>
      </c>
      <c r="C207" s="4" t="s">
        <v>1739</v>
      </c>
      <c r="D207" s="3" t="s">
        <v>883</v>
      </c>
      <c r="E207" s="13" t="s">
        <v>1740</v>
      </c>
      <c r="F207" s="4" t="s">
        <v>1741</v>
      </c>
      <c r="G207" s="4" t="s">
        <v>1742</v>
      </c>
      <c r="H207" s="14">
        <v>44299.731944444444</v>
      </c>
      <c r="I207" s="4" t="s">
        <v>1743</v>
      </c>
      <c r="J207" s="4" t="str">
        <f>Tb_MateriasJornais[[#This Row],[Jor_Jornal]]&amp;" - "&amp;Tb_MateriasJornais[[#This Row],[Jor_Titulo]]&amp;" - "&amp;TEXT(Tb_MateriasJornais[[#This Row],[Jor_Data]],"dd/mm/aaaa")</f>
        <v>FolhaSP - Após ordem do STF, Senado cria CPI da Covid para investigar gestão Bolsonaro e verba a estados - 13/04/2021</v>
      </c>
    </row>
    <row r="208" spans="1:10" ht="15" x14ac:dyDescent="0.25">
      <c r="A208" s="3">
        <v>975</v>
      </c>
      <c r="B208" s="14">
        <v>44299.647916666669</v>
      </c>
      <c r="C208" s="4" t="s">
        <v>1744</v>
      </c>
      <c r="D208" s="3" t="s">
        <v>889</v>
      </c>
      <c r="E208" s="13" t="s">
        <v>1745</v>
      </c>
      <c r="F208" s="4" t="s">
        <v>1746</v>
      </c>
      <c r="G208" s="15" t="s">
        <v>1747</v>
      </c>
      <c r="H208" s="14">
        <v>44299.757638888892</v>
      </c>
      <c r="I208" s="4" t="s">
        <v>1748</v>
      </c>
      <c r="J208" s="4" t="str">
        <f>Tb_MateriasJornais[[#This Row],[Jor_Jornal]]&amp;" - "&amp;Tb_MateriasJornais[[#This Row],[Jor_Titulo]]&amp;" - "&amp;TEXT(Tb_MateriasJornais[[#This Row],[Jor_Data]],"dd/mm/aaaa")</f>
        <v>Estadão - PSDB tenta fazer Tasso presidir CPI da Covid e MDB quer relatoria - 13/04/2021</v>
      </c>
    </row>
    <row r="209" spans="1:26" ht="15" x14ac:dyDescent="0.25">
      <c r="A209" s="3">
        <v>976</v>
      </c>
      <c r="B209" s="14">
        <v>44299.769444444442</v>
      </c>
      <c r="C209" s="4" t="s">
        <v>1749</v>
      </c>
      <c r="D209" s="3" t="s">
        <v>889</v>
      </c>
      <c r="E209" s="13" t="s">
        <v>1750</v>
      </c>
      <c r="F209" s="4" t="s">
        <v>1751</v>
      </c>
      <c r="G209" s="15" t="s">
        <v>1752</v>
      </c>
      <c r="H209" s="14">
        <v>44299.926388888889</v>
      </c>
      <c r="I209" s="4" t="s">
        <v>1753</v>
      </c>
      <c r="J209" s="4" t="str">
        <f>Tb_MateriasJornais[[#This Row],[Jor_Jornal]]&amp;" - "&amp;Tb_MateriasJornais[[#This Row],[Jor_Titulo]]&amp;" - "&amp;TEXT(Tb_MateriasJornais[[#This Row],[Jor_Data]],"dd/mm/aaaa")</f>
        <v>Estadão - CPI da Covid vai investigar governo federal e repasse para Estados e municípios - 13/04/2021</v>
      </c>
    </row>
    <row r="210" spans="1:26" ht="15" x14ac:dyDescent="0.25">
      <c r="A210" s="3">
        <v>977</v>
      </c>
      <c r="B210" s="14">
        <v>44299.818055555559</v>
      </c>
      <c r="C210" s="4" t="s">
        <v>1754</v>
      </c>
      <c r="D210" s="3" t="s">
        <v>889</v>
      </c>
      <c r="E210" s="13" t="s">
        <v>1755</v>
      </c>
      <c r="F210" s="4" t="s">
        <v>1756</v>
      </c>
      <c r="G210" s="15" t="s">
        <v>1389</v>
      </c>
      <c r="H210" s="14">
        <v>44299.879166666666</v>
      </c>
      <c r="I210" s="4" t="s">
        <v>1757</v>
      </c>
      <c r="J210" s="4" t="str">
        <f>Tb_MateriasJornais[[#This Row],[Jor_Jornal]]&amp;" - "&amp;Tb_MateriasJornais[[#This Row],[Jor_Titulo]]&amp;" - "&amp;TEXT(Tb_MateriasJornais[[#This Row],[Jor_Data]],"dd/mm/aaaa")</f>
        <v>Estadão - Composição da CPI alerta governo, e Planalto tenta adiar funcionamento - 13/04/2021</v>
      </c>
    </row>
    <row r="211" spans="1:26" ht="12.75" x14ac:dyDescent="0.2">
      <c r="A211" s="11">
        <v>301</v>
      </c>
      <c r="B211" s="12">
        <v>44299.823611111111</v>
      </c>
      <c r="C211" t="s">
        <v>1758</v>
      </c>
      <c r="D211" t="s">
        <v>1297</v>
      </c>
      <c r="E211" s="13" t="s">
        <v>1759</v>
      </c>
      <c r="F211" t="s">
        <v>1760</v>
      </c>
      <c r="G211" t="s">
        <v>1761</v>
      </c>
      <c r="H211" s="12">
        <v>44301.486805555556</v>
      </c>
      <c r="I211" t="s">
        <v>1762</v>
      </c>
      <c r="J211" s="4" t="str">
        <f>Tb_MateriasJornais[[#This Row],[Jor_Jornal]]&amp;" - "&amp;Tb_MateriasJornais[[#This Row],[Jor_Titulo]]&amp;" - "&amp;TEXT(Tb_MateriasJornais[[#This Row],[Jor_Data]],"dd/mm/aaaa")</f>
        <v>Jornal do Senado - CPI da Covid é criada pelo Senado - 13/04/2021</v>
      </c>
    </row>
    <row r="212" spans="1:26" ht="12.75" x14ac:dyDescent="0.2">
      <c r="A212" s="11">
        <v>302</v>
      </c>
      <c r="B212" s="12">
        <v>44299.842361111114</v>
      </c>
      <c r="C212" t="s">
        <v>1763</v>
      </c>
      <c r="D212" t="s">
        <v>1297</v>
      </c>
      <c r="E212" s="13" t="s">
        <v>1764</v>
      </c>
      <c r="F212" t="s">
        <v>1765</v>
      </c>
      <c r="G212" t="s">
        <v>1300</v>
      </c>
      <c r="H212" s="12">
        <v>44301.490277777775</v>
      </c>
      <c r="I212" t="s">
        <v>1766</v>
      </c>
      <c r="J212" s="4" t="str">
        <f>Tb_MateriasJornais[[#This Row],[Jor_Jornal]]&amp;" - "&amp;Tb_MateriasJornais[[#This Row],[Jor_Titulo]]&amp;" - "&amp;TEXT(Tb_MateriasJornais[[#This Row],[Jor_Data]],"dd/mm/aaaa")</f>
        <v>Jornal do Senado - Partidos já podem indicar membros para CPI da Covid; veja próximos passos - 13/04/2021</v>
      </c>
    </row>
    <row r="213" spans="1:26" ht="15" x14ac:dyDescent="0.25">
      <c r="A213" s="3">
        <v>978</v>
      </c>
      <c r="B213" s="14">
        <v>44299.856944444444</v>
      </c>
      <c r="C213" s="4" t="s">
        <v>1767</v>
      </c>
      <c r="D213" s="3" t="s">
        <v>889</v>
      </c>
      <c r="E213" s="13" t="s">
        <v>1768</v>
      </c>
      <c r="F213" s="4" t="s">
        <v>1769</v>
      </c>
      <c r="G213" s="15" t="s">
        <v>1405</v>
      </c>
      <c r="H213" s="14">
        <v>44299.856944444444</v>
      </c>
      <c r="I213" s="4" t="s">
        <v>1770</v>
      </c>
      <c r="J213" s="4" t="str">
        <f>Tb_MateriasJornais[[#This Row],[Jor_Jornal]]&amp;" - "&amp;Tb_MateriasJornais[[#This Row],[Jor_Titulo]]&amp;" - "&amp;TEXT(Tb_MateriasJornais[[#This Row],[Jor_Data]],"dd/mm/aaaa")</f>
        <v>Estadão - Por que CPI incomoda tanto Bolsonaro? - 13/04/2021</v>
      </c>
    </row>
    <row r="214" spans="1:26" ht="15" x14ac:dyDescent="0.25">
      <c r="A214" s="3">
        <v>979</v>
      </c>
      <c r="B214" s="14">
        <v>44299.922222222223</v>
      </c>
      <c r="C214" s="4" t="s">
        <v>1771</v>
      </c>
      <c r="D214" s="3" t="s">
        <v>889</v>
      </c>
      <c r="E214" s="13" t="s">
        <v>1772</v>
      </c>
      <c r="F214" s="4" t="s">
        <v>1773</v>
      </c>
      <c r="G214" s="15" t="s">
        <v>1043</v>
      </c>
      <c r="H214" s="14">
        <v>44299.922222222223</v>
      </c>
      <c r="I214" s="4" t="s">
        <v>1774</v>
      </c>
      <c r="J214" s="4" t="str">
        <f>Tb_MateriasJornais[[#This Row],[Jor_Jornal]]&amp;" - "&amp;Tb_MateriasJornais[[#This Row],[Jor_Titulo]]&amp;" - "&amp;TEXT(Tb_MateriasJornais[[#This Row],[Jor_Data]],"dd/mm/aaaa")</f>
        <v>Estadão - Intenção é desviar foco, afirmam governadores sobre ampliação de CPI - 13/04/2021</v>
      </c>
    </row>
    <row r="215" spans="1:26" ht="12.75" x14ac:dyDescent="0.2">
      <c r="A215" s="11">
        <v>303</v>
      </c>
      <c r="B215" s="12">
        <v>44299.947222222225</v>
      </c>
      <c r="C215" t="s">
        <v>1775</v>
      </c>
      <c r="D215" t="s">
        <v>1297</v>
      </c>
      <c r="E215" s="13" t="s">
        <v>1776</v>
      </c>
      <c r="F215" t="s">
        <v>1777</v>
      </c>
      <c r="G215" t="s">
        <v>1300</v>
      </c>
      <c r="H215" s="12">
        <v>44301.490972222222</v>
      </c>
      <c r="I215" t="s">
        <v>1778</v>
      </c>
      <c r="J215" s="4" t="str">
        <f>Tb_MateriasJornais[[#This Row],[Jor_Jornal]]&amp;" - "&amp;Tb_MateriasJornais[[#This Row],[Jor_Titulo]]&amp;" - "&amp;TEXT(Tb_MateriasJornais[[#This Row],[Jor_Data]],"dd/mm/aaaa")</f>
        <v>Jornal do Senado - Pacheco: maioria dos líderes já fez indicações para CPI, que deve ser presencial - 13/04/2021</v>
      </c>
    </row>
    <row r="216" spans="1:26" s="38" customFormat="1" ht="15" x14ac:dyDescent="0.25">
      <c r="A216" s="34">
        <v>980</v>
      </c>
      <c r="B216" s="46">
        <v>44299.972916666666</v>
      </c>
      <c r="C216" s="52" t="s">
        <v>1779</v>
      </c>
      <c r="D216" s="34" t="s">
        <v>889</v>
      </c>
      <c r="E216" s="47" t="s">
        <v>1780</v>
      </c>
      <c r="F216" s="33" t="s">
        <v>1781</v>
      </c>
      <c r="G216" s="53" t="s">
        <v>1782</v>
      </c>
      <c r="H216" s="46">
        <v>44299.972916666666</v>
      </c>
      <c r="I216" s="33" t="s">
        <v>1783</v>
      </c>
      <c r="J216" s="33" t="str">
        <f>Tb_MateriasJornais[[#This Row],[Jor_Jornal]]&amp;" - "&amp;Tb_MateriasJornais[[#This Row],[Jor_Titulo]]&amp;" - "&amp;TEXT(Tb_MateriasJornais[[#This Row],[Jor_Data]],"dd/mm/aaaa")</f>
        <v>Estadão - Ainda quer que eu sorria?', pergunta Bolsonaro pouco depois de CPI da Covid ser criada - 13/04/2021</v>
      </c>
      <c r="K216" s="33"/>
      <c r="L216" s="33"/>
      <c r="M216" s="33"/>
      <c r="N216" s="33"/>
      <c r="O216" s="33"/>
      <c r="P216" s="33"/>
      <c r="Q216" s="33"/>
      <c r="R216" s="33"/>
      <c r="S216" s="33"/>
      <c r="T216" s="33"/>
      <c r="U216" s="33"/>
      <c r="V216" s="33"/>
      <c r="W216" s="33"/>
      <c r="X216" s="33"/>
      <c r="Y216" s="33"/>
      <c r="Z216" s="33"/>
    </row>
    <row r="217" spans="1:26" ht="15" x14ac:dyDescent="0.25">
      <c r="A217" s="3">
        <v>981</v>
      </c>
      <c r="B217" s="14">
        <v>44300.208333333336</v>
      </c>
      <c r="C217" s="4" t="s">
        <v>1784</v>
      </c>
      <c r="D217" s="3" t="s">
        <v>889</v>
      </c>
      <c r="E217" s="13" t="s">
        <v>1785</v>
      </c>
      <c r="F217" s="4" t="s">
        <v>1786</v>
      </c>
      <c r="G217" s="15" t="s">
        <v>1787</v>
      </c>
      <c r="H217" s="14">
        <v>44300.208333333336</v>
      </c>
      <c r="I217" s="4" t="s">
        <v>1788</v>
      </c>
      <c r="J217" s="4" t="str">
        <f>Tb_MateriasJornais[[#This Row],[Jor_Jornal]]&amp;" - "&amp;Tb_MateriasJornais[[#This Row],[Jor_Titulo]]&amp;" - "&amp;TEXT(Tb_MateriasJornais[[#This Row],[Jor_Data]],"dd/mm/aaaa")</f>
        <v>Estadão - Potencial de estrago da CPI da Covid está dado; leia análise - 14/04/2021</v>
      </c>
    </row>
    <row r="218" spans="1:26" ht="15" x14ac:dyDescent="0.25">
      <c r="A218" s="3">
        <v>982</v>
      </c>
      <c r="B218" s="14">
        <v>44300.208333333336</v>
      </c>
      <c r="C218" s="4" t="s">
        <v>1789</v>
      </c>
      <c r="D218" s="3" t="s">
        <v>889</v>
      </c>
      <c r="E218" s="13" t="s">
        <v>1790</v>
      </c>
      <c r="F218" s="4" t="s">
        <v>1791</v>
      </c>
      <c r="G218" s="15" t="s">
        <v>1276</v>
      </c>
      <c r="H218" s="14">
        <v>44300.700694444444</v>
      </c>
      <c r="I218" s="4" t="s">
        <v>1792</v>
      </c>
      <c r="J218" s="4" t="str">
        <f>Tb_MateriasJornais[[#This Row],[Jor_Jornal]]&amp;" - "&amp;Tb_MateriasJornais[[#This Row],[Jor_Titulo]]&amp;" - "&amp;TEXT(Tb_MateriasJornais[[#This Row],[Jor_Data]],"dd/mm/aaaa")</f>
        <v>Estadão - STF julga nesta quarta CPI da Covid e ações de Lula - 14/04/2021</v>
      </c>
    </row>
    <row r="219" spans="1:26" ht="15" x14ac:dyDescent="0.25">
      <c r="A219" s="3">
        <v>983</v>
      </c>
      <c r="B219" s="14">
        <v>44300.500694444447</v>
      </c>
      <c r="C219" s="4" t="s">
        <v>1793</v>
      </c>
      <c r="D219" s="3" t="s">
        <v>889</v>
      </c>
      <c r="E219" s="13" t="s">
        <v>1794</v>
      </c>
      <c r="F219" s="4" t="s">
        <v>1795</v>
      </c>
      <c r="G219" s="15" t="s">
        <v>1796</v>
      </c>
      <c r="H219" s="14">
        <v>44301.470833333333</v>
      </c>
      <c r="I219" s="4" t="s">
        <v>1797</v>
      </c>
      <c r="J219" s="4" t="str">
        <f>Tb_MateriasJornais[[#This Row],[Jor_Jornal]]&amp;" - "&amp;Tb_MateriasJornais[[#This Row],[Jor_Titulo]]&amp;" - "&amp;TEXT(Tb_MateriasJornais[[#This Row],[Jor_Data]],"dd/mm/aaaa")</f>
        <v>Estadão - Bolsonaro critica Barroso e diz que governadores 'fizeram a festa' com recursos para covid-19 - 14/04/2021</v>
      </c>
    </row>
    <row r="220" spans="1:26" ht="12.75" x14ac:dyDescent="0.2">
      <c r="A220" s="11">
        <v>304</v>
      </c>
      <c r="B220" s="12">
        <v>44300.518750000003</v>
      </c>
      <c r="C220" t="s">
        <v>1798</v>
      </c>
      <c r="D220" t="s">
        <v>1297</v>
      </c>
      <c r="E220" s="13" t="s">
        <v>1799</v>
      </c>
      <c r="F220" t="s">
        <v>1800</v>
      </c>
      <c r="G220" t="s">
        <v>1801</v>
      </c>
      <c r="H220" s="12">
        <v>44301.490972222222</v>
      </c>
      <c r="I220" t="s">
        <v>1802</v>
      </c>
      <c r="J220" s="4" t="str">
        <f>Tb_MateriasJornais[[#This Row],[Jor_Jornal]]&amp;" - "&amp;Tb_MateriasJornais[[#This Row],[Jor_Titulo]]&amp;" - "&amp;TEXT(Tb_MateriasJornais[[#This Row],[Jor_Data]],"dd/mm/aaaa")</f>
        <v>Jornal do Senado - CPI da Covid investigará uso por estados e municípios de verbas federais para saúde - 14/04/2021</v>
      </c>
    </row>
    <row r="221" spans="1:26" ht="15" x14ac:dyDescent="0.25">
      <c r="A221" s="3">
        <v>984</v>
      </c>
      <c r="B221" s="14">
        <v>44300.540277777778</v>
      </c>
      <c r="C221" s="4" t="s">
        <v>1803</v>
      </c>
      <c r="D221" s="3" t="s">
        <v>889</v>
      </c>
      <c r="E221" s="13" t="s">
        <v>1804</v>
      </c>
      <c r="F221" s="4"/>
      <c r="G221" s="15" t="s">
        <v>1313</v>
      </c>
      <c r="H221" s="14">
        <v>44300.540277777778</v>
      </c>
      <c r="I221" s="4" t="s">
        <v>1805</v>
      </c>
      <c r="J221" s="4" t="str">
        <f>Tb_MateriasJornais[[#This Row],[Jor_Jornal]]&amp;" - "&amp;Tb_MateriasJornais[[#This Row],[Jor_Titulo]]&amp;" - "&amp;TEXT(Tb_MateriasJornais[[#This Row],[Jor_Data]],"dd/mm/aaaa")</f>
        <v>Estadão - Com Eliane, Randolfe prevê que julgamento no STF “perdeu objeto”, após instalação da CPI - 14/04/2021</v>
      </c>
    </row>
    <row r="222" spans="1:26" ht="15" x14ac:dyDescent="0.25">
      <c r="A222" s="3">
        <v>985</v>
      </c>
      <c r="B222" s="14">
        <v>44300.614583333336</v>
      </c>
      <c r="C222" s="4" t="s">
        <v>1806</v>
      </c>
      <c r="D222" s="3" t="s">
        <v>889</v>
      </c>
      <c r="E222" s="13" t="s">
        <v>1807</v>
      </c>
      <c r="F222" s="4" t="s">
        <v>1808</v>
      </c>
      <c r="G222" s="15" t="s">
        <v>1809</v>
      </c>
      <c r="H222" s="14">
        <v>44301.469444444447</v>
      </c>
      <c r="I222" s="4" t="s">
        <v>1810</v>
      </c>
      <c r="J222" s="4" t="str">
        <f>Tb_MateriasJornais[[#This Row],[Jor_Jornal]]&amp;" - "&amp;Tb_MateriasJornais[[#This Row],[Jor_Titulo]]&amp;" - "&amp;TEXT(Tb_MateriasJornais[[#This Row],[Jor_Data]],"dd/mm/aaaa")</f>
        <v>Estadão - Ampliação da CPI da Covid levanta controvérsia sobre convocação de governadores - 14/04/2021</v>
      </c>
    </row>
    <row r="223" spans="1:26" ht="15" x14ac:dyDescent="0.25">
      <c r="A223" s="3">
        <v>986</v>
      </c>
      <c r="B223" s="14">
        <v>44300.647916666669</v>
      </c>
      <c r="C223" s="4" t="s">
        <v>1811</v>
      </c>
      <c r="D223" s="3" t="s">
        <v>889</v>
      </c>
      <c r="E223" s="13" t="s">
        <v>1812</v>
      </c>
      <c r="F223" s="4" t="s">
        <v>1813</v>
      </c>
      <c r="G223" s="15" t="s">
        <v>1020</v>
      </c>
      <c r="H223" s="14">
        <v>44301.469444444447</v>
      </c>
      <c r="I223" s="4" t="s">
        <v>1814</v>
      </c>
      <c r="J223" s="4" t="str">
        <f>Tb_MateriasJornais[[#This Row],[Jor_Jornal]]&amp;" - "&amp;Tb_MateriasJornais[[#This Row],[Jor_Titulo]]&amp;" - "&amp;TEXT(Tb_MateriasJornais[[#This Row],[Jor_Data]],"dd/mm/aaaa")</f>
        <v>Estadão - Bloco governista define membros e completa composição da CPI da covid-19 - 14/04/2021</v>
      </c>
    </row>
    <row r="224" spans="1:26" ht="12.75" x14ac:dyDescent="0.2">
      <c r="A224" s="11">
        <v>305</v>
      </c>
      <c r="B224" s="12">
        <v>44300.657638888886</v>
      </c>
      <c r="C224" t="s">
        <v>1815</v>
      </c>
      <c r="D224" t="s">
        <v>1297</v>
      </c>
      <c r="E224" s="13" t="s">
        <v>1816</v>
      </c>
      <c r="F224" t="s">
        <v>1817</v>
      </c>
      <c r="G224" t="s">
        <v>1357</v>
      </c>
      <c r="H224" s="12">
        <v>44300.657638888886</v>
      </c>
      <c r="I224" t="s">
        <v>1818</v>
      </c>
      <c r="J224" s="4" t="str">
        <f>Tb_MateriasJornais[[#This Row],[Jor_Jornal]]&amp;" - "&amp;Tb_MateriasJornais[[#This Row],[Jor_Titulo]]&amp;" - "&amp;TEXT(Tb_MateriasJornais[[#This Row],[Jor_Data]],"dd/mm/aaaa")</f>
        <v>Jornal do Senado - CPI da Covid será formada por 11 senadores titulares e sete suplentes - 14/04/2021</v>
      </c>
    </row>
    <row r="225" spans="1:26" ht="15" x14ac:dyDescent="0.25">
      <c r="A225" s="3">
        <v>987</v>
      </c>
      <c r="B225" s="14">
        <v>44300.674305555556</v>
      </c>
      <c r="C225" s="4" t="s">
        <v>1819</v>
      </c>
      <c r="D225" s="3" t="s">
        <v>889</v>
      </c>
      <c r="E225" s="13" t="s">
        <v>1820</v>
      </c>
      <c r="F225" s="4" t="s">
        <v>1821</v>
      </c>
      <c r="G225" s="15" t="s">
        <v>1240</v>
      </c>
      <c r="H225" s="14">
        <v>44300.678472222222</v>
      </c>
      <c r="I225" s="4" t="s">
        <v>1822</v>
      </c>
      <c r="J225" s="4" t="str">
        <f>Tb_MateriasJornais[[#This Row],[Jor_Jornal]]&amp;" - "&amp;Tb_MateriasJornais[[#This Row],[Jor_Titulo]]&amp;" - "&amp;TEXT(Tb_MateriasJornais[[#This Row],[Jor_Data]],"dd/mm/aaaa")</f>
        <v>Estadão - Bolsonaristas tentam criar CPI contra Doria na Alesp; PT e PSOL resistem - 14/04/2021</v>
      </c>
    </row>
    <row r="226" spans="1:26" ht="12.75" x14ac:dyDescent="0.2">
      <c r="A226" s="11">
        <v>41</v>
      </c>
      <c r="B226" s="12">
        <v>44300.7</v>
      </c>
      <c r="C226" t="s">
        <v>1823</v>
      </c>
      <c r="D226" t="s">
        <v>878</v>
      </c>
      <c r="E226" s="13" t="s">
        <v>1824</v>
      </c>
      <c r="F226" t="s">
        <v>1825</v>
      </c>
      <c r="G226" t="s">
        <v>1826</v>
      </c>
      <c r="H226" s="12">
        <v>44300.724999999999</v>
      </c>
      <c r="I226" t="s">
        <v>1827</v>
      </c>
      <c r="J226" s="4" t="str">
        <f>Tb_MateriasJornais[[#This Row],[Jor_Jornal]]&amp;" - "&amp;Tb_MateriasJornais[[#This Row],[Jor_Titulo]]&amp;" - "&amp;TEXT(Tb_MateriasJornais[[#This Row],[Jor_Data]],"dd/mm/aaaa")</f>
        <v>Congresso em Foco - "CPI não será para crucificar ninguém", diz cotado para presidir comissão - 14/04/2021</v>
      </c>
    </row>
    <row r="227" spans="1:26" ht="12.75" x14ac:dyDescent="0.2">
      <c r="A227" s="11">
        <v>42</v>
      </c>
      <c r="B227" s="12">
        <v>44300.720138888886</v>
      </c>
      <c r="C227" t="s">
        <v>1828</v>
      </c>
      <c r="D227" t="s">
        <v>878</v>
      </c>
      <c r="E227" s="13" t="s">
        <v>1829</v>
      </c>
      <c r="F227" t="s">
        <v>67</v>
      </c>
      <c r="G227" t="s">
        <v>1730</v>
      </c>
      <c r="H227" s="12">
        <v>44300.731944444444</v>
      </c>
      <c r="I227" t="s">
        <v>1830</v>
      </c>
      <c r="J227" s="4" t="str">
        <f>Tb_MateriasJornais[[#This Row],[Jor_Jornal]]&amp;" - "&amp;Tb_MateriasJornais[[#This Row],[Jor_Titulo]]&amp;" - "&amp;TEXT(Tb_MateriasJornais[[#This Row],[Jor_Data]],"dd/mm/aaaa")</f>
        <v>Congresso em Foco - Governo empurra com a barriga para ganhar tempo em CPI, diz Renan - 14/04/2021</v>
      </c>
    </row>
    <row r="228" spans="1:26" ht="12.75" x14ac:dyDescent="0.2">
      <c r="A228" s="11">
        <v>306</v>
      </c>
      <c r="B228" s="12">
        <v>44300.727083333331</v>
      </c>
      <c r="C228" t="s">
        <v>1831</v>
      </c>
      <c r="D228" t="s">
        <v>1297</v>
      </c>
      <c r="E228" s="13" t="s">
        <v>1832</v>
      </c>
      <c r="F228" t="s">
        <v>1833</v>
      </c>
      <c r="G228" t="s">
        <v>1300</v>
      </c>
      <c r="H228" s="12">
        <v>44301.491666666669</v>
      </c>
      <c r="I228" t="s">
        <v>1834</v>
      </c>
      <c r="J228" s="4" t="str">
        <f>Tb_MateriasJornais[[#This Row],[Jor_Jornal]]&amp;" - "&amp;Tb_MateriasJornais[[#This Row],[Jor_Titulo]]&amp;" - "&amp;TEXT(Tb_MateriasJornais[[#This Row],[Jor_Data]],"dd/mm/aaaa")</f>
        <v>Jornal do Senado - STF confirma liminar que mandou instalar CPI da Covid - 14/04/2021</v>
      </c>
    </row>
    <row r="229" spans="1:26" ht="12.75" x14ac:dyDescent="0.2">
      <c r="A229" s="11">
        <v>307</v>
      </c>
      <c r="B229" s="12">
        <v>44300.820833333331</v>
      </c>
      <c r="C229" t="s">
        <v>1835</v>
      </c>
      <c r="D229" t="s">
        <v>1297</v>
      </c>
      <c r="E229" s="13" t="s">
        <v>1836</v>
      </c>
      <c r="F229" t="s">
        <v>1837</v>
      </c>
      <c r="G229" t="s">
        <v>1300</v>
      </c>
      <c r="H229" s="12">
        <v>44301.492361111108</v>
      </c>
      <c r="I229" t="s">
        <v>1838</v>
      </c>
      <c r="J229" s="4" t="str">
        <f>Tb_MateriasJornais[[#This Row],[Jor_Jornal]]&amp;" - "&amp;Tb_MateriasJornais[[#This Row],[Jor_Titulo]]&amp;" - "&amp;TEXT(Tb_MateriasJornais[[#This Row],[Jor_Data]],"dd/mm/aaaa")</f>
        <v>Jornal do Senado - Luiz do Carmo apresenta requerimento para adiar CPI da Covid para outubro - 14/04/2021</v>
      </c>
    </row>
    <row r="230" spans="1:26" ht="15" x14ac:dyDescent="0.25">
      <c r="A230" s="3">
        <v>988</v>
      </c>
      <c r="B230" s="14">
        <v>44300.832638888889</v>
      </c>
      <c r="C230" s="4" t="s">
        <v>1839</v>
      </c>
      <c r="D230" s="3" t="s">
        <v>889</v>
      </c>
      <c r="E230" s="13" t="s">
        <v>1840</v>
      </c>
      <c r="F230" s="4" t="s">
        <v>1841</v>
      </c>
      <c r="G230" s="15" t="s">
        <v>1083</v>
      </c>
      <c r="H230" s="14">
        <v>44301.467361111114</v>
      </c>
      <c r="I230" s="4" t="s">
        <v>1842</v>
      </c>
      <c r="J230" s="4" t="str">
        <f>Tb_MateriasJornais[[#This Row],[Jor_Jornal]]&amp;" - "&amp;Tb_MateriasJornais[[#This Row],[Jor_Titulo]]&amp;" - "&amp;TEXT(Tb_MateriasJornais[[#This Row],[Jor_Data]],"dd/mm/aaaa")</f>
        <v>Estadão - MDB tenta acordo para colocar Omar Aziz na presidência da CPI da Covid e Renan na relatoria - 14/04/2021</v>
      </c>
    </row>
    <row r="231" spans="1:26" ht="12.75" x14ac:dyDescent="0.2">
      <c r="A231" s="11">
        <v>308</v>
      </c>
      <c r="B231" s="12">
        <v>44300.852083333331</v>
      </c>
      <c r="C231" t="s">
        <v>1843</v>
      </c>
      <c r="D231" t="s">
        <v>1297</v>
      </c>
      <c r="E231" s="13" t="s">
        <v>1844</v>
      </c>
      <c r="F231" t="s">
        <v>1845</v>
      </c>
      <c r="G231" t="s">
        <v>1300</v>
      </c>
      <c r="H231" s="12">
        <v>44301.492361111108</v>
      </c>
      <c r="I231" t="s">
        <v>1846</v>
      </c>
      <c r="J231" s="4" t="str">
        <f>Tb_MateriasJornais[[#This Row],[Jor_Jornal]]&amp;" - "&amp;Tb_MateriasJornais[[#This Row],[Jor_Titulo]]&amp;" - "&amp;TEXT(Tb_MateriasJornais[[#This Row],[Jor_Data]],"dd/mm/aaaa")</f>
        <v>Jornal do Senado - Partidos indicam membros para CPI da Covid - 14/04/2021</v>
      </c>
    </row>
    <row r="232" spans="1:26" ht="12.75" x14ac:dyDescent="0.2">
      <c r="A232" s="3">
        <v>1019</v>
      </c>
      <c r="B232" s="14">
        <v>44301.125</v>
      </c>
      <c r="C232" s="4" t="s">
        <v>1847</v>
      </c>
      <c r="D232" s="3" t="s">
        <v>889</v>
      </c>
      <c r="E232" s="13" t="s">
        <v>1848</v>
      </c>
      <c r="F232" s="4" t="s">
        <v>1849</v>
      </c>
      <c r="G232" s="4" t="s">
        <v>1031</v>
      </c>
      <c r="H232" s="17">
        <v>44301.125</v>
      </c>
      <c r="I232" s="4" t="s">
        <v>1850</v>
      </c>
      <c r="J232" s="4" t="str">
        <f>Tb_MateriasJornais[[#This Row],[Jor_Jornal]]&amp;" - "&amp;Tb_MateriasJornais[[#This Row],[Jor_Titulo]]&amp;" - "&amp;TEXT(Tb_MateriasJornais[[#This Row],[Jor_Data]],"dd/mm/aaaa")</f>
        <v>Estadão - Ameaças e arreganhos - 15/04/2021</v>
      </c>
    </row>
    <row r="233" spans="1:26" ht="15" x14ac:dyDescent="0.25">
      <c r="A233" s="3">
        <v>989</v>
      </c>
      <c r="B233" s="14">
        <v>44301.208333333336</v>
      </c>
      <c r="C233" s="4" t="s">
        <v>1851</v>
      </c>
      <c r="D233" s="3" t="s">
        <v>889</v>
      </c>
      <c r="E233" s="13" t="s">
        <v>1852</v>
      </c>
      <c r="F233" s="4"/>
      <c r="G233" s="15" t="s">
        <v>977</v>
      </c>
      <c r="H233" s="14">
        <v>44300.975694444445</v>
      </c>
      <c r="I233" s="4" t="s">
        <v>1853</v>
      </c>
      <c r="J233" s="4" t="str">
        <f>Tb_MateriasJornais[[#This Row],[Jor_Jornal]]&amp;" - "&amp;Tb_MateriasJornais[[#This Row],[Jor_Titulo]]&amp;" - "&amp;TEXT(Tb_MateriasJornais[[#This Row],[Jor_Data]],"dd/mm/aaaa")</f>
        <v>Estadão - Ernesto Araújo entra na mira da oposição na CPI da Covid - 15/04/2021</v>
      </c>
    </row>
    <row r="234" spans="1:26" ht="15" x14ac:dyDescent="0.25">
      <c r="A234" s="3">
        <v>990</v>
      </c>
      <c r="B234" s="14">
        <v>44301.48333333333</v>
      </c>
      <c r="C234" s="4" t="s">
        <v>1854</v>
      </c>
      <c r="D234" s="3" t="s">
        <v>889</v>
      </c>
      <c r="E234" s="13" t="s">
        <v>1855</v>
      </c>
      <c r="F234" s="4" t="s">
        <v>1856</v>
      </c>
      <c r="G234" s="15" t="s">
        <v>1857</v>
      </c>
      <c r="H234" s="14">
        <v>44301.607638888891</v>
      </c>
      <c r="I234" s="4" t="s">
        <v>1858</v>
      </c>
      <c r="J234" s="4" t="str">
        <f>Tb_MateriasJornais[[#This Row],[Jor_Jornal]]&amp;" - "&amp;Tb_MateriasJornais[[#This Row],[Jor_Titulo]]&amp;" - "&amp;TEXT(Tb_MateriasJornais[[#This Row],[Jor_Data]],"dd/mm/aaaa")</f>
        <v>Estadão - Governo brasileiro turbinou pandemia ao ignorar circulação do vírus no País, diz estudo na ‘Science' - 15/04/2021</v>
      </c>
    </row>
    <row r="235" spans="1:26" ht="15" x14ac:dyDescent="0.25">
      <c r="A235" s="3">
        <v>991</v>
      </c>
      <c r="B235" s="14">
        <v>44301.563888888886</v>
      </c>
      <c r="C235" s="4" t="s">
        <v>1859</v>
      </c>
      <c r="D235" s="3" t="s">
        <v>889</v>
      </c>
      <c r="E235" s="13" t="s">
        <v>1860</v>
      </c>
      <c r="F235" s="4"/>
      <c r="G235" s="15" t="s">
        <v>1313</v>
      </c>
      <c r="H235" s="14">
        <v>44301.563888888886</v>
      </c>
      <c r="I235" s="4" t="s">
        <v>1861</v>
      </c>
      <c r="J235" s="4" t="str">
        <f>Tb_MateriasJornais[[#This Row],[Jor_Jornal]]&amp;" - "&amp;Tb_MateriasJornais[[#This Row],[Jor_Titulo]]&amp;" - "&amp;TEXT(Tb_MateriasJornais[[#This Row],[Jor_Data]],"dd/mm/aaaa")</f>
        <v>Estadão - Expresso: Estudo aponta falta de atitude do Governo brasileiro com a pandemia - 15/04/2021</v>
      </c>
    </row>
    <row r="236" spans="1:26" ht="15" x14ac:dyDescent="0.25">
      <c r="A236" s="3">
        <v>992</v>
      </c>
      <c r="B236" s="14">
        <v>44301.648611111108</v>
      </c>
      <c r="C236" s="4" t="s">
        <v>1862</v>
      </c>
      <c r="D236" s="3" t="s">
        <v>889</v>
      </c>
      <c r="E236" s="13" t="s">
        <v>1863</v>
      </c>
      <c r="F236" s="4" t="s">
        <v>1864</v>
      </c>
      <c r="G236" s="15" t="s">
        <v>1865</v>
      </c>
      <c r="H236" s="14">
        <v>44303.036111111112</v>
      </c>
      <c r="I236" s="4" t="s">
        <v>1866</v>
      </c>
      <c r="J236" s="4" t="str">
        <f>Tb_MateriasJornais[[#This Row],[Jor_Jornal]]&amp;" - "&amp;Tb_MateriasJornais[[#This Row],[Jor_Titulo]]&amp;" - "&amp;TEXT(Tb_MateriasJornais[[#This Row],[Jor_Data]],"dd/mm/aaaa")</f>
        <v>Estadão - Bolsonaro monta roteiro para enfrentar CPI, e cordel virtual diz que ‘O Nordeste acordou!’ - 15/04/2021</v>
      </c>
    </row>
    <row r="237" spans="1:26" ht="15" x14ac:dyDescent="0.25">
      <c r="A237" s="3">
        <v>993</v>
      </c>
      <c r="B237" s="14">
        <v>44301.657638888886</v>
      </c>
      <c r="C237" s="4" t="s">
        <v>1867</v>
      </c>
      <c r="D237" s="3" t="s">
        <v>889</v>
      </c>
      <c r="E237" s="13" t="s">
        <v>1868</v>
      </c>
      <c r="F237" s="4" t="s">
        <v>1869</v>
      </c>
      <c r="G237" s="15" t="s">
        <v>1870</v>
      </c>
      <c r="H237" s="14">
        <v>44301.692361111112</v>
      </c>
      <c r="I237" s="4" t="s">
        <v>1871</v>
      </c>
      <c r="J237" s="4" t="str">
        <f>Tb_MateriasJornais[[#This Row],[Jor_Jornal]]&amp;" - "&amp;Tb_MateriasJornais[[#This Row],[Jor_Titulo]]&amp;" - "&amp;TEXT(Tb_MateriasJornais[[#This Row],[Jor_Data]],"dd/mm/aaaa")</f>
        <v>Estadão - Pacheco convoca sessões do Congresso e início da CPI da Covid fica para depois do feriado - 15/04/2021</v>
      </c>
    </row>
    <row r="238" spans="1:26" ht="15" x14ac:dyDescent="0.25">
      <c r="A238" s="3">
        <v>994</v>
      </c>
      <c r="B238" s="14">
        <v>44301.824305555558</v>
      </c>
      <c r="C238" s="4" t="s">
        <v>1872</v>
      </c>
      <c r="D238" s="3" t="s">
        <v>889</v>
      </c>
      <c r="E238" s="13" t="s">
        <v>1873</v>
      </c>
      <c r="F238" s="4" t="s">
        <v>1874</v>
      </c>
      <c r="G238" s="15" t="s">
        <v>969</v>
      </c>
      <c r="H238" s="14">
        <v>44302.635416666664</v>
      </c>
      <c r="I238" s="4" t="s">
        <v>1875</v>
      </c>
      <c r="J238" s="4" t="str">
        <f>Tb_MateriasJornais[[#This Row],[Jor_Jornal]]&amp;" - "&amp;Tb_MateriasJornais[[#This Row],[Jor_Titulo]]&amp;" - "&amp;TEXT(Tb_MateriasJornais[[#This Row],[Jor_Data]],"dd/mm/aaaa")</f>
        <v>Estadão - Kassio rejeita pedido de Kajuru para mandar Senado instaurar impeachment de Alexandre de Moraes - 15/04/2021</v>
      </c>
    </row>
    <row r="239" spans="1:26" ht="12.75" x14ac:dyDescent="0.2">
      <c r="A239" s="3">
        <v>1020</v>
      </c>
      <c r="B239" s="14">
        <v>44302.009027777778</v>
      </c>
      <c r="C239" s="4" t="s">
        <v>1876</v>
      </c>
      <c r="D239" s="3" t="s">
        <v>889</v>
      </c>
      <c r="E239" s="13" t="s">
        <v>1877</v>
      </c>
      <c r="F239" s="4" t="s">
        <v>1878</v>
      </c>
      <c r="G239" s="4" t="s">
        <v>1879</v>
      </c>
      <c r="H239" s="17">
        <v>44302.59820601852</v>
      </c>
      <c r="I239" s="4" t="s">
        <v>1880</v>
      </c>
      <c r="J239" s="4" t="str">
        <f>Tb_MateriasJornais[[#This Row],[Jor_Jornal]]&amp;" - "&amp;Tb_MateriasJornais[[#This Row],[Jor_Titulo]]&amp;" - "&amp;TEXT(Tb_MateriasJornais[[#This Row],[Jor_Data]],"dd/mm/aaaa")</f>
        <v>Estadão - Bolsonaro pede comparação com governo de Lula e apela a eleitores para que vejam 'futuro do Brasil' - 16/04/2021</v>
      </c>
      <c r="K239" s="10"/>
      <c r="L239" s="10"/>
      <c r="M239" s="10"/>
      <c r="N239" s="10"/>
      <c r="O239" s="10"/>
      <c r="P239" s="10"/>
      <c r="Q239" s="10"/>
      <c r="R239" s="10"/>
      <c r="S239" s="10"/>
      <c r="T239" s="10"/>
      <c r="U239" s="10"/>
      <c r="V239" s="10"/>
      <c r="W239" s="10"/>
      <c r="X239" s="10"/>
      <c r="Y239" s="10"/>
      <c r="Z239" s="10"/>
    </row>
    <row r="240" spans="1:26" ht="12.75" x14ac:dyDescent="0.2">
      <c r="A240" s="3">
        <v>1021</v>
      </c>
      <c r="B240" s="14">
        <v>44302.125</v>
      </c>
      <c r="C240" s="4" t="s">
        <v>1881</v>
      </c>
      <c r="D240" s="3" t="s">
        <v>889</v>
      </c>
      <c r="E240" s="13" t="s">
        <v>1882</v>
      </c>
      <c r="F240" s="4" t="s">
        <v>1883</v>
      </c>
      <c r="G240" s="4" t="s">
        <v>1884</v>
      </c>
      <c r="H240" s="17">
        <v>44302.125</v>
      </c>
      <c r="I240" s="4" t="s">
        <v>1885</v>
      </c>
      <c r="J240" s="4" t="str">
        <f>Tb_MateriasJornais[[#This Row],[Jor_Jornal]]&amp;" - "&amp;Tb_MateriasJornais[[#This Row],[Jor_Titulo]]&amp;" - "&amp;TEXT(Tb_MateriasJornais[[#This Row],[Jor_Data]],"dd/mm/aaaa")</f>
        <v>Estadão - O som e a fúria em Brasília - 16/04/2021</v>
      </c>
      <c r="K240" s="10"/>
      <c r="L240" s="10"/>
      <c r="M240" s="10"/>
      <c r="N240" s="10"/>
      <c r="O240" s="10"/>
      <c r="P240" s="10"/>
      <c r="Q240" s="10"/>
      <c r="R240" s="10"/>
      <c r="S240" s="10"/>
      <c r="T240" s="10"/>
      <c r="U240" s="10"/>
      <c r="V240" s="10"/>
      <c r="W240" s="10"/>
      <c r="X240" s="10"/>
      <c r="Y240" s="10"/>
      <c r="Z240" s="10"/>
    </row>
    <row r="241" spans="1:10" ht="12.75" x14ac:dyDescent="0.2">
      <c r="A241" s="3">
        <v>1022</v>
      </c>
      <c r="B241" s="14">
        <v>44302.208333333336</v>
      </c>
      <c r="C241" s="4" t="s">
        <v>1886</v>
      </c>
      <c r="D241" s="3" t="s">
        <v>889</v>
      </c>
      <c r="E241" s="13" t="s">
        <v>1887</v>
      </c>
      <c r="F241" s="4" t="s">
        <v>1888</v>
      </c>
      <c r="G241" s="4" t="s">
        <v>1584</v>
      </c>
      <c r="H241" s="17">
        <v>44302.208703703705</v>
      </c>
      <c r="I241" s="4" t="s">
        <v>1889</v>
      </c>
      <c r="J241" s="4" t="str">
        <f>Tb_MateriasJornais[[#This Row],[Jor_Jornal]]&amp;" - "&amp;Tb_MateriasJornais[[#This Row],[Jor_Titulo]]&amp;" - "&amp;TEXT(Tb_MateriasJornais[[#This Row],[Jor_Data]],"dd/mm/aaaa")</f>
        <v>Estadão - Renan Calheiros: ‘Se intervier na CPI, o próprio governo vai ajudar a politizar a comissão’ - 16/04/2021</v>
      </c>
    </row>
    <row r="242" spans="1:10" ht="12.75" x14ac:dyDescent="0.2">
      <c r="A242" s="3">
        <v>1023</v>
      </c>
      <c r="B242" s="14">
        <v>44302.208333333336</v>
      </c>
      <c r="C242" s="4" t="s">
        <v>1890</v>
      </c>
      <c r="D242" s="3" t="s">
        <v>889</v>
      </c>
      <c r="E242" s="13" t="s">
        <v>1891</v>
      </c>
      <c r="F242" s="4" t="s">
        <v>1892</v>
      </c>
      <c r="G242" s="4" t="s">
        <v>1870</v>
      </c>
      <c r="H242" s="17">
        <v>44302.417245370372</v>
      </c>
      <c r="I242" s="4" t="s">
        <v>1893</v>
      </c>
      <c r="J242" s="4" t="str">
        <f>Tb_MateriasJornais[[#This Row],[Jor_Jornal]]&amp;" - "&amp;Tb_MateriasJornais[[#This Row],[Jor_Titulo]]&amp;" - "&amp;TEXT(Tb_MateriasJornais[[#This Row],[Jor_Data]],"dd/mm/aaaa")</f>
        <v>Estadão - Governistas são minoria na CPI da Covid - 16/04/2021</v>
      </c>
    </row>
    <row r="243" spans="1:10" ht="12.75" x14ac:dyDescent="0.2">
      <c r="A243" s="3">
        <v>1174</v>
      </c>
      <c r="B243" s="14">
        <v>44302.223611111112</v>
      </c>
      <c r="C243" s="4" t="s">
        <v>1894</v>
      </c>
      <c r="D243" s="3" t="s">
        <v>883</v>
      </c>
      <c r="E243" s="13" t="s">
        <v>1895</v>
      </c>
      <c r="F243" s="4" t="s">
        <v>1896</v>
      </c>
      <c r="G243" s="4" t="s">
        <v>1488</v>
      </c>
      <c r="H243" s="3"/>
      <c r="I243" s="4" t="s">
        <v>1897</v>
      </c>
      <c r="J243" s="4" t="str">
        <f>Tb_MateriasJornais[[#This Row],[Jor_Jornal]]&amp;" - "&amp;Tb_MateriasJornais[[#This Row],[Jor_Titulo]]&amp;" - "&amp;TEXT(Tb_MateriasJornais[[#This Row],[Jor_Data]],"dd/mm/aaaa")</f>
        <v>FolhaSP - CPI da Covid: as consequências de uma comissão com 18 homens e nenhuma mulher - 16/04/2021</v>
      </c>
    </row>
    <row r="244" spans="1:10" ht="12.75" x14ac:dyDescent="0.2">
      <c r="A244" s="3">
        <v>1175</v>
      </c>
      <c r="B244" s="14">
        <v>44302.375</v>
      </c>
      <c r="C244" s="4" t="s">
        <v>1898</v>
      </c>
      <c r="D244" s="3" t="s">
        <v>883</v>
      </c>
      <c r="E244" s="13" t="s">
        <v>1899</v>
      </c>
      <c r="F244" s="4" t="s">
        <v>1900</v>
      </c>
      <c r="G244" s="4" t="s">
        <v>1901</v>
      </c>
      <c r="H244" s="3"/>
      <c r="I244" s="4" t="s">
        <v>1902</v>
      </c>
      <c r="J244" s="4" t="str">
        <f>Tb_MateriasJornais[[#This Row],[Jor_Jornal]]&amp;" - "&amp;Tb_MateriasJornais[[#This Row],[Jor_Titulo]]&amp;" - "&amp;TEXT(Tb_MateriasJornais[[#This Row],[Jor_Data]],"dd/mm/aaaa")</f>
        <v>FolhaSP - Não há dúvida da culpa do governo no desastre da pandemia, diz Tasso, membro da CPI da Covid - 16/04/2021</v>
      </c>
    </row>
    <row r="245" spans="1:10" ht="12.75" x14ac:dyDescent="0.2">
      <c r="A245" s="3">
        <v>1176</v>
      </c>
      <c r="B245" s="14">
        <v>44302.392361111109</v>
      </c>
      <c r="C245" s="4" t="s">
        <v>1903</v>
      </c>
      <c r="D245" s="3" t="s">
        <v>883</v>
      </c>
      <c r="E245" s="13" t="s">
        <v>1904</v>
      </c>
      <c r="F245" s="4" t="s">
        <v>1905</v>
      </c>
      <c r="G245" s="4" t="s">
        <v>1253</v>
      </c>
      <c r="H245" s="14">
        <v>44302.756944444445</v>
      </c>
      <c r="I245" s="4" t="s">
        <v>1906</v>
      </c>
      <c r="J245" s="4" t="str">
        <f>Tb_MateriasJornais[[#This Row],[Jor_Jornal]]&amp;" - "&amp;Tb_MateriasJornais[[#This Row],[Jor_Titulo]]&amp;" - "&amp;TEXT(Tb_MateriasJornais[[#This Row],[Jor_Data]],"dd/mm/aaaa")</f>
        <v>FolhaSP - Acordo avança para Aziz presidir CPI e Renan ficar na relatoria, mas governo tenta barrar senador do MDB - 16/04/2021</v>
      </c>
    </row>
    <row r="246" spans="1:10" ht="12.75" x14ac:dyDescent="0.2">
      <c r="A246" s="3">
        <v>1024</v>
      </c>
      <c r="B246" s="14">
        <v>44302.458333333336</v>
      </c>
      <c r="C246" s="4" t="s">
        <v>1907</v>
      </c>
      <c r="D246" s="3" t="s">
        <v>889</v>
      </c>
      <c r="E246" s="13" t="s">
        <v>1908</v>
      </c>
      <c r="G246" s="4" t="s">
        <v>969</v>
      </c>
      <c r="H246" s="17">
        <v>44302.341087962966</v>
      </c>
      <c r="I246" s="4" t="s">
        <v>1909</v>
      </c>
      <c r="J246" s="4" t="str">
        <f>Tb_MateriasJornais[[#This Row],[Jor_Jornal]]&amp;" - "&amp;Tb_MateriasJornais[[#This Row],[Jor_Titulo]]&amp;" - "&amp;TEXT(Tb_MateriasJornais[[#This Row],[Jor_Data]],"dd/mm/aaaa")</f>
        <v>Estadão - A CPI da Covid, o presidente, governadores, prefeitos e a Constituição/88 - 16/04/2021</v>
      </c>
    </row>
    <row r="247" spans="1:10" ht="12.75" x14ac:dyDescent="0.2">
      <c r="A247" s="3">
        <v>1025</v>
      </c>
      <c r="B247" s="14">
        <v>44302.479861111111</v>
      </c>
      <c r="C247" s="4" t="s">
        <v>1910</v>
      </c>
      <c r="D247" s="3" t="s">
        <v>889</v>
      </c>
      <c r="E247" s="13" t="s">
        <v>1911</v>
      </c>
      <c r="F247" s="4" t="s">
        <v>1912</v>
      </c>
      <c r="G247" s="4" t="s">
        <v>1389</v>
      </c>
      <c r="H247" s="17">
        <v>44302.544421296298</v>
      </c>
      <c r="I247" s="4" t="s">
        <v>1913</v>
      </c>
      <c r="J247" s="4" t="str">
        <f>Tb_MateriasJornais[[#This Row],[Jor_Jornal]]&amp;" - "&amp;Tb_MateriasJornais[[#This Row],[Jor_Titulo]]&amp;" - "&amp;TEXT(Tb_MateriasJornais[[#This Row],[Jor_Data]],"dd/mm/aaaa")</f>
        <v>Estadão - Nome apoiado pelo Planalto, Omar Aziz deve presidir CPI da Covid; acordo prevê Renan como relator - 16/04/2021</v>
      </c>
    </row>
    <row r="248" spans="1:10" ht="12.75" x14ac:dyDescent="0.2">
      <c r="A248" s="3">
        <v>1177</v>
      </c>
      <c r="B248" s="14">
        <v>44302.536111111112</v>
      </c>
      <c r="C248" s="16" t="s">
        <v>1914</v>
      </c>
      <c r="D248" s="3" t="s">
        <v>883</v>
      </c>
      <c r="E248" s="13" t="s">
        <v>1915</v>
      </c>
      <c r="F248" s="4" t="s">
        <v>1916</v>
      </c>
      <c r="G248" s="4" t="s">
        <v>1253</v>
      </c>
      <c r="H248" s="14">
        <v>44302.682638888888</v>
      </c>
      <c r="I248" s="4" t="s">
        <v>1917</v>
      </c>
      <c r="J248" s="4" t="str">
        <f>Tb_MateriasJornais[[#This Row],[Jor_Jornal]]&amp;" - "&amp;Tb_MateriasJornais[[#This Row],[Jor_Titulo]]&amp;" - "&amp;TEXT(Tb_MateriasJornais[[#This Row],[Jor_Data]],"dd/mm/aaaa")</f>
        <v>FolhaSP - CPI não é caça às bruxas', diz à Folha senador favorito para presidir comissão da Covid - 16/04/2021</v>
      </c>
    </row>
    <row r="249" spans="1:10" ht="12.75" x14ac:dyDescent="0.2">
      <c r="A249" s="3">
        <v>1026</v>
      </c>
      <c r="B249" s="14">
        <v>44302.554861111108</v>
      </c>
      <c r="C249" s="4" t="s">
        <v>1918</v>
      </c>
      <c r="D249" s="3" t="s">
        <v>889</v>
      </c>
      <c r="E249" s="13" t="s">
        <v>1919</v>
      </c>
      <c r="F249" s="4" t="s">
        <v>1920</v>
      </c>
      <c r="G249" s="4" t="s">
        <v>1020</v>
      </c>
      <c r="H249" s="17">
        <v>44302.647002314814</v>
      </c>
      <c r="I249" s="4" t="s">
        <v>1921</v>
      </c>
      <c r="J249" s="4" t="str">
        <f>Tb_MateriasJornais[[#This Row],[Jor_Jornal]]&amp;" - "&amp;Tb_MateriasJornais[[#This Row],[Jor_Titulo]]&amp;" - "&amp;TEXT(Tb_MateriasJornais[[#This Row],[Jor_Data]],"dd/mm/aaaa")</f>
        <v>Estadão - ‘Não tem governo que não errou na pandemia’, diz Omar Aziz, que deve presidir CPI da Covid - 16/04/2021</v>
      </c>
    </row>
    <row r="250" spans="1:10" ht="12.75" x14ac:dyDescent="0.2">
      <c r="A250" s="3">
        <v>1178</v>
      </c>
      <c r="B250" s="14">
        <v>44302.67083333333</v>
      </c>
      <c r="C250" s="4" t="s">
        <v>1922</v>
      </c>
      <c r="D250" s="3" t="s">
        <v>883</v>
      </c>
      <c r="E250" s="13" t="s">
        <v>1923</v>
      </c>
      <c r="F250" s="4" t="s">
        <v>1924</v>
      </c>
      <c r="G250" s="4" t="s">
        <v>1925</v>
      </c>
      <c r="H250" s="3"/>
      <c r="I250" s="4" t="s">
        <v>1926</v>
      </c>
      <c r="J250" s="4" t="str">
        <f>Tb_MateriasJornais[[#This Row],[Jor_Jornal]]&amp;" - "&amp;Tb_MateriasJornais[[#This Row],[Jor_Titulo]]&amp;" - "&amp;TEXT(Tb_MateriasJornais[[#This Row],[Jor_Data]],"dd/mm/aaaa")</f>
        <v>FolhaSP - Governo faz pressão desumana para influir na CPI da Covid, diz Renan, favorito para relatoria - 16/04/2021</v>
      </c>
    </row>
    <row r="251" spans="1:10" ht="12.75" x14ac:dyDescent="0.2">
      <c r="A251" s="3">
        <v>1027</v>
      </c>
      <c r="B251" s="14">
        <v>44302.750694444447</v>
      </c>
      <c r="C251" s="4" t="s">
        <v>1927</v>
      </c>
      <c r="D251" s="3" t="s">
        <v>889</v>
      </c>
      <c r="E251" s="13" t="s">
        <v>1928</v>
      </c>
      <c r="F251" s="4" t="s">
        <v>1929</v>
      </c>
      <c r="G251" s="4" t="s">
        <v>1870</v>
      </c>
      <c r="H251" s="17">
        <v>44303.540752314817</v>
      </c>
      <c r="I251" s="4" t="s">
        <v>1930</v>
      </c>
      <c r="J251" s="4" t="str">
        <f>Tb_MateriasJornais[[#This Row],[Jor_Jornal]]&amp;" - "&amp;Tb_MateriasJornais[[#This Row],[Jor_Titulo]]&amp;" - "&amp;TEXT(Tb_MateriasJornais[[#This Row],[Jor_Data]],"dd/mm/aaaa")</f>
        <v>Estadão - Planalto cede e CPI da Covid terá Renan como relator - 16/04/2021</v>
      </c>
    </row>
    <row r="252" spans="1:10" ht="12.75" x14ac:dyDescent="0.2">
      <c r="A252" s="3">
        <v>1028</v>
      </c>
      <c r="B252" s="14">
        <v>44302.908333333333</v>
      </c>
      <c r="C252" s="4" t="s">
        <v>1931</v>
      </c>
      <c r="D252" s="3" t="s">
        <v>889</v>
      </c>
      <c r="E252" s="13" t="s">
        <v>1932</v>
      </c>
      <c r="F252" s="4" t="s">
        <v>1933</v>
      </c>
      <c r="G252" s="4" t="s">
        <v>1934</v>
      </c>
      <c r="H252" s="17">
        <v>44302.908333333333</v>
      </c>
      <c r="I252" s="4" t="s">
        <v>1935</v>
      </c>
      <c r="J252" s="4" t="str">
        <f>Tb_MateriasJornais[[#This Row],[Jor_Jornal]]&amp;" - "&amp;Tb_MateriasJornais[[#This Row],[Jor_Titulo]]&amp;" - "&amp;TEXT(Tb_MateriasJornais[[#This Row],[Jor_Data]],"dd/mm/aaaa")</f>
        <v>Estadão - Sorte do governo Bolsonaro será selada na CPI da Covid; leia análise - 16/04/2021</v>
      </c>
    </row>
    <row r="253" spans="1:10" ht="12.75" x14ac:dyDescent="0.2">
      <c r="A253" s="3">
        <v>1029</v>
      </c>
      <c r="B253" s="14">
        <v>44303.086805555555</v>
      </c>
      <c r="C253" s="4" t="s">
        <v>1936</v>
      </c>
      <c r="D253" s="3" t="s">
        <v>889</v>
      </c>
      <c r="E253" s="13" t="s">
        <v>1937</v>
      </c>
      <c r="G253" s="4" t="s">
        <v>1446</v>
      </c>
      <c r="H253" s="17">
        <v>44303.087488425925</v>
      </c>
      <c r="I253" s="4" t="s">
        <v>1938</v>
      </c>
      <c r="J253" s="4" t="str">
        <f>Tb_MateriasJornais[[#This Row],[Jor_Jornal]]&amp;" - "&amp;Tb_MateriasJornais[[#This Row],[Jor_Titulo]]&amp;" - "&amp;TEXT(Tb_MateriasJornais[[#This Row],[Jor_Data]],"dd/mm/aaaa")</f>
        <v>Estadão - Legis-Ativo | Resumo da semana: CPI da Covid-19, ligação de Bolsonaro é divulgada, caso Flordelis, Orçamento 2021, saída de partido sem perda de mandato e muito mais! - 17/04/2021</v>
      </c>
    </row>
    <row r="254" spans="1:10" ht="12.75" x14ac:dyDescent="0.2">
      <c r="A254" s="3">
        <v>1030</v>
      </c>
      <c r="B254" s="14">
        <v>44303.270833333336</v>
      </c>
      <c r="C254" s="4" t="s">
        <v>1939</v>
      </c>
      <c r="D254" s="3" t="s">
        <v>889</v>
      </c>
      <c r="E254" s="13" t="s">
        <v>1940</v>
      </c>
      <c r="G254" s="4" t="s">
        <v>969</v>
      </c>
      <c r="H254" s="17">
        <v>44303.171701388892</v>
      </c>
      <c r="I254" s="4" t="s">
        <v>1941</v>
      </c>
      <c r="J254" s="4" t="str">
        <f>Tb_MateriasJornais[[#This Row],[Jor_Jornal]]&amp;" - "&amp;Tb_MateriasJornais[[#This Row],[Jor_Titulo]]&amp;" - "&amp;TEXT(Tb_MateriasJornais[[#This Row],[Jor_Data]],"dd/mm/aaaa")</f>
        <v>Estadão - CPI da Covid-19 e o princípio federativo - 17/04/2021</v>
      </c>
    </row>
    <row r="255" spans="1:10" ht="12.75" x14ac:dyDescent="0.2">
      <c r="A255" s="3">
        <v>1179</v>
      </c>
      <c r="B255" s="14">
        <v>44303.433333333334</v>
      </c>
      <c r="C255" s="4" t="s">
        <v>1942</v>
      </c>
      <c r="D255" s="3" t="s">
        <v>883</v>
      </c>
      <c r="E255" s="13" t="s">
        <v>1943</v>
      </c>
      <c r="F255" s="4" t="s">
        <v>1944</v>
      </c>
      <c r="G255" s="4" t="s">
        <v>1945</v>
      </c>
      <c r="H255" s="3"/>
      <c r="I255" s="4" t="s">
        <v>1946</v>
      </c>
      <c r="J255" s="4" t="str">
        <f>Tb_MateriasJornais[[#This Row],[Jor_Jornal]]&amp;" - "&amp;Tb_MateriasJornais[[#This Row],[Jor_Titulo]]&amp;" - "&amp;TEXT(Tb_MateriasJornais[[#This Row],[Jor_Data]],"dd/mm/aaaa")</f>
        <v>FolhaSP - Indicados para comando da CPI da Covid, Aziz e Renan respondem por suspeita de desvio de verba pública - 17/04/2021</v>
      </c>
    </row>
    <row r="256" spans="1:10" ht="12.75" x14ac:dyDescent="0.2">
      <c r="A256" s="3">
        <v>1031</v>
      </c>
      <c r="B256" s="14">
        <v>44303.722222222219</v>
      </c>
      <c r="C256" s="4" t="s">
        <v>1947</v>
      </c>
      <c r="D256" s="3" t="s">
        <v>889</v>
      </c>
      <c r="E256" s="13" t="s">
        <v>1948</v>
      </c>
      <c r="F256" s="4" t="s">
        <v>1949</v>
      </c>
      <c r="G256" s="4" t="s">
        <v>1276</v>
      </c>
      <c r="H256" s="17">
        <v>44305.271643518521</v>
      </c>
      <c r="I256" s="4" t="s">
        <v>1950</v>
      </c>
      <c r="J256" s="4" t="str">
        <f>Tb_MateriasJornais[[#This Row],[Jor_Jornal]]&amp;" - "&amp;Tb_MateriasJornais[[#This Row],[Jor_Titulo]]&amp;" - "&amp;TEXT(Tb_MateriasJornais[[#This Row],[Jor_Data]],"dd/mm/aaaa")</f>
        <v>Estadão - Na mira da CPI da Covid, Pazuello viaja com Bolsonaro para Goiás - 17/04/2021</v>
      </c>
    </row>
    <row r="257" spans="1:10" ht="12.75" x14ac:dyDescent="0.2">
      <c r="A257" s="3">
        <v>1180</v>
      </c>
      <c r="B257" s="14">
        <v>44303.84375</v>
      </c>
      <c r="C257" s="4" t="s">
        <v>1951</v>
      </c>
      <c r="D257" s="3" t="s">
        <v>883</v>
      </c>
      <c r="E257" s="13" t="s">
        <v>1952</v>
      </c>
      <c r="F257" s="4" t="s">
        <v>1953</v>
      </c>
      <c r="G257" s="4" t="s">
        <v>1330</v>
      </c>
      <c r="H257" s="3"/>
      <c r="I257" s="4" t="s">
        <v>1954</v>
      </c>
      <c r="J257" s="4" t="str">
        <f>Tb_MateriasJornais[[#This Row],[Jor_Jornal]]&amp;" - "&amp;Tb_MateriasJornais[[#This Row],[Jor_Titulo]]&amp;" - "&amp;TEXT(Tb_MateriasJornais[[#This Row],[Jor_Data]],"dd/mm/aaaa")</f>
        <v>FolhaSP - CPI vai apurar papel de Bolsonaro na propagação intencional do vírus - 17/04/2021</v>
      </c>
    </row>
    <row r="258" spans="1:10" ht="12.75" x14ac:dyDescent="0.2">
      <c r="A258" s="3">
        <v>1181</v>
      </c>
      <c r="B258" s="14">
        <v>44303.84375</v>
      </c>
      <c r="C258" s="4" t="s">
        <v>1955</v>
      </c>
      <c r="D258" s="3" t="s">
        <v>883</v>
      </c>
      <c r="E258" s="13" t="s">
        <v>1956</v>
      </c>
      <c r="F258" s="4" t="s">
        <v>1957</v>
      </c>
      <c r="G258" s="4" t="s">
        <v>964</v>
      </c>
      <c r="H258" s="3"/>
      <c r="I258" s="4" t="s">
        <v>1958</v>
      </c>
      <c r="J258" s="4" t="str">
        <f>Tb_MateriasJornais[[#This Row],[Jor_Jornal]]&amp;" - "&amp;Tb_MateriasJornais[[#This Row],[Jor_Titulo]]&amp;" - "&amp;TEXT(Tb_MateriasJornais[[#This Row],[Jor_Data]],"dd/mm/aaaa")</f>
        <v>FolhaSP - Após STF mandar instalar CPI, cresce no Senado pressão para investigar e limitar ministros do tribunal - 17/04/2021</v>
      </c>
    </row>
    <row r="259" spans="1:10" ht="12.75" x14ac:dyDescent="0.2">
      <c r="A259" s="3">
        <v>1182</v>
      </c>
      <c r="B259" s="14">
        <v>44303.84375</v>
      </c>
      <c r="C259" s="4" t="s">
        <v>1959</v>
      </c>
      <c r="D259" s="3" t="s">
        <v>883</v>
      </c>
      <c r="E259" s="13" t="s">
        <v>1960</v>
      </c>
      <c r="F259" s="4" t="s">
        <v>1961</v>
      </c>
      <c r="G259" s="4" t="s">
        <v>1015</v>
      </c>
      <c r="H259" s="3"/>
      <c r="I259" s="4" t="s">
        <v>1962</v>
      </c>
      <c r="J259" s="4" t="str">
        <f>Tb_MateriasJornais[[#This Row],[Jor_Jornal]]&amp;" - "&amp;Tb_MateriasJornais[[#This Row],[Jor_Titulo]]&amp;" - "&amp;TEXT(Tb_MateriasJornais[[#This Row],[Jor_Data]],"dd/mm/aaaa")</f>
        <v>FolhaSP - Em um trimestre de morte e mais vacina, recessão e CPI, política deve mudar - 17/04/2021</v>
      </c>
    </row>
    <row r="260" spans="1:10" ht="12.75" x14ac:dyDescent="0.2">
      <c r="A260" s="3">
        <v>1183</v>
      </c>
      <c r="B260" s="14">
        <v>44303.902777777781</v>
      </c>
      <c r="C260" s="4" t="s">
        <v>1963</v>
      </c>
      <c r="D260" s="3" t="s">
        <v>883</v>
      </c>
      <c r="E260" s="13" t="s">
        <v>1964</v>
      </c>
      <c r="F260" s="4" t="s">
        <v>1965</v>
      </c>
      <c r="G260" s="4" t="s">
        <v>1966</v>
      </c>
      <c r="H260" s="14">
        <v>44304.363888888889</v>
      </c>
      <c r="I260" s="4" t="s">
        <v>1967</v>
      </c>
      <c r="J260" s="4" t="str">
        <f>Tb_MateriasJornais[[#This Row],[Jor_Jornal]]&amp;" - "&amp;Tb_MateriasJornais[[#This Row],[Jor_Titulo]]&amp;" - "&amp;TEXT(Tb_MateriasJornais[[#This Row],[Jor_Data]],"dd/mm/aaaa")</f>
        <v>FolhaSP - CPI quer começar por Pazuello, vacinas, dados do TCU e remédios sem eficácia - 17/04/2021</v>
      </c>
    </row>
    <row r="261" spans="1:10" ht="12.75" x14ac:dyDescent="0.2">
      <c r="A261" s="3">
        <v>1184</v>
      </c>
      <c r="B261" s="14">
        <v>44304.84652777778</v>
      </c>
      <c r="C261" s="4" t="s">
        <v>1968</v>
      </c>
      <c r="D261" s="3" t="s">
        <v>883</v>
      </c>
      <c r="E261" s="13" t="s">
        <v>1969</v>
      </c>
      <c r="F261" s="4" t="s">
        <v>1970</v>
      </c>
      <c r="G261" s="4" t="s">
        <v>897</v>
      </c>
      <c r="H261" s="3"/>
      <c r="I261" s="4" t="s">
        <v>1971</v>
      </c>
      <c r="J261" s="4" t="str">
        <f>Tb_MateriasJornais[[#This Row],[Jor_Jornal]]&amp;" - "&amp;Tb_MateriasJornais[[#This Row],[Jor_Titulo]]&amp;" - "&amp;TEXT(Tb_MateriasJornais[[#This Row],[Jor_Data]],"dd/mm/aaaa")</f>
        <v>FolhaSP - CPI da Covid: inquérito ou palanque? - 18/04/2021</v>
      </c>
    </row>
    <row r="262" spans="1:10" ht="12.75" x14ac:dyDescent="0.2">
      <c r="A262" s="3">
        <v>1032</v>
      </c>
      <c r="B262" s="14">
        <v>44305.208333333336</v>
      </c>
      <c r="C262" s="4" t="s">
        <v>1972</v>
      </c>
      <c r="D262" s="3" t="s">
        <v>889</v>
      </c>
      <c r="E262" s="13" t="s">
        <v>1973</v>
      </c>
      <c r="F262" s="4" t="s">
        <v>1974</v>
      </c>
      <c r="G262" s="4" t="s">
        <v>1975</v>
      </c>
      <c r="H262" s="17">
        <v>44305.313194444447</v>
      </c>
      <c r="I262" s="4" t="s">
        <v>1976</v>
      </c>
      <c r="J262" s="4" t="str">
        <f>Tb_MateriasJornais[[#This Row],[Jor_Jornal]]&amp;" - "&amp;Tb_MateriasJornais[[#This Row],[Jor_Titulo]]&amp;" - "&amp;TEXT(Tb_MateriasJornais[[#This Row],[Jor_Data]],"dd/mm/aaaa")</f>
        <v>Estadão - CPI da Covid põe militares no foco das investigações - 19/04/2021</v>
      </c>
    </row>
    <row r="263" spans="1:10" ht="12.75" x14ac:dyDescent="0.2">
      <c r="A263" s="3">
        <v>1185</v>
      </c>
      <c r="B263" s="14">
        <v>44305.301388888889</v>
      </c>
      <c r="C263" s="4" t="s">
        <v>1977</v>
      </c>
      <c r="D263" s="3" t="s">
        <v>883</v>
      </c>
      <c r="E263" s="13" t="s">
        <v>1978</v>
      </c>
      <c r="F263" s="4" t="s">
        <v>1979</v>
      </c>
      <c r="G263" s="4" t="s">
        <v>1980</v>
      </c>
      <c r="H263" s="3"/>
      <c r="I263" s="4" t="s">
        <v>1981</v>
      </c>
      <c r="J263" s="4" t="str">
        <f>Tb_MateriasJornais[[#This Row],[Jor_Jornal]]&amp;" - "&amp;Tb_MateriasJornais[[#This Row],[Jor_Titulo]]&amp;" - "&amp;TEXT(Tb_MateriasJornais[[#This Row],[Jor_Data]],"dd/mm/aaaa")</f>
        <v>FolhaSP - Em minoria, governistas miram estados na CPI da Covid e apontam conflito de Renan na relatoria - 19/04/2021</v>
      </c>
    </row>
    <row r="264" spans="1:10" ht="12.75" x14ac:dyDescent="0.2">
      <c r="A264" s="11">
        <v>43</v>
      </c>
      <c r="B264" s="12">
        <v>44305.432638888888</v>
      </c>
      <c r="C264" t="s">
        <v>1982</v>
      </c>
      <c r="D264" t="s">
        <v>878</v>
      </c>
      <c r="E264" s="13" t="s">
        <v>1983</v>
      </c>
      <c r="F264" t="s">
        <v>67</v>
      </c>
      <c r="G264" t="s">
        <v>878</v>
      </c>
      <c r="H264" s="12">
        <v>44305.447916666664</v>
      </c>
      <c r="I264" t="s">
        <v>1984</v>
      </c>
      <c r="J264" s="4" t="str">
        <f>Tb_MateriasJornais[[#This Row],[Jor_Jornal]]&amp;" - "&amp;Tb_MateriasJornais[[#This Row],[Jor_Titulo]]&amp;" - "&amp;TEXT(Tb_MateriasJornais[[#This Row],[Jor_Data]],"dd/mm/aaaa")</f>
        <v>Congresso em Foco - CPI planeja convocação de Guedes e outros 14 integrantes do governo - 19/04/2021</v>
      </c>
    </row>
    <row r="265" spans="1:10" ht="12.75" x14ac:dyDescent="0.2">
      <c r="A265" s="3">
        <v>1033</v>
      </c>
      <c r="B265" s="14">
        <v>44305.47152777778</v>
      </c>
      <c r="C265" s="4" t="s">
        <v>1985</v>
      </c>
      <c r="D265" s="3" t="s">
        <v>889</v>
      </c>
      <c r="E265" s="13" t="s">
        <v>1986</v>
      </c>
      <c r="F265" s="4" t="s">
        <v>1987</v>
      </c>
      <c r="G265" s="4" t="s">
        <v>1988</v>
      </c>
      <c r="H265" s="17">
        <v>44307.525000000001</v>
      </c>
      <c r="I265" s="4" t="s">
        <v>1989</v>
      </c>
      <c r="J265" s="4" t="str">
        <f>Tb_MateriasJornais[[#This Row],[Jor_Jornal]]&amp;" - "&amp;Tb_MateriasJornais[[#This Row],[Jor_Titulo]]&amp;" - "&amp;TEXT(Tb_MateriasJornais[[#This Row],[Jor_Data]],"dd/mm/aaaa")</f>
        <v>Estadão - CPI da Covid vai ouvir ministros, equipe de Pazuello, governadores e prefeito de Manaus - 19/04/2021</v>
      </c>
    </row>
    <row r="266" spans="1:10" ht="12.75" x14ac:dyDescent="0.2">
      <c r="A266" s="3">
        <v>1034</v>
      </c>
      <c r="B266" s="14">
        <v>44305.590277777781</v>
      </c>
      <c r="C266" s="4" t="s">
        <v>1990</v>
      </c>
      <c r="D266" s="3" t="s">
        <v>889</v>
      </c>
      <c r="E266" s="13" t="s">
        <v>1991</v>
      </c>
      <c r="F266" s="4" t="s">
        <v>1992</v>
      </c>
      <c r="G266" s="4" t="s">
        <v>1993</v>
      </c>
      <c r="H266" s="17">
        <v>44305.590277777781</v>
      </c>
      <c r="I266" s="4" t="s">
        <v>1994</v>
      </c>
      <c r="J266" s="4" t="str">
        <f>Tb_MateriasJornais[[#This Row],[Jor_Jornal]]&amp;" - "&amp;Tb_MateriasJornais[[#This Row],[Jor_Titulo]]&amp;" - "&amp;TEXT(Tb_MateriasJornais[[#This Row],[Jor_Data]],"dd/mm/aaaa")</f>
        <v>Estadão - CPI da Covid: Saiba como Estados usaram o dinheiro federal na pandemia; 17 não detalham gastos - 19/04/2021</v>
      </c>
    </row>
    <row r="267" spans="1:10" ht="12.75" x14ac:dyDescent="0.2">
      <c r="A267" s="3">
        <v>1186</v>
      </c>
      <c r="B267" s="14">
        <v>44305.681250000001</v>
      </c>
      <c r="C267" s="4" t="s">
        <v>1995</v>
      </c>
      <c r="D267" s="3" t="s">
        <v>883</v>
      </c>
      <c r="E267" s="13" t="s">
        <v>1996</v>
      </c>
      <c r="F267" s="4" t="s">
        <v>1997</v>
      </c>
      <c r="G267" s="4" t="s">
        <v>1253</v>
      </c>
      <c r="H267" s="14">
        <v>44305.773611111108</v>
      </c>
      <c r="I267" s="4" t="s">
        <v>1998</v>
      </c>
      <c r="J267" s="4" t="str">
        <f>Tb_MateriasJornais[[#This Row],[Jor_Jornal]]&amp;" - "&amp;Tb_MateriasJornais[[#This Row],[Jor_Titulo]]&amp;" - "&amp;TEXT(Tb_MateriasJornais[[#This Row],[Jor_Data]],"dd/mm/aaaa")</f>
        <v>FolhaSP - Cúpula da CPI da Covid quer investigação inicial nas quedas de Mandetta e Teich - 19/04/2021</v>
      </c>
    </row>
    <row r="268" spans="1:10" ht="12.75" x14ac:dyDescent="0.2">
      <c r="A268" s="3">
        <v>1035</v>
      </c>
      <c r="B268" s="14">
        <v>44305.709027777775</v>
      </c>
      <c r="C268" s="4" t="s">
        <v>1999</v>
      </c>
      <c r="D268" s="3" t="s">
        <v>889</v>
      </c>
      <c r="E268" s="13" t="s">
        <v>2000</v>
      </c>
      <c r="F268" s="4" t="s">
        <v>2001</v>
      </c>
      <c r="G268" s="4" t="s">
        <v>1083</v>
      </c>
      <c r="H268" s="17">
        <v>44306.537986111114</v>
      </c>
      <c r="I268" s="4" t="s">
        <v>2002</v>
      </c>
      <c r="J268" s="4" t="str">
        <f>Tb_MateriasJornais[[#This Row],[Jor_Jornal]]&amp;" - "&amp;Tb_MateriasJornais[[#This Row],[Jor_Titulo]]&amp;" - "&amp;TEXT(Tb_MateriasJornais[[#This Row],[Jor_Data]],"dd/mm/aaaa")</f>
        <v>Estadão - Carla Zambelli vai à Justiça para barrar Renan na relatoria da CPI da Covid - 19/04/2021</v>
      </c>
    </row>
    <row r="269" spans="1:10" ht="12.75" x14ac:dyDescent="0.2">
      <c r="A269" s="11">
        <v>44</v>
      </c>
      <c r="B269" s="12">
        <v>44305.75</v>
      </c>
      <c r="C269" t="s">
        <v>2003</v>
      </c>
      <c r="D269" t="s">
        <v>878</v>
      </c>
      <c r="E269" s="13" t="s">
        <v>2004</v>
      </c>
      <c r="F269" t="s">
        <v>67</v>
      </c>
      <c r="G269" t="s">
        <v>1730</v>
      </c>
      <c r="H269" s="12">
        <v>44305.75</v>
      </c>
      <c r="I269" t="s">
        <v>2005</v>
      </c>
      <c r="J269" s="4" t="str">
        <f>Tb_MateriasJornais[[#This Row],[Jor_Jornal]]&amp;" - "&amp;Tb_MateriasJornais[[#This Row],[Jor_Titulo]]&amp;" - "&amp;TEXT(Tb_MateriasJornais[[#This Row],[Jor_Data]],"dd/mm/aaaa")</f>
        <v>Congresso em Foco - Aliado de Bolsonaro invoca "laço sanguíneo" contra Renan em relatoria de CPI - 19/04/2021</v>
      </c>
    </row>
    <row r="270" spans="1:10" ht="12.75" x14ac:dyDescent="0.2">
      <c r="A270" s="3">
        <v>1036</v>
      </c>
      <c r="B270" s="14">
        <v>44305.77847222222</v>
      </c>
      <c r="C270" s="4" t="s">
        <v>2006</v>
      </c>
      <c r="D270" s="3" t="s">
        <v>889</v>
      </c>
      <c r="E270" s="13" t="s">
        <v>2007</v>
      </c>
      <c r="F270" s="4" t="s">
        <v>2008</v>
      </c>
      <c r="G270" s="4" t="s">
        <v>1379</v>
      </c>
      <c r="H270" s="17">
        <v>44306.618449074071</v>
      </c>
      <c r="I270" s="4" t="s">
        <v>2009</v>
      </c>
      <c r="J270" s="4" t="str">
        <f>Tb_MateriasJornais[[#This Row],[Jor_Jornal]]&amp;" - "&amp;Tb_MateriasJornais[[#This Row],[Jor_Titulo]]&amp;" - "&amp;TEXT(Tb_MateriasJornais[[#This Row],[Jor_Data]],"dd/mm/aaaa")</f>
        <v>Estadão - Barroso diz que liminar que mandou abrir CPI da Covid foi enviada ao plenário para que STF &amp;#039;falasse a uma só voz&amp;#039; - 19/04/2021</v>
      </c>
    </row>
    <row r="271" spans="1:10" ht="12.75" x14ac:dyDescent="0.2">
      <c r="A271" s="3">
        <v>1037</v>
      </c>
      <c r="B271" s="14">
        <v>44305.802083333336</v>
      </c>
      <c r="C271" s="4" t="s">
        <v>2010</v>
      </c>
      <c r="D271" s="3" t="s">
        <v>889</v>
      </c>
      <c r="E271" s="13" t="s">
        <v>2011</v>
      </c>
      <c r="F271" s="4" t="s">
        <v>2012</v>
      </c>
      <c r="G271" s="4" t="s">
        <v>1584</v>
      </c>
      <c r="H271" s="17">
        <v>44306.537442129629</v>
      </c>
      <c r="I271" s="4" t="s">
        <v>2013</v>
      </c>
      <c r="J271" s="4" t="str">
        <f>Tb_MateriasJornais[[#This Row],[Jor_Jornal]]&amp;" - "&amp;Tb_MateriasJornais[[#This Row],[Jor_Titulo]]&amp;" - "&amp;TEXT(Tb_MateriasJornais[[#This Row],[Jor_Data]],"dd/mm/aaaa")</f>
        <v>Estadão - Na mira da CPI da Covid, Araújo diz que sua atuação ‘não foi empecilho para nada’ - 19/04/2021</v>
      </c>
    </row>
    <row r="272" spans="1:10" ht="12.75" x14ac:dyDescent="0.2">
      <c r="A272" s="3">
        <v>1187</v>
      </c>
      <c r="B272" s="14">
        <v>44305.84375</v>
      </c>
      <c r="C272" s="4" t="s">
        <v>2014</v>
      </c>
      <c r="D272" s="3" t="s">
        <v>883</v>
      </c>
      <c r="E272" s="13" t="s">
        <v>2015</v>
      </c>
      <c r="F272" s="4" t="s">
        <v>2016</v>
      </c>
      <c r="G272" s="4" t="s">
        <v>897</v>
      </c>
      <c r="H272" s="3"/>
      <c r="I272" s="4" t="s">
        <v>2017</v>
      </c>
      <c r="J272" s="4" t="str">
        <f>Tb_MateriasJornais[[#This Row],[Jor_Jornal]]&amp;" - "&amp;Tb_MateriasJornais[[#This Row],[Jor_Titulo]]&amp;" - "&amp;TEXT(Tb_MateriasJornais[[#This Row],[Jor_Data]],"dd/mm/aaaa")</f>
        <v>FolhaSP - Ex-ministro de Bolsonaro, deputado quer que Renan Calheiros seja impedido de relatar CPI da Covid - 19/04/2021</v>
      </c>
    </row>
    <row r="273" spans="1:26" ht="12.75" x14ac:dyDescent="0.2">
      <c r="A273" s="3">
        <v>1038</v>
      </c>
      <c r="B273" s="14">
        <v>44305.861805555556</v>
      </c>
      <c r="C273" s="4" t="s">
        <v>2018</v>
      </c>
      <c r="D273" s="3" t="s">
        <v>889</v>
      </c>
      <c r="E273" s="13" t="s">
        <v>2019</v>
      </c>
      <c r="F273" s="4" t="s">
        <v>2020</v>
      </c>
      <c r="G273" s="4" t="s">
        <v>1083</v>
      </c>
      <c r="H273" s="17">
        <v>44306.535868055558</v>
      </c>
      <c r="I273" s="4" t="s">
        <v>2021</v>
      </c>
      <c r="J273" s="4" t="str">
        <f>Tb_MateriasJornais[[#This Row],[Jor_Jornal]]&amp;" - "&amp;Tb_MateriasJornais[[#This Row],[Jor_Titulo]]&amp;" - "&amp;TEXT(Tb_MateriasJornais[[#This Row],[Jor_Data]],"dd/mm/aaaa")</f>
        <v>Estadão - Governo negocia cargos com senadores para tentar ter controle da CPI da Covid - 19/04/2021</v>
      </c>
    </row>
    <row r="274" spans="1:26" ht="12.75" x14ac:dyDescent="0.2">
      <c r="A274" s="3">
        <v>1039</v>
      </c>
      <c r="B274" s="14">
        <v>44306.208333333336</v>
      </c>
      <c r="C274" s="4" t="s">
        <v>2022</v>
      </c>
      <c r="D274" s="3" t="s">
        <v>889</v>
      </c>
      <c r="E274" s="13" t="s">
        <v>2023</v>
      </c>
      <c r="G274" s="4" t="s">
        <v>977</v>
      </c>
      <c r="H274" s="17">
        <v>44306.31009259259</v>
      </c>
      <c r="I274" s="4" t="s">
        <v>2024</v>
      </c>
      <c r="J274" s="4" t="str">
        <f>Tb_MateriasJornais[[#This Row],[Jor_Jornal]]&amp;" - "&amp;Tb_MateriasJornais[[#This Row],[Jor_Titulo]]&amp;" - "&amp;TEXT(Tb_MateriasJornais[[#This Row],[Jor_Data]],"dd/mm/aaaa")</f>
        <v>Estadão - Com Renan, governo deve ‘sangrar’ em CPI - 20/04/2021</v>
      </c>
    </row>
    <row r="275" spans="1:26" ht="12.75" x14ac:dyDescent="0.2">
      <c r="A275" s="3">
        <v>1040</v>
      </c>
      <c r="B275" s="14">
        <v>44306.355555555558</v>
      </c>
      <c r="C275" s="4" t="s">
        <v>2025</v>
      </c>
      <c r="D275" s="3" t="s">
        <v>889</v>
      </c>
      <c r="E275" s="13" t="s">
        <v>2026</v>
      </c>
      <c r="G275" s="4" t="s">
        <v>2027</v>
      </c>
      <c r="H275" s="17">
        <v>44305.904247685183</v>
      </c>
      <c r="I275" s="4" t="s">
        <v>2028</v>
      </c>
      <c r="J275" s="4" t="str">
        <f>Tb_MateriasJornais[[#This Row],[Jor_Jornal]]&amp;" - "&amp;Tb_MateriasJornais[[#This Row],[Jor_Titulo]]&amp;" - "&amp;TEXT(Tb_MateriasJornais[[#This Row],[Jor_Data]],"dd/mm/aaaa")</f>
        <v>Estadão - CPI da Covid-19: o que podemos esperar? - 20/04/2021</v>
      </c>
    </row>
    <row r="276" spans="1:26" ht="12.75" x14ac:dyDescent="0.2">
      <c r="A276" s="11">
        <v>45</v>
      </c>
      <c r="B276" s="12">
        <v>44306.438888888886</v>
      </c>
      <c r="C276" t="s">
        <v>2029</v>
      </c>
      <c r="D276" t="s">
        <v>878</v>
      </c>
      <c r="E276" s="13" t="s">
        <v>2030</v>
      </c>
      <c r="F276" t="s">
        <v>67</v>
      </c>
      <c r="G276" t="s">
        <v>1060</v>
      </c>
      <c r="H276" s="12">
        <v>44306.470138888886</v>
      </c>
      <c r="I276" t="s">
        <v>2031</v>
      </c>
      <c r="J276" s="4" t="str">
        <f>Tb_MateriasJornais[[#This Row],[Jor_Jornal]]&amp;" - "&amp;Tb_MateriasJornais[[#This Row],[Jor_Titulo]]&amp;" - "&amp;TEXT(Tb_MateriasJornais[[#This Row],[Jor_Data]],"dd/mm/aaaa")</f>
        <v>Congresso em Foco - Estratégia do governo para CPI ameaça senadores aliados do Planalto - 20/04/2021</v>
      </c>
    </row>
    <row r="277" spans="1:26" ht="12.75" x14ac:dyDescent="0.2">
      <c r="A277" s="3">
        <v>1188</v>
      </c>
      <c r="B277" s="14">
        <v>44306.628472222219</v>
      </c>
      <c r="C277" s="4" t="s">
        <v>2032</v>
      </c>
      <c r="D277" s="3" t="s">
        <v>883</v>
      </c>
      <c r="E277" s="13" t="s">
        <v>2033</v>
      </c>
      <c r="F277" s="4" t="s">
        <v>2034</v>
      </c>
      <c r="G277" s="4" t="s">
        <v>1742</v>
      </c>
      <c r="H277" s="3"/>
      <c r="I277" s="4" t="s">
        <v>2035</v>
      </c>
      <c r="J277" s="4" t="str">
        <f>Tb_MateriasJornais[[#This Row],[Jor_Jornal]]&amp;" - "&amp;Tb_MateriasJornais[[#This Row],[Jor_Titulo]]&amp;" - "&amp;TEXT(Tb_MateriasJornais[[#This Row],[Jor_Data]],"dd/mm/aaaa")</f>
        <v>FolhaSP - Senador da minoria governista na CPI da Covid critica articulação política de Bolsonaro - 20/04/2021</v>
      </c>
      <c r="K277" s="10"/>
      <c r="L277" s="10"/>
      <c r="M277" s="10"/>
      <c r="N277" s="10"/>
      <c r="O277" s="10"/>
      <c r="P277" s="10"/>
      <c r="Q277" s="10"/>
      <c r="R277" s="10"/>
      <c r="S277" s="10"/>
      <c r="T277" s="10"/>
      <c r="U277" s="10"/>
      <c r="V277" s="10"/>
      <c r="W277" s="10"/>
      <c r="X277" s="10"/>
      <c r="Y277" s="10"/>
      <c r="Z277" s="10"/>
    </row>
    <row r="278" spans="1:26" ht="12.75" x14ac:dyDescent="0.2">
      <c r="A278" s="3">
        <v>1189</v>
      </c>
      <c r="B278" s="14">
        <v>44306.661111111112</v>
      </c>
      <c r="C278" s="4" t="s">
        <v>2036</v>
      </c>
      <c r="D278" s="3" t="s">
        <v>883</v>
      </c>
      <c r="E278" s="13" t="s">
        <v>2037</v>
      </c>
      <c r="F278" s="4" t="s">
        <v>2038</v>
      </c>
      <c r="G278" s="4" t="s">
        <v>886</v>
      </c>
      <c r="H278" s="3"/>
      <c r="I278" s="4" t="s">
        <v>2039</v>
      </c>
      <c r="J278" s="4" t="str">
        <f>Tb_MateriasJornais[[#This Row],[Jor_Jornal]]&amp;" - "&amp;Tb_MateriasJornais[[#This Row],[Jor_Titulo]]&amp;" - "&amp;TEXT(Tb_MateriasJornais[[#This Row],[Jor_Data]],"dd/mm/aaaa")</f>
        <v>FolhaSP - Em reunião com empresários, Bolsonaro defende vacinação e diz não ter preocupação com CPI da Covid - 20/04/2021</v>
      </c>
    </row>
    <row r="279" spans="1:26" ht="12.75" x14ac:dyDescent="0.2">
      <c r="A279" s="3">
        <v>1041</v>
      </c>
      <c r="B279" s="14">
        <v>44306.70208333333</v>
      </c>
      <c r="C279" s="4" t="s">
        <v>2040</v>
      </c>
      <c r="D279" s="3" t="s">
        <v>889</v>
      </c>
      <c r="E279" s="13" t="s">
        <v>2041</v>
      </c>
      <c r="F279" s="4" t="s">
        <v>2042</v>
      </c>
      <c r="G279" s="4" t="s">
        <v>1083</v>
      </c>
      <c r="H279" s="17">
        <v>44306.853622685187</v>
      </c>
      <c r="I279" s="4" t="s">
        <v>2043</v>
      </c>
      <c r="J279" s="4" t="str">
        <f>Tb_MateriasJornais[[#This Row],[Jor_Jornal]]&amp;" - "&amp;Tb_MateriasJornais[[#This Row],[Jor_Titulo]]&amp;" - "&amp;TEXT(Tb_MateriasJornais[[#This Row],[Jor_Data]],"dd/mm/aaaa")</f>
        <v>Estadão - Ministra da articulação política rebate crítica de aliado sobre CPI da Covid - 20/04/2021</v>
      </c>
    </row>
    <row r="280" spans="1:26" ht="12.75" x14ac:dyDescent="0.2">
      <c r="A280" s="3">
        <v>1042</v>
      </c>
      <c r="B280" s="14">
        <v>44306.725694444445</v>
      </c>
      <c r="C280" s="4" t="s">
        <v>2044</v>
      </c>
      <c r="D280" s="3" t="s">
        <v>889</v>
      </c>
      <c r="E280" s="13" t="s">
        <v>2045</v>
      </c>
      <c r="F280" s="4" t="s">
        <v>2046</v>
      </c>
      <c r="G280" s="4" t="s">
        <v>936</v>
      </c>
      <c r="H280" s="17">
        <v>44306.977372685185</v>
      </c>
      <c r="I280" s="4" t="s">
        <v>2047</v>
      </c>
      <c r="J280" s="4" t="str">
        <f>Tb_MateriasJornais[[#This Row],[Jor_Jornal]]&amp;" - "&amp;Tb_MateriasJornais[[#This Row],[Jor_Titulo]]&amp;" - "&amp;TEXT(Tb_MateriasJornais[[#This Row],[Jor_Data]],"dd/mm/aaaa")</f>
        <v>Estadão - A empresários, Bolsonaro diz não ter ‘medo de CPI’; tema ambiental gerou preocupações - 20/04/2021</v>
      </c>
    </row>
    <row r="281" spans="1:26" ht="12.75" x14ac:dyDescent="0.2">
      <c r="A281" s="3">
        <v>1043</v>
      </c>
      <c r="B281" s="14">
        <v>44306.788888888892</v>
      </c>
      <c r="C281" s="4" t="s">
        <v>2048</v>
      </c>
      <c r="D281" s="3" t="s">
        <v>889</v>
      </c>
      <c r="E281" s="13" t="s">
        <v>2049</v>
      </c>
      <c r="F281" s="4" t="s">
        <v>2050</v>
      </c>
      <c r="G281" s="4" t="s">
        <v>1579</v>
      </c>
      <c r="H281" s="17">
        <v>44306.789537037039</v>
      </c>
      <c r="I281" s="4" t="s">
        <v>2051</v>
      </c>
      <c r="J281" s="4" t="str">
        <f>Tb_MateriasJornais[[#This Row],[Jor_Jornal]]&amp;" - "&amp;Tb_MateriasJornais[[#This Row],[Jor_Titulo]]&amp;" - "&amp;TEXT(Tb_MateriasJornais[[#This Row],[Jor_Data]],"dd/mm/aaaa")</f>
        <v>Estadão - Braga Netto diz que é preciso ‘respeitar projeto escolhido pela maioria dos brasileiros’ - 20/04/2021</v>
      </c>
    </row>
    <row r="282" spans="1:26" ht="12.75" x14ac:dyDescent="0.2">
      <c r="A282" s="3">
        <v>1190</v>
      </c>
      <c r="B282" s="14">
        <v>44306.84375</v>
      </c>
      <c r="C282" s="4" t="s">
        <v>2052</v>
      </c>
      <c r="D282" s="3" t="s">
        <v>883</v>
      </c>
      <c r="E282" s="13" t="s">
        <v>2053</v>
      </c>
      <c r="F282" s="4" t="s">
        <v>2054</v>
      </c>
      <c r="G282" s="4" t="s">
        <v>1253</v>
      </c>
      <c r="H282" s="14">
        <v>44307.416666666664</v>
      </c>
      <c r="I282" s="4" t="s">
        <v>2055</v>
      </c>
      <c r="J282" s="4" t="str">
        <f>Tb_MateriasJornais[[#This Row],[Jor_Jornal]]&amp;" - "&amp;Tb_MateriasJornais[[#This Row],[Jor_Titulo]]&amp;" - "&amp;TEXT(Tb_MateriasJornais[[#This Row],[Jor_Data]],"dd/mm/aaaa")</f>
        <v>FolhaSP - Para integrantes da CPI da Covid, ofício que orienta uso de cloroquina pode ser prova contra governo - 20/04/2021</v>
      </c>
      <c r="K282" s="10"/>
      <c r="L282" s="10"/>
      <c r="M282" s="10"/>
      <c r="N282" s="10"/>
      <c r="O282" s="10"/>
      <c r="P282" s="10"/>
      <c r="Q282" s="10"/>
      <c r="R282" s="10"/>
      <c r="S282" s="10"/>
      <c r="T282" s="10"/>
      <c r="U282" s="10"/>
      <c r="V282" s="10"/>
      <c r="W282" s="10"/>
      <c r="X282" s="10"/>
      <c r="Y282" s="10"/>
      <c r="Z282" s="10"/>
    </row>
    <row r="283" spans="1:26" ht="12.75" x14ac:dyDescent="0.2">
      <c r="A283" s="3">
        <v>1046</v>
      </c>
      <c r="B283" s="14">
        <v>44307.125</v>
      </c>
      <c r="C283" s="4" t="s">
        <v>2056</v>
      </c>
      <c r="D283" s="3" t="s">
        <v>889</v>
      </c>
      <c r="E283" s="13" t="s">
        <v>2057</v>
      </c>
      <c r="F283" s="4" t="s">
        <v>2058</v>
      </c>
      <c r="G283" s="4" t="s">
        <v>2059</v>
      </c>
      <c r="H283" s="17">
        <v>44307.125</v>
      </c>
      <c r="I283" s="4" t="s">
        <v>2060</v>
      </c>
      <c r="J283" s="4" t="str">
        <f>Tb_MateriasJornais[[#This Row],[Jor_Jornal]]&amp;" - "&amp;Tb_MateriasJornais[[#This Row],[Jor_Titulo]]&amp;" - "&amp;TEXT(Tb_MateriasJornais[[#This Row],[Jor_Data]],"dd/mm/aaaa")</f>
        <v>Estadão - Revival - 21/04/2021</v>
      </c>
    </row>
    <row r="284" spans="1:26" ht="12.75" x14ac:dyDescent="0.2">
      <c r="A284" s="3">
        <v>1191</v>
      </c>
      <c r="B284" s="14">
        <v>44307.677083333336</v>
      </c>
      <c r="C284" s="4" t="s">
        <v>2061</v>
      </c>
      <c r="D284" s="3" t="s">
        <v>883</v>
      </c>
      <c r="E284" s="13" t="s">
        <v>2062</v>
      </c>
      <c r="F284" s="4" t="s">
        <v>2063</v>
      </c>
      <c r="G284" s="4" t="s">
        <v>1253</v>
      </c>
      <c r="H284" s="14">
        <v>44307.683333333334</v>
      </c>
      <c r="I284" s="4" t="s">
        <v>2064</v>
      </c>
      <c r="J284" s="4" t="str">
        <f>Tb_MateriasJornais[[#This Row],[Jor_Jornal]]&amp;" - "&amp;Tb_MateriasJornais[[#This Row],[Jor_Titulo]]&amp;" - "&amp;TEXT(Tb_MateriasJornais[[#This Row],[Jor_Data]],"dd/mm/aaaa")</f>
        <v>FolhaSP - CPI da Covid não será comissão de condenação de Bolsonaro, diz senador que vai presidir 1ª reunião - 21/04/2021</v>
      </c>
      <c r="K284" s="10"/>
      <c r="L284" s="10"/>
      <c r="M284" s="10"/>
      <c r="N284" s="10"/>
      <c r="O284" s="10"/>
      <c r="P284" s="10"/>
      <c r="Q284" s="10"/>
      <c r="R284" s="10"/>
      <c r="S284" s="10"/>
      <c r="T284" s="10"/>
      <c r="U284" s="10"/>
      <c r="V284" s="10"/>
      <c r="W284" s="10"/>
      <c r="X284" s="10"/>
      <c r="Y284" s="10"/>
      <c r="Z284" s="10"/>
    </row>
    <row r="285" spans="1:26" ht="12.75" x14ac:dyDescent="0.2">
      <c r="A285" s="3">
        <v>1047</v>
      </c>
      <c r="B285" s="14">
        <v>44307.680555555555</v>
      </c>
      <c r="C285" s="16" t="s">
        <v>2065</v>
      </c>
      <c r="D285" s="3" t="s">
        <v>889</v>
      </c>
      <c r="E285" s="13" t="s">
        <v>2066</v>
      </c>
      <c r="F285" s="4" t="s">
        <v>2067</v>
      </c>
      <c r="G285" s="4" t="s">
        <v>1584</v>
      </c>
      <c r="H285" s="17">
        <v>44308.42015046296</v>
      </c>
      <c r="I285" s="4" t="s">
        <v>2068</v>
      </c>
      <c r="J285" s="4" t="str">
        <f>Tb_MateriasJornais[[#This Row],[Jor_Jornal]]&amp;" - "&amp;Tb_MateriasJornais[[#This Row],[Jor_Titulo]]&amp;" - "&amp;TEXT(Tb_MateriasJornais[[#This Row],[Jor_Data]],"dd/mm/aaaa")</f>
        <v>Estadão - Planejamento da vacinação foi improvisado', diz senador que vai comandar 1ª sessão da CPI da Covid - 21/04/2021</v>
      </c>
      <c r="K285" s="10"/>
      <c r="L285" s="10"/>
      <c r="M285" s="10"/>
      <c r="N285" s="10"/>
      <c r="O285" s="10"/>
      <c r="P285" s="10"/>
      <c r="Q285" s="10"/>
      <c r="R285" s="10"/>
      <c r="S285" s="10"/>
      <c r="T285" s="10"/>
      <c r="U285" s="10"/>
      <c r="V285" s="10"/>
      <c r="W285" s="10"/>
      <c r="X285" s="10"/>
      <c r="Y285" s="10"/>
      <c r="Z285" s="10"/>
    </row>
    <row r="286" spans="1:26" ht="12.75" x14ac:dyDescent="0.2">
      <c r="A286" s="3">
        <v>1048</v>
      </c>
      <c r="B286" s="14">
        <v>44307.833333333336</v>
      </c>
      <c r="C286" s="4" t="s">
        <v>2069</v>
      </c>
      <c r="D286" s="3" t="s">
        <v>889</v>
      </c>
      <c r="E286" s="13" t="s">
        <v>2070</v>
      </c>
      <c r="F286" s="4" t="s">
        <v>2071</v>
      </c>
      <c r="G286" s="4" t="s">
        <v>1006</v>
      </c>
      <c r="H286" s="17">
        <v>44335.675439814811</v>
      </c>
      <c r="I286" s="4" t="s">
        <v>2072</v>
      </c>
      <c r="J286" s="4" t="str">
        <f>Tb_MateriasJornais[[#This Row],[Jor_Jornal]]&amp;" - "&amp;Tb_MateriasJornais[[#This Row],[Jor_Titulo]]&amp;" - "&amp;TEXT(Tb_MateriasJornais[[#This Row],[Jor_Data]],"dd/mm/aaaa")</f>
        <v>Estadão - Na mira da CPI, médico olavista ganha espaço no Ministério da Saúde e busca ‘nova cloroquina’ - 21/04/2021</v>
      </c>
      <c r="K286" s="10"/>
      <c r="L286" s="10"/>
      <c r="M286" s="10"/>
      <c r="N286" s="10"/>
      <c r="O286" s="10"/>
      <c r="P286" s="10"/>
      <c r="Q286" s="10"/>
      <c r="R286" s="10"/>
      <c r="S286" s="10"/>
      <c r="T286" s="10"/>
      <c r="U286" s="10"/>
      <c r="V286" s="10"/>
      <c r="W286" s="10"/>
      <c r="X286" s="10"/>
      <c r="Y286" s="10"/>
      <c r="Z286" s="10"/>
    </row>
    <row r="287" spans="1:26" ht="12.75" x14ac:dyDescent="0.2">
      <c r="A287" s="3">
        <v>1192</v>
      </c>
      <c r="B287" s="14">
        <v>44307.84375</v>
      </c>
      <c r="C287" s="4" t="s">
        <v>2073</v>
      </c>
      <c r="D287" s="3" t="s">
        <v>883</v>
      </c>
      <c r="E287" s="13" t="s">
        <v>2074</v>
      </c>
      <c r="F287" s="4" t="s">
        <v>2075</v>
      </c>
      <c r="G287" s="4" t="s">
        <v>1557</v>
      </c>
      <c r="H287" s="3"/>
      <c r="I287" s="4" t="s">
        <v>2076</v>
      </c>
      <c r="J287" s="4" t="str">
        <f>Tb_MateriasJornais[[#This Row],[Jor_Jornal]]&amp;" - "&amp;Tb_MateriasJornais[[#This Row],[Jor_Titulo]]&amp;" - "&amp;TEXT(Tb_MateriasJornais[[#This Row],[Jor_Data]],"dd/mm/aaaa")</f>
        <v>FolhaSP - Senadores da oposição não vão chamar Bolsonaro para depor na CPI da Covid - 21/04/2021</v>
      </c>
      <c r="K287" s="10"/>
      <c r="L287" s="10"/>
      <c r="M287" s="10"/>
      <c r="N287" s="10"/>
      <c r="O287" s="10"/>
      <c r="P287" s="10"/>
      <c r="Q287" s="10"/>
      <c r="R287" s="10"/>
      <c r="S287" s="10"/>
      <c r="T287" s="10"/>
      <c r="U287" s="10"/>
      <c r="V287" s="10"/>
      <c r="W287" s="10"/>
      <c r="X287" s="10"/>
      <c r="Y287" s="10"/>
      <c r="Z287" s="10"/>
    </row>
    <row r="288" spans="1:26" ht="12.75" x14ac:dyDescent="0.2">
      <c r="A288" s="3">
        <v>1193</v>
      </c>
      <c r="B288" s="14">
        <v>44307.84375</v>
      </c>
      <c r="C288" s="4" t="s">
        <v>2077</v>
      </c>
      <c r="D288" s="3" t="s">
        <v>883</v>
      </c>
      <c r="E288" s="13" t="s">
        <v>2078</v>
      </c>
      <c r="F288" s="4" t="s">
        <v>2079</v>
      </c>
      <c r="G288" s="4" t="s">
        <v>1557</v>
      </c>
      <c r="H288" s="3"/>
      <c r="I288" s="4" t="s">
        <v>2080</v>
      </c>
      <c r="J288" s="4" t="str">
        <f>Tb_MateriasJornais[[#This Row],[Jor_Jornal]]&amp;" - "&amp;Tb_MateriasJornais[[#This Row],[Jor_Titulo]]&amp;" - "&amp;TEXT(Tb_MateriasJornais[[#This Row],[Jor_Data]],"dd/mm/aaaa")</f>
        <v>FolhaSP - CPI da Covid deve cobrar explicações da Anvisa sobre demora na aprovação de vacinas - 21/04/2021</v>
      </c>
      <c r="K288" s="10"/>
      <c r="L288" s="10"/>
      <c r="M288" s="10"/>
      <c r="N288" s="10"/>
      <c r="O288" s="10"/>
      <c r="P288" s="10"/>
      <c r="Q288" s="10"/>
      <c r="R288" s="10"/>
      <c r="S288" s="10"/>
      <c r="T288" s="10"/>
      <c r="U288" s="10"/>
      <c r="V288" s="10"/>
      <c r="W288" s="10"/>
      <c r="X288" s="10"/>
      <c r="Y288" s="10"/>
      <c r="Z288" s="10"/>
    </row>
    <row r="289" spans="1:26" ht="12.75" x14ac:dyDescent="0.2">
      <c r="A289" s="3">
        <v>1194</v>
      </c>
      <c r="B289" s="14">
        <v>44307.844444444447</v>
      </c>
      <c r="C289" s="4" t="s">
        <v>2081</v>
      </c>
      <c r="D289" s="3" t="s">
        <v>883</v>
      </c>
      <c r="E289" s="13" t="s">
        <v>2082</v>
      </c>
      <c r="F289" s="4" t="s">
        <v>2083</v>
      </c>
      <c r="G289" s="4" t="s">
        <v>1557</v>
      </c>
      <c r="H289" s="3"/>
      <c r="I289" s="4" t="s">
        <v>2084</v>
      </c>
      <c r="J289" s="4" t="str">
        <f>Tb_MateriasJornais[[#This Row],[Jor_Jornal]]&amp;" - "&amp;Tb_MateriasJornais[[#This Row],[Jor_Titulo]]&amp;" - "&amp;TEXT(Tb_MateriasJornais[[#This Row],[Jor_Data]],"dd/mm/aaaa")</f>
        <v>FolhaSP - Renan Calheiros e Twitter devem discutir proteção de CPI contra robôs e perfis falsos - 21/04/2021</v>
      </c>
      <c r="K289" s="10"/>
      <c r="L289" s="10"/>
      <c r="M289" s="10"/>
      <c r="N289" s="10"/>
      <c r="O289" s="10"/>
      <c r="P289" s="10"/>
      <c r="Q289" s="10"/>
      <c r="R289" s="10"/>
      <c r="S289" s="10"/>
      <c r="T289" s="10"/>
      <c r="U289" s="10"/>
      <c r="V289" s="10"/>
      <c r="W289" s="10"/>
      <c r="X289" s="10"/>
      <c r="Y289" s="10"/>
      <c r="Z289" s="10"/>
    </row>
    <row r="290" spans="1:26" ht="12.75" x14ac:dyDescent="0.2">
      <c r="A290" s="3">
        <v>1049</v>
      </c>
      <c r="B290" s="14">
        <v>44308.484722222223</v>
      </c>
      <c r="C290" s="4" t="s">
        <v>2085</v>
      </c>
      <c r="D290" s="3" t="s">
        <v>889</v>
      </c>
      <c r="E290" s="13" t="s">
        <v>2086</v>
      </c>
      <c r="F290" s="4" t="s">
        <v>2087</v>
      </c>
      <c r="G290" s="4" t="s">
        <v>1584</v>
      </c>
      <c r="H290" s="17">
        <v>44308.69027777778</v>
      </c>
      <c r="I290" s="4" t="s">
        <v>2088</v>
      </c>
      <c r="J290" s="4" t="str">
        <f>Tb_MateriasJornais[[#This Row],[Jor_Jornal]]&amp;" - "&amp;Tb_MateriasJornais[[#This Row],[Jor_Titulo]]&amp;" - "&amp;TEXT(Tb_MateriasJornais[[#This Row],[Jor_Data]],"dd/mm/aaaa")</f>
        <v>Estadão - Bolsonaro liga para Renan Filho em busca de aproximação com Renan Calheiros, relator da CPI da Covid - 22/04/2021</v>
      </c>
      <c r="K290" s="10"/>
      <c r="L290" s="10"/>
      <c r="M290" s="10"/>
      <c r="N290" s="10"/>
      <c r="O290" s="10"/>
      <c r="P290" s="10"/>
      <c r="Q290" s="10"/>
      <c r="R290" s="10"/>
      <c r="S290" s="10"/>
      <c r="T290" s="10"/>
      <c r="U290" s="10"/>
      <c r="V290" s="10"/>
      <c r="W290" s="10"/>
      <c r="X290" s="10"/>
      <c r="Y290" s="10"/>
      <c r="Z290" s="10"/>
    </row>
    <row r="291" spans="1:26" ht="12.75" x14ac:dyDescent="0.2">
      <c r="A291" s="3">
        <v>1050</v>
      </c>
      <c r="B291" s="14">
        <v>44308.680555555555</v>
      </c>
      <c r="C291" s="4" t="s">
        <v>2089</v>
      </c>
      <c r="D291" s="3" t="s">
        <v>889</v>
      </c>
      <c r="E291" s="13" t="s">
        <v>2090</v>
      </c>
      <c r="F291" s="4" t="s">
        <v>2091</v>
      </c>
      <c r="G291" s="4" t="s">
        <v>1865</v>
      </c>
      <c r="H291" s="17">
        <v>44403.572222222225</v>
      </c>
      <c r="I291" s="4" t="s">
        <v>2092</v>
      </c>
      <c r="J291" s="4" t="str">
        <f>Tb_MateriasJornais[[#This Row],[Jor_Jornal]]&amp;" - "&amp;Tb_MateriasJornais[[#This Row],[Jor_Titulo]]&amp;" - "&amp;TEXT(Tb_MateriasJornais[[#This Row],[Jor_Data]],"dd/mm/aaaa")</f>
        <v>Estadão - Bolsonaro quer Pazuello no Planalto para evitar explosão na CPI da Covid - 22/04/2021</v>
      </c>
      <c r="K291" s="10"/>
      <c r="L291" s="10"/>
      <c r="M291" s="10"/>
      <c r="N291" s="10"/>
      <c r="O291" s="10"/>
      <c r="P291" s="10"/>
      <c r="Q291" s="10"/>
      <c r="R291" s="10"/>
      <c r="S291" s="10"/>
      <c r="T291" s="10"/>
      <c r="U291" s="10"/>
      <c r="V291" s="10"/>
      <c r="W291" s="10"/>
      <c r="X291" s="10"/>
      <c r="Y291" s="10"/>
      <c r="Z291" s="10"/>
    </row>
    <row r="292" spans="1:26" ht="12.75" x14ac:dyDescent="0.2">
      <c r="A292" s="3">
        <v>1051</v>
      </c>
      <c r="B292" s="14">
        <v>44308.811805555553</v>
      </c>
      <c r="C292" s="4" t="s">
        <v>2093</v>
      </c>
      <c r="D292" s="3" t="s">
        <v>889</v>
      </c>
      <c r="E292" s="13" t="s">
        <v>2094</v>
      </c>
      <c r="G292" s="4" t="s">
        <v>2095</v>
      </c>
      <c r="H292" s="17">
        <v>44308.925578703704</v>
      </c>
      <c r="I292" s="4" t="s">
        <v>2096</v>
      </c>
      <c r="J292" s="4" t="str">
        <f>Tb_MateriasJornais[[#This Row],[Jor_Jornal]]&amp;" - "&amp;Tb_MateriasJornais[[#This Row],[Jor_Titulo]]&amp;" - "&amp;TEXT(Tb_MateriasJornais[[#This Row],[Jor_Data]],"dd/mm/aaaa")</f>
        <v>Estadão - A cruz e a espada: a CPI da Covid e o orçamento público - 22/04/2021</v>
      </c>
      <c r="K292" s="10"/>
      <c r="L292" s="10"/>
      <c r="M292" s="10"/>
      <c r="N292" s="10"/>
      <c r="O292" s="10"/>
      <c r="P292" s="10"/>
      <c r="Q292" s="10"/>
      <c r="R292" s="10"/>
      <c r="S292" s="10"/>
      <c r="T292" s="10"/>
      <c r="U292" s="10"/>
      <c r="V292" s="10"/>
      <c r="W292" s="10"/>
      <c r="X292" s="10"/>
      <c r="Y292" s="10"/>
      <c r="Z292" s="10"/>
    </row>
    <row r="293" spans="1:26" ht="12.75" x14ac:dyDescent="0.2">
      <c r="A293" s="3">
        <v>1195</v>
      </c>
      <c r="B293" s="14">
        <v>44308.823611111111</v>
      </c>
      <c r="C293" s="4" t="s">
        <v>2097</v>
      </c>
      <c r="D293" s="3" t="s">
        <v>883</v>
      </c>
      <c r="E293" s="13" t="s">
        <v>2098</v>
      </c>
      <c r="F293" s="4" t="s">
        <v>2099</v>
      </c>
      <c r="G293" s="4" t="s">
        <v>2100</v>
      </c>
      <c r="H293" s="14">
        <v>44309.172222222223</v>
      </c>
      <c r="I293" s="4" t="s">
        <v>2101</v>
      </c>
      <c r="J293" s="4" t="str">
        <f>Tb_MateriasJornais[[#This Row],[Jor_Jornal]]&amp;" - "&amp;Tb_MateriasJornais[[#This Row],[Jor_Titulo]]&amp;" - "&amp;TEXT(Tb_MateriasJornais[[#This Row],[Jor_Data]],"dd/mm/aaaa")</f>
        <v>FolhaSP - Às vésperas de CPI, ex-chefe da Secom de Bolsonaro culpa 'incompetência e ineficiência' por atraso em vacina - 22/04/2021</v>
      </c>
      <c r="K293" s="10"/>
      <c r="L293" s="10"/>
      <c r="M293" s="10"/>
      <c r="N293" s="10"/>
      <c r="O293" s="10"/>
      <c r="P293" s="10"/>
      <c r="Q293" s="10"/>
      <c r="R293" s="10"/>
      <c r="S293" s="10"/>
      <c r="T293" s="10"/>
      <c r="U293" s="10"/>
      <c r="V293" s="10"/>
      <c r="W293" s="10"/>
      <c r="X293" s="10"/>
      <c r="Y293" s="10"/>
      <c r="Z293" s="10"/>
    </row>
    <row r="294" spans="1:26" ht="12.75" x14ac:dyDescent="0.2">
      <c r="A294" s="3">
        <v>1052</v>
      </c>
      <c r="B294" s="14">
        <v>44308.831250000003</v>
      </c>
      <c r="C294" s="4" t="s">
        <v>2102</v>
      </c>
      <c r="D294" s="3" t="s">
        <v>889</v>
      </c>
      <c r="E294" s="13" t="s">
        <v>2103</v>
      </c>
      <c r="F294" s="4" t="s">
        <v>2104</v>
      </c>
      <c r="G294" s="4" t="s">
        <v>1083</v>
      </c>
      <c r="H294" s="17">
        <v>44309.604513888888</v>
      </c>
      <c r="I294" s="4" t="s">
        <v>2105</v>
      </c>
      <c r="J294" s="4" t="str">
        <f>Tb_MateriasJornais[[#This Row],[Jor_Jornal]]&amp;" - "&amp;Tb_MateriasJornais[[#This Row],[Jor_Titulo]]&amp;" - "&amp;TEXT(Tb_MateriasJornais[[#This Row],[Jor_Data]],"dd/mm/aaaa")</f>
        <v>Estadão - Senador bolsonarista sugere a CPI ouvir ministro do STF e médico defensor de cloroquina - 22/04/2021</v>
      </c>
      <c r="K294" s="10"/>
      <c r="L294" s="10"/>
      <c r="M294" s="10"/>
      <c r="N294" s="10"/>
      <c r="O294" s="10"/>
      <c r="P294" s="10"/>
      <c r="Q294" s="10"/>
      <c r="R294" s="10"/>
      <c r="S294" s="10"/>
      <c r="T294" s="10"/>
      <c r="U294" s="10"/>
      <c r="V294" s="10"/>
      <c r="W294" s="10"/>
      <c r="X294" s="10"/>
      <c r="Y294" s="10"/>
      <c r="Z294" s="10"/>
    </row>
    <row r="295" spans="1:26" ht="12.75" x14ac:dyDescent="0.2">
      <c r="A295" s="3">
        <v>1196</v>
      </c>
      <c r="B295" s="14">
        <v>44308.84375</v>
      </c>
      <c r="C295" s="4" t="s">
        <v>2106</v>
      </c>
      <c r="D295" s="3" t="s">
        <v>883</v>
      </c>
      <c r="E295" s="13" t="s">
        <v>2107</v>
      </c>
      <c r="F295" s="4" t="s">
        <v>2108</v>
      </c>
      <c r="G295" s="4" t="s">
        <v>1330</v>
      </c>
      <c r="H295" s="3"/>
      <c r="I295" s="4" t="s">
        <v>2109</v>
      </c>
      <c r="J295" s="4" t="str">
        <f>Tb_MateriasJornais[[#This Row],[Jor_Jornal]]&amp;" - "&amp;Tb_MateriasJornais[[#This Row],[Jor_Titulo]]&amp;" - "&amp;TEXT(Tb_MateriasJornais[[#This Row],[Jor_Data]],"dd/mm/aaaa")</f>
        <v>FolhaSP - Governo tenta ganhar a guerra da CPI da Covid no tapetão - 22/04/2021</v>
      </c>
      <c r="K295" s="10"/>
      <c r="L295" s="10"/>
      <c r="M295" s="10"/>
      <c r="N295" s="10"/>
      <c r="O295" s="10"/>
      <c r="P295" s="10"/>
      <c r="Q295" s="10"/>
      <c r="R295" s="10"/>
      <c r="S295" s="10"/>
      <c r="T295" s="10"/>
      <c r="U295" s="10"/>
      <c r="V295" s="10"/>
      <c r="W295" s="10"/>
      <c r="X295" s="10"/>
      <c r="Y295" s="10"/>
      <c r="Z295" s="10"/>
    </row>
    <row r="296" spans="1:26" ht="12.75" x14ac:dyDescent="0.2">
      <c r="A296" s="3">
        <v>1197</v>
      </c>
      <c r="B296" s="14">
        <v>44308.84375</v>
      </c>
      <c r="C296" s="4" t="s">
        <v>2110</v>
      </c>
      <c r="D296" s="3" t="s">
        <v>883</v>
      </c>
      <c r="E296" s="13" t="s">
        <v>2111</v>
      </c>
      <c r="F296" s="4" t="s">
        <v>2112</v>
      </c>
      <c r="G296" s="4" t="s">
        <v>1742</v>
      </c>
      <c r="H296" s="14">
        <v>44309.179861111108</v>
      </c>
      <c r="I296" s="4" t="s">
        <v>2113</v>
      </c>
      <c r="J296" s="4" t="str">
        <f>Tb_MateriasJornais[[#This Row],[Jor_Jornal]]&amp;" - "&amp;Tb_MateriasJornais[[#This Row],[Jor_Titulo]]&amp;" - "&amp;TEXT(Tb_MateriasJornais[[#This Row],[Jor_Data]],"dd/mm/aaaa")</f>
        <v>FolhaSP - Bolsonaro busca diálogo com Renan, e senadores de CPI da Covid reclamam de pressões nas redes sociais - 22/04/2021</v>
      </c>
      <c r="K296" s="10"/>
      <c r="L296" s="10"/>
      <c r="M296" s="10"/>
      <c r="N296" s="10"/>
      <c r="O296" s="10"/>
      <c r="P296" s="10"/>
      <c r="Q296" s="10"/>
      <c r="R296" s="10"/>
      <c r="S296" s="10"/>
      <c r="T296" s="10"/>
      <c r="U296" s="10"/>
      <c r="V296" s="10"/>
      <c r="W296" s="10"/>
      <c r="X296" s="10"/>
      <c r="Y296" s="10"/>
      <c r="Z296" s="10"/>
    </row>
    <row r="297" spans="1:26" ht="12.75" x14ac:dyDescent="0.2">
      <c r="A297" s="3">
        <v>1198</v>
      </c>
      <c r="B297" s="14">
        <v>44308.84375</v>
      </c>
      <c r="C297" s="4" t="s">
        <v>2114</v>
      </c>
      <c r="D297" s="3" t="s">
        <v>883</v>
      </c>
      <c r="E297" s="13" t="s">
        <v>2115</v>
      </c>
      <c r="F297" s="4" t="s">
        <v>2116</v>
      </c>
      <c r="G297" s="4" t="s">
        <v>1079</v>
      </c>
      <c r="H297" s="3"/>
      <c r="I297" s="4" t="s">
        <v>2117</v>
      </c>
      <c r="J297" s="4" t="str">
        <f>Tb_MateriasJornais[[#This Row],[Jor_Jornal]]&amp;" - "&amp;Tb_MateriasJornais[[#This Row],[Jor_Titulo]]&amp;" - "&amp;TEXT(Tb_MateriasJornais[[#This Row],[Jor_Data]],"dd/mm/aaaa")</f>
        <v>FolhaSP - Lira prioriza reforma administrativa, mas CPI da Covid no Senado ameaça tramitação - 22/04/2021</v>
      </c>
      <c r="K297" s="10"/>
      <c r="L297" s="10"/>
      <c r="M297" s="10"/>
      <c r="N297" s="10"/>
      <c r="O297" s="10"/>
      <c r="P297" s="10"/>
      <c r="Q297" s="10"/>
      <c r="R297" s="10"/>
      <c r="S297" s="10"/>
      <c r="T297" s="10"/>
      <c r="U297" s="10"/>
      <c r="V297" s="10"/>
      <c r="W297" s="10"/>
      <c r="X297" s="10"/>
      <c r="Y297" s="10"/>
      <c r="Z297" s="10"/>
    </row>
    <row r="298" spans="1:26" ht="12.75" x14ac:dyDescent="0.2">
      <c r="A298" s="3">
        <v>1199</v>
      </c>
      <c r="B298" s="14">
        <v>44308.844444444447</v>
      </c>
      <c r="C298" s="16" t="s">
        <v>2118</v>
      </c>
      <c r="D298" s="3" t="s">
        <v>883</v>
      </c>
      <c r="E298" s="13" t="s">
        <v>2119</v>
      </c>
      <c r="F298" s="4" t="s">
        <v>2120</v>
      </c>
      <c r="G298" s="4" t="s">
        <v>1557</v>
      </c>
      <c r="H298" s="3"/>
      <c r="I298" s="4" t="s">
        <v>2121</v>
      </c>
      <c r="J298" s="4" t="str">
        <f>Tb_MateriasJornais[[#This Row],[Jor_Jornal]]&amp;" - "&amp;Tb_MateriasJornais[[#This Row],[Jor_Titulo]]&amp;" - "&amp;TEXT(Tb_MateriasJornais[[#This Row],[Jor_Data]],"dd/mm/aaaa")</f>
        <v>FolhaSP - Não vou ser um Deltan Dallagnol', diz Renan Calheiros sobre investigação contra Bolsonaro na CPI - 22/04/2021</v>
      </c>
      <c r="K298" s="10"/>
      <c r="L298" s="10"/>
      <c r="M298" s="10"/>
      <c r="N298" s="10"/>
      <c r="O298" s="10"/>
      <c r="P298" s="10"/>
      <c r="Q298" s="10"/>
      <c r="R298" s="10"/>
      <c r="S298" s="10"/>
      <c r="T298" s="10"/>
      <c r="U298" s="10"/>
      <c r="V298" s="10"/>
      <c r="W298" s="10"/>
      <c r="X298" s="10"/>
      <c r="Y298" s="10"/>
      <c r="Z298" s="10"/>
    </row>
    <row r="299" spans="1:26" ht="12.75" x14ac:dyDescent="0.2">
      <c r="A299" s="3">
        <v>1053</v>
      </c>
      <c r="B299" s="14">
        <v>44308.901388888888</v>
      </c>
      <c r="C299" s="4" t="s">
        <v>2122</v>
      </c>
      <c r="D299" s="3" t="s">
        <v>889</v>
      </c>
      <c r="E299" s="13" t="s">
        <v>2123</v>
      </c>
      <c r="F299" s="4" t="s">
        <v>2124</v>
      </c>
      <c r="G299" s="4" t="s">
        <v>912</v>
      </c>
      <c r="H299" s="17">
        <v>44308.902280092596</v>
      </c>
      <c r="I299" s="4" t="s">
        <v>2125</v>
      </c>
      <c r="J299" s="4" t="str">
        <f>Tb_MateriasJornais[[#This Row],[Jor_Jornal]]&amp;" - "&amp;Tb_MateriasJornais[[#This Row],[Jor_Titulo]]&amp;" - "&amp;TEXT(Tb_MateriasJornais[[#This Row],[Jor_Data]],"dd/mm/aaaa")</f>
        <v>Estadão - Bolsonaro diz que homenagem em Manaus prova ‘trabalho bem feito’ de Pazuello - 22/04/2021</v>
      </c>
      <c r="K299" s="10"/>
      <c r="L299" s="10"/>
      <c r="M299" s="10"/>
      <c r="N299" s="10"/>
      <c r="O299" s="10"/>
      <c r="P299" s="10"/>
      <c r="Q299" s="10"/>
      <c r="R299" s="10"/>
      <c r="S299" s="10"/>
      <c r="T299" s="10"/>
      <c r="U299" s="10"/>
      <c r="V299" s="10"/>
      <c r="W299" s="10"/>
      <c r="X299" s="10"/>
      <c r="Y299" s="10"/>
      <c r="Z299" s="10"/>
    </row>
    <row r="300" spans="1:26" ht="12.75" x14ac:dyDescent="0.2">
      <c r="A300" s="3">
        <v>1200</v>
      </c>
      <c r="B300" s="14">
        <v>44309.538194444445</v>
      </c>
      <c r="C300" s="4" t="s">
        <v>2126</v>
      </c>
      <c r="D300" s="3" t="s">
        <v>883</v>
      </c>
      <c r="E300" s="13" t="s">
        <v>2127</v>
      </c>
      <c r="F300" s="4" t="s">
        <v>2128</v>
      </c>
      <c r="G300" s="4" t="s">
        <v>2129</v>
      </c>
      <c r="H300" s="14">
        <v>44309.915277777778</v>
      </c>
      <c r="I300" s="4" t="s">
        <v>2130</v>
      </c>
      <c r="J300" s="4" t="str">
        <f>Tb_MateriasJornais[[#This Row],[Jor_Jornal]]&amp;" - "&amp;Tb_MateriasJornais[[#This Row],[Jor_Titulo]]&amp;" - "&amp;TEXT(Tb_MateriasJornais[[#This Row],[Jor_Data]],"dd/mm/aaaa")</f>
        <v>FolhaSP - Inauguração por Bolsonaro de obra inacabada no AM vira ato em desagravo a Pazuello, alvo da CPI da Covid - 23/04/2021</v>
      </c>
      <c r="K300" s="10"/>
      <c r="L300" s="10"/>
      <c r="M300" s="10"/>
      <c r="N300" s="10"/>
      <c r="O300" s="10"/>
      <c r="P300" s="10"/>
      <c r="Q300" s="10"/>
      <c r="R300" s="10"/>
      <c r="S300" s="10"/>
      <c r="T300" s="10"/>
      <c r="U300" s="10"/>
      <c r="V300" s="10"/>
      <c r="W300" s="10"/>
      <c r="X300" s="10"/>
      <c r="Y300" s="10"/>
      <c r="Z300" s="10"/>
    </row>
    <row r="301" spans="1:26" ht="12.75" x14ac:dyDescent="0.2">
      <c r="A301" s="3">
        <v>1054</v>
      </c>
      <c r="B301" s="14">
        <v>44309.543749999997</v>
      </c>
      <c r="C301" s="4" t="s">
        <v>2131</v>
      </c>
      <c r="D301" s="3" t="s">
        <v>889</v>
      </c>
      <c r="E301" s="13" t="s">
        <v>2132</v>
      </c>
      <c r="F301" s="4" t="s">
        <v>2133</v>
      </c>
      <c r="G301" s="4" t="s">
        <v>1083</v>
      </c>
      <c r="H301" s="17">
        <v>44309.543877314813</v>
      </c>
      <c r="I301" s="4" t="s">
        <v>2134</v>
      </c>
      <c r="J301" s="4" t="str">
        <f>Tb_MateriasJornais[[#This Row],[Jor_Jornal]]&amp;" - "&amp;Tb_MateriasJornais[[#This Row],[Jor_Titulo]]&amp;" - "&amp;TEXT(Tb_MateriasJornais[[#This Row],[Jor_Data]],"dd/mm/aaaa")</f>
        <v>Estadão - Vice-líder do governo diz que Planalto falhou ao não conseguir maioria na CPI da Covid - 23/04/2021</v>
      </c>
      <c r="K301" s="10"/>
      <c r="L301" s="10"/>
      <c r="M301" s="10"/>
      <c r="N301" s="10"/>
      <c r="O301" s="10"/>
      <c r="P301" s="10"/>
      <c r="Q301" s="10"/>
      <c r="R301" s="10"/>
      <c r="S301" s="10"/>
      <c r="T301" s="10"/>
      <c r="U301" s="10"/>
      <c r="V301" s="10"/>
      <c r="W301" s="10"/>
      <c r="X301" s="10"/>
      <c r="Y301" s="10"/>
      <c r="Z301" s="10"/>
    </row>
    <row r="302" spans="1:26" ht="12.75" x14ac:dyDescent="0.2">
      <c r="A302" s="3">
        <v>1055</v>
      </c>
      <c r="B302" s="14">
        <v>44309.60833333333</v>
      </c>
      <c r="C302" s="4" t="s">
        <v>2135</v>
      </c>
      <c r="D302" s="3" t="s">
        <v>889</v>
      </c>
      <c r="E302" s="13" t="s">
        <v>2136</v>
      </c>
      <c r="F302" s="4" t="s">
        <v>2137</v>
      </c>
      <c r="G302" s="4" t="s">
        <v>2138</v>
      </c>
      <c r="H302" s="17">
        <v>44309.844594907408</v>
      </c>
      <c r="I302" s="4" t="s">
        <v>2139</v>
      </c>
      <c r="J302" s="4" t="str">
        <f>Tb_MateriasJornais[[#This Row],[Jor_Jornal]]&amp;" - "&amp;Tb_MateriasJornais[[#This Row],[Jor_Titulo]]&amp;" - "&amp;TEXT(Tb_MateriasJornais[[#This Row],[Jor_Data]],"dd/mm/aaaa")</f>
        <v>Estadão - Em Manaus, Bolsonaro provoca aglomeração e elogia Pazuello - 23/04/2021</v>
      </c>
      <c r="K302" s="10"/>
      <c r="L302" s="10"/>
      <c r="M302" s="10"/>
      <c r="N302" s="10"/>
      <c r="O302" s="10"/>
      <c r="P302" s="10"/>
      <c r="Q302" s="10"/>
      <c r="R302" s="10"/>
      <c r="S302" s="10"/>
      <c r="T302" s="10"/>
      <c r="U302" s="10"/>
      <c r="V302" s="10"/>
      <c r="W302" s="10"/>
      <c r="X302" s="10"/>
      <c r="Y302" s="10"/>
      <c r="Z302" s="10"/>
    </row>
    <row r="303" spans="1:26" ht="12.75" x14ac:dyDescent="0.2">
      <c r="A303" s="3">
        <v>1201</v>
      </c>
      <c r="B303" s="14">
        <v>44309.84375</v>
      </c>
      <c r="C303" s="4" t="s">
        <v>2140</v>
      </c>
      <c r="D303" s="3" t="s">
        <v>883</v>
      </c>
      <c r="E303" s="13" t="s">
        <v>2141</v>
      </c>
      <c r="F303" s="4" t="s">
        <v>2142</v>
      </c>
      <c r="G303" s="4" t="s">
        <v>1253</v>
      </c>
      <c r="H303" s="3"/>
      <c r="I303" s="4" t="s">
        <v>2143</v>
      </c>
      <c r="J303" s="4" t="str">
        <f>Tb_MateriasJornais[[#This Row],[Jor_Jornal]]&amp;" - "&amp;Tb_MateriasJornais[[#This Row],[Jor_Titulo]]&amp;" - "&amp;TEXT(Tb_MateriasJornais[[#This Row],[Jor_Data]],"dd/mm/aaaa")</f>
        <v>FolhaSP - Aliados de Renan veem incriminação de Bolsonaro, e oposição quer convocar Wajngarten na CPI da Covid - 23/04/2021</v>
      </c>
      <c r="K303" s="10"/>
      <c r="L303" s="10"/>
      <c r="M303" s="10"/>
      <c r="N303" s="10"/>
      <c r="O303" s="10"/>
      <c r="P303" s="10"/>
      <c r="Q303" s="10"/>
      <c r="R303" s="10"/>
      <c r="S303" s="10"/>
      <c r="T303" s="10"/>
      <c r="U303" s="10"/>
      <c r="V303" s="10"/>
      <c r="W303" s="10"/>
      <c r="X303" s="10"/>
      <c r="Y303" s="10"/>
      <c r="Z303" s="10"/>
    </row>
    <row r="304" spans="1:26" ht="12.75" x14ac:dyDescent="0.2">
      <c r="A304" s="3">
        <v>1202</v>
      </c>
      <c r="B304" s="14">
        <v>44309.844444444447</v>
      </c>
      <c r="C304" s="4" t="s">
        <v>2144</v>
      </c>
      <c r="D304" s="3" t="s">
        <v>883</v>
      </c>
      <c r="E304" s="13" t="s">
        <v>2145</v>
      </c>
      <c r="F304" s="4" t="s">
        <v>2146</v>
      </c>
      <c r="G304" s="4" t="s">
        <v>1557</v>
      </c>
      <c r="H304" s="3"/>
      <c r="I304" s="4" t="s">
        <v>2147</v>
      </c>
      <c r="J304" s="4" t="str">
        <f>Tb_MateriasJornais[[#This Row],[Jor_Jornal]]&amp;" - "&amp;Tb_MateriasJornais[[#This Row],[Jor_Titulo]]&amp;" - "&amp;TEXT(Tb_MateriasJornais[[#This Row],[Jor_Data]],"dd/mm/aaaa")</f>
        <v>FolhaSP - Com Wajngarten, senadores da CPI acreditam que subalternos vão entregar superiores no governo Bolsonaro - 23/04/2021</v>
      </c>
      <c r="K304" s="10"/>
      <c r="L304" s="10"/>
      <c r="M304" s="10"/>
      <c r="N304" s="10"/>
      <c r="O304" s="10"/>
      <c r="P304" s="10"/>
      <c r="Q304" s="10"/>
      <c r="R304" s="10"/>
      <c r="S304" s="10"/>
      <c r="T304" s="10"/>
      <c r="U304" s="10"/>
      <c r="V304" s="10"/>
      <c r="W304" s="10"/>
      <c r="X304" s="10"/>
      <c r="Y304" s="10"/>
      <c r="Z304" s="10"/>
    </row>
    <row r="305" spans="1:26" ht="12.75" x14ac:dyDescent="0.2">
      <c r="A305" s="3">
        <v>1056</v>
      </c>
      <c r="B305" s="14">
        <v>44310.208333333336</v>
      </c>
      <c r="C305" s="4" t="s">
        <v>2148</v>
      </c>
      <c r="D305" s="3" t="s">
        <v>889</v>
      </c>
      <c r="E305" s="13" t="s">
        <v>2149</v>
      </c>
      <c r="F305" s="4" t="s">
        <v>2150</v>
      </c>
      <c r="G305" s="4" t="s">
        <v>2151</v>
      </c>
      <c r="H305" s="17">
        <v>44310.209027777775</v>
      </c>
      <c r="I305" s="4" t="s">
        <v>2152</v>
      </c>
      <c r="J305" s="4" t="str">
        <f>Tb_MateriasJornais[[#This Row],[Jor_Jornal]]&amp;" - "&amp;Tb_MateriasJornais[[#This Row],[Jor_Titulo]]&amp;" - "&amp;TEXT(Tb_MateriasJornais[[#This Row],[Jor_Data]],"dd/mm/aaaa")</f>
        <v>Estadão - CPI da Covid: Maioria dos senadores diz que governo errou na condução da pandemia - 24/04/2021</v>
      </c>
      <c r="K305" s="10"/>
      <c r="L305" s="10"/>
      <c r="M305" s="10"/>
      <c r="N305" s="10"/>
      <c r="O305" s="10"/>
      <c r="P305" s="10"/>
      <c r="Q305" s="10"/>
      <c r="R305" s="10"/>
      <c r="S305" s="10"/>
      <c r="T305" s="10"/>
      <c r="U305" s="10"/>
      <c r="V305" s="10"/>
      <c r="W305" s="10"/>
      <c r="X305" s="10"/>
      <c r="Y305" s="10"/>
      <c r="Z305" s="10"/>
    </row>
    <row r="306" spans="1:26" ht="12.75" x14ac:dyDescent="0.2">
      <c r="A306" s="11">
        <v>46</v>
      </c>
      <c r="B306" s="12">
        <v>44310.427777777775</v>
      </c>
      <c r="C306" t="s">
        <v>2153</v>
      </c>
      <c r="D306" t="s">
        <v>878</v>
      </c>
      <c r="E306" s="13" t="s">
        <v>2154</v>
      </c>
      <c r="F306" t="s">
        <v>67</v>
      </c>
      <c r="G306" t="s">
        <v>1060</v>
      </c>
      <c r="H306" s="12">
        <v>44310.461111111108</v>
      </c>
      <c r="I306" t="s">
        <v>2155</v>
      </c>
      <c r="J306" s="4" t="str">
        <f>Tb_MateriasJornais[[#This Row],[Jor_Jornal]]&amp;" - "&amp;Tb_MateriasJornais[[#This Row],[Jor_Titulo]]&amp;" - "&amp;TEXT(Tb_MateriasJornais[[#This Row],[Jor_Data]],"dd/mm/aaaa")</f>
        <v>Congresso em Foco - Renan diz que governo está "apavorado" com sua relatoria na CPI - 24/04/2021</v>
      </c>
      <c r="K306" s="10"/>
      <c r="L306" s="10"/>
      <c r="M306" s="10"/>
      <c r="N306" s="10"/>
      <c r="O306" s="10"/>
      <c r="P306" s="10"/>
      <c r="Q306" s="10"/>
      <c r="R306" s="10"/>
      <c r="S306" s="10"/>
      <c r="T306" s="10"/>
      <c r="U306" s="10"/>
      <c r="V306" s="10"/>
      <c r="W306" s="10"/>
      <c r="X306" s="10"/>
      <c r="Y306" s="10"/>
      <c r="Z306" s="10"/>
    </row>
    <row r="307" spans="1:26" ht="12.75" x14ac:dyDescent="0.2">
      <c r="A307" s="3">
        <v>1203</v>
      </c>
      <c r="B307" s="14">
        <v>44310.84375</v>
      </c>
      <c r="C307" s="4" t="s">
        <v>2156</v>
      </c>
      <c r="D307" s="3" t="s">
        <v>883</v>
      </c>
      <c r="E307" s="13" t="s">
        <v>2157</v>
      </c>
      <c r="F307" s="4" t="s">
        <v>2158</v>
      </c>
      <c r="G307" s="4" t="s">
        <v>1253</v>
      </c>
      <c r="H307" s="14">
        <v>44311.26666666667</v>
      </c>
      <c r="I307" s="4" t="s">
        <v>2159</v>
      </c>
      <c r="J307" s="4" t="str">
        <f>Tb_MateriasJornais[[#This Row],[Jor_Jornal]]&amp;" - "&amp;Tb_MateriasJornais[[#This Row],[Jor_Titulo]]&amp;" - "&amp;TEXT(Tb_MateriasJornais[[#This Row],[Jor_Data]],"dd/mm/aaaa")</f>
        <v>FolhaSP - CPI da Covid quer investigar CFM e planos de saúde por propagação de 'tratamento precoce' - 24/04/2021</v>
      </c>
      <c r="K307" s="10"/>
      <c r="L307" s="10"/>
      <c r="M307" s="10"/>
      <c r="N307" s="10"/>
      <c r="O307" s="10"/>
      <c r="P307" s="10"/>
      <c r="Q307" s="10"/>
      <c r="R307" s="10"/>
      <c r="S307" s="10"/>
      <c r="T307" s="10"/>
      <c r="U307" s="10"/>
      <c r="V307" s="10"/>
      <c r="W307" s="10"/>
      <c r="X307" s="10"/>
      <c r="Y307" s="10"/>
      <c r="Z307" s="10"/>
    </row>
    <row r="308" spans="1:26" ht="12.75" x14ac:dyDescent="0.2">
      <c r="A308" s="3">
        <v>1204</v>
      </c>
      <c r="B308" s="14">
        <v>44310.84375</v>
      </c>
      <c r="C308" s="4" t="s">
        <v>2160</v>
      </c>
      <c r="D308" s="3" t="s">
        <v>883</v>
      </c>
      <c r="E308" s="13" t="s">
        <v>2161</v>
      </c>
      <c r="F308" s="4" t="s">
        <v>2162</v>
      </c>
      <c r="G308" s="4" t="s">
        <v>897</v>
      </c>
      <c r="H308" s="3"/>
      <c r="I308" s="4" t="s">
        <v>2163</v>
      </c>
      <c r="J308" s="4" t="str">
        <f>Tb_MateriasJornais[[#This Row],[Jor_Jornal]]&amp;" - "&amp;Tb_MateriasJornais[[#This Row],[Jor_Titulo]]&amp;" - "&amp;TEXT(Tb_MateriasJornais[[#This Row],[Jor_Data]],"dd/mm/aaaa")</f>
        <v>FolhaSP - CPI da Covid tem de investigar desde já o risco de faltar vacina no ano que vem - 24/04/2021</v>
      </c>
      <c r="K308" s="10"/>
      <c r="L308" s="10"/>
      <c r="M308" s="10"/>
      <c r="N308" s="10"/>
      <c r="O308" s="10"/>
      <c r="P308" s="10"/>
      <c r="Q308" s="10"/>
      <c r="R308" s="10"/>
      <c r="S308" s="10"/>
      <c r="T308" s="10"/>
      <c r="U308" s="10"/>
      <c r="V308" s="10"/>
      <c r="W308" s="10"/>
      <c r="X308" s="10"/>
      <c r="Y308" s="10"/>
      <c r="Z308" s="10"/>
    </row>
    <row r="309" spans="1:26" s="38" customFormat="1" ht="12.75" x14ac:dyDescent="0.2">
      <c r="A309" s="34">
        <v>1205</v>
      </c>
      <c r="B309" s="46">
        <v>44310.84375</v>
      </c>
      <c r="C309" s="33" t="s">
        <v>2164</v>
      </c>
      <c r="D309" s="34" t="s">
        <v>883</v>
      </c>
      <c r="E309" s="47" t="s">
        <v>2165</v>
      </c>
      <c r="F309" s="33" t="s">
        <v>2166</v>
      </c>
      <c r="G309" s="33" t="s">
        <v>897</v>
      </c>
      <c r="H309" s="34"/>
      <c r="I309" s="33" t="s">
        <v>2167</v>
      </c>
      <c r="J309" s="33" t="str">
        <f>Tb_MateriasJornais[[#This Row],[Jor_Jornal]]&amp;" - "&amp;Tb_MateriasJornais[[#This Row],[Jor_Titulo]]&amp;" - "&amp;TEXT(Tb_MateriasJornais[[#This Row],[Jor_Data]],"dd/mm/aaaa")</f>
        <v>FolhaSP - Com CPI perto de ser instalada, Casa Civil manda ministérios informarem quais ações tomaram contra a Covid - 24/04/2021</v>
      </c>
      <c r="K309" s="33"/>
      <c r="L309" s="33"/>
      <c r="M309" s="33"/>
      <c r="N309" s="33"/>
      <c r="O309" s="33"/>
      <c r="P309" s="33"/>
      <c r="Q309" s="33"/>
      <c r="R309" s="33"/>
      <c r="S309" s="33"/>
      <c r="T309" s="33"/>
      <c r="U309" s="33"/>
      <c r="V309" s="33"/>
      <c r="W309" s="33"/>
      <c r="X309" s="33"/>
      <c r="Y309" s="33"/>
      <c r="Z309" s="33"/>
    </row>
    <row r="310" spans="1:26" ht="12.75" x14ac:dyDescent="0.2">
      <c r="A310" s="3">
        <v>1057</v>
      </c>
      <c r="B310" s="14">
        <v>44311.208333333336</v>
      </c>
      <c r="C310" s="4" t="s">
        <v>2168</v>
      </c>
      <c r="D310" s="3" t="s">
        <v>889</v>
      </c>
      <c r="E310" s="13" t="s">
        <v>2169</v>
      </c>
      <c r="F310" s="4" t="s">
        <v>2170</v>
      </c>
      <c r="G310" s="4" t="s">
        <v>1240</v>
      </c>
      <c r="H310" s="17">
        <v>44311.208333333336</v>
      </c>
      <c r="I310" s="4" t="s">
        <v>2171</v>
      </c>
      <c r="J310" s="4" t="str">
        <f>Tb_MateriasJornais[[#This Row],[Jor_Jornal]]&amp;" - "&amp;Tb_MateriasJornais[[#This Row],[Jor_Titulo]]&amp;" - "&amp;TEXT(Tb_MateriasJornais[[#This Row],[Jor_Data]],"dd/mm/aaaa")</f>
        <v>Estadão - CPI da Covid deve chamar cientistas e médicos críticos do governo - 25/04/2021</v>
      </c>
      <c r="K310" s="10"/>
      <c r="L310" s="10"/>
      <c r="M310" s="10"/>
      <c r="N310" s="10"/>
      <c r="O310" s="10"/>
      <c r="P310" s="10"/>
      <c r="Q310" s="10"/>
      <c r="R310" s="10"/>
      <c r="S310" s="10"/>
      <c r="T310" s="10"/>
      <c r="U310" s="10"/>
      <c r="V310" s="10"/>
      <c r="W310" s="10"/>
      <c r="X310" s="10"/>
      <c r="Y310" s="10"/>
      <c r="Z310" s="10"/>
    </row>
    <row r="311" spans="1:26" ht="12.75" x14ac:dyDescent="0.2">
      <c r="A311" s="3">
        <v>1206</v>
      </c>
      <c r="B311" s="14">
        <v>44311.630555555559</v>
      </c>
      <c r="C311" s="4" t="s">
        <v>2172</v>
      </c>
      <c r="D311" s="3" t="s">
        <v>883</v>
      </c>
      <c r="E311" s="13" t="s">
        <v>2173</v>
      </c>
      <c r="F311" s="4" t="s">
        <v>2174</v>
      </c>
      <c r="G311" s="4" t="s">
        <v>2175</v>
      </c>
      <c r="H311" s="14">
        <v>44333.350694444445</v>
      </c>
      <c r="I311" s="4" t="s">
        <v>2176</v>
      </c>
      <c r="J311" s="4" t="str">
        <f>Tb_MateriasJornais[[#This Row],[Jor_Jornal]]&amp;" - "&amp;Tb_MateriasJornais[[#This Row],[Jor_Titulo]]&amp;" - "&amp;TEXT(Tb_MateriasJornais[[#This Row],[Jor_Data]],"dd/mm/aaaa")</f>
        <v>FolhaSP - Entenda como a CPI da Covid pode contribuir para responsabilizar Bolsonaro por falas e postura na pandemia - 25/04/2021</v>
      </c>
      <c r="K311" s="10"/>
      <c r="L311" s="10"/>
      <c r="M311" s="10"/>
      <c r="N311" s="10"/>
      <c r="O311" s="10"/>
      <c r="P311" s="10"/>
      <c r="Q311" s="10"/>
      <c r="R311" s="10"/>
      <c r="S311" s="10"/>
      <c r="T311" s="10"/>
      <c r="U311" s="10"/>
      <c r="V311" s="10"/>
      <c r="W311" s="10"/>
      <c r="X311" s="10"/>
      <c r="Y311" s="10"/>
      <c r="Z311" s="10"/>
    </row>
    <row r="312" spans="1:26" ht="12.75" x14ac:dyDescent="0.2">
      <c r="A312" s="3">
        <v>1207</v>
      </c>
      <c r="B312" s="14">
        <v>44311.84375</v>
      </c>
      <c r="C312" s="4" t="s">
        <v>2177</v>
      </c>
      <c r="D312" s="3" t="s">
        <v>883</v>
      </c>
      <c r="E312" s="13" t="s">
        <v>2178</v>
      </c>
      <c r="F312" s="4" t="s">
        <v>2179</v>
      </c>
      <c r="G312" s="4" t="s">
        <v>964</v>
      </c>
      <c r="H312" s="14">
        <v>44312.175000000003</v>
      </c>
      <c r="I312" s="4" t="s">
        <v>2180</v>
      </c>
      <c r="J312" s="4" t="str">
        <f>Tb_MateriasJornais[[#This Row],[Jor_Jornal]]&amp;" - "&amp;Tb_MateriasJornais[[#This Row],[Jor_Titulo]]&amp;" - "&amp;TEXT(Tb_MateriasJornais[[#This Row],[Jor_Data]],"dd/mm/aaaa")</f>
        <v>FolhaSP - Bolsonaro acirra discurso, e senadores veem tentativa de insuflar base às vésperas de CPI da Covid - 25/04/2021</v>
      </c>
      <c r="K312" s="10"/>
      <c r="L312" s="10"/>
      <c r="M312" s="10"/>
      <c r="N312" s="10"/>
      <c r="O312" s="10"/>
      <c r="P312" s="10"/>
      <c r="Q312" s="10"/>
      <c r="R312" s="10"/>
      <c r="S312" s="10"/>
      <c r="T312" s="10"/>
      <c r="U312" s="10"/>
      <c r="V312" s="10"/>
      <c r="W312" s="10"/>
      <c r="X312" s="10"/>
      <c r="Y312" s="10"/>
      <c r="Z312" s="10"/>
    </row>
    <row r="313" spans="1:26" ht="12.75" x14ac:dyDescent="0.2">
      <c r="A313" s="3">
        <v>1208</v>
      </c>
      <c r="B313" s="14">
        <v>44312.308333333334</v>
      </c>
      <c r="C313" s="4" t="s">
        <v>2181</v>
      </c>
      <c r="D313" s="3" t="s">
        <v>883</v>
      </c>
      <c r="E313" s="13" t="s">
        <v>2182</v>
      </c>
      <c r="F313" s="4" t="s">
        <v>2183</v>
      </c>
      <c r="G313" s="4" t="s">
        <v>907</v>
      </c>
      <c r="H313" s="14">
        <v>44312.347222222219</v>
      </c>
      <c r="I313" s="4" t="s">
        <v>2184</v>
      </c>
      <c r="J313" s="4" t="str">
        <f>Tb_MateriasJornais[[#This Row],[Jor_Jornal]]&amp;" - "&amp;Tb_MateriasJornais[[#This Row],[Jor_Titulo]]&amp;" - "&amp;TEXT(Tb_MateriasJornais[[#This Row],[Jor_Data]],"dd/mm/aaaa")</f>
        <v>FolhaSP - Lira diz que Congresso não é delegacia e que CPI da Covid neste momento é perda de tempo - 26/04/2021</v>
      </c>
      <c r="K313" s="10"/>
      <c r="L313" s="10"/>
      <c r="M313" s="10"/>
      <c r="N313" s="10"/>
      <c r="O313" s="10"/>
      <c r="P313" s="10"/>
      <c r="Q313" s="10"/>
      <c r="R313" s="10"/>
      <c r="S313" s="10"/>
      <c r="T313" s="10"/>
      <c r="U313" s="10"/>
      <c r="V313" s="10"/>
      <c r="W313" s="10"/>
      <c r="X313" s="10"/>
      <c r="Y313" s="10"/>
      <c r="Z313" s="10"/>
    </row>
    <row r="314" spans="1:26" ht="12.75" x14ac:dyDescent="0.2">
      <c r="A314" s="3">
        <v>1209</v>
      </c>
      <c r="B314" s="14">
        <v>44312.321527777778</v>
      </c>
      <c r="C314" s="4" t="s">
        <v>2185</v>
      </c>
      <c r="D314" s="3" t="s">
        <v>883</v>
      </c>
      <c r="E314" s="13" t="s">
        <v>2186</v>
      </c>
      <c r="F314" s="4" t="s">
        <v>2187</v>
      </c>
      <c r="G314" s="4" t="s">
        <v>897</v>
      </c>
      <c r="H314" s="3"/>
      <c r="I314" s="4" t="s">
        <v>2188</v>
      </c>
      <c r="J314" s="4" t="str">
        <f>Tb_MateriasJornais[[#This Row],[Jor_Jornal]]&amp;" - "&amp;Tb_MateriasJornais[[#This Row],[Jor_Titulo]]&amp;" - "&amp;TEXT(Tb_MateriasJornais[[#This Row],[Jor_Data]],"dd/mm/aaaa")</f>
        <v>FolhaSP - Grupo de governadores deve pedir afastamento de subprocuradora de apuração sobre mau uso de verbas na pandemia - 26/04/2021</v>
      </c>
      <c r="K314" s="10"/>
      <c r="L314" s="10"/>
      <c r="M314" s="10"/>
      <c r="N314" s="10"/>
      <c r="O314" s="10"/>
      <c r="P314" s="10"/>
      <c r="Q314" s="10"/>
      <c r="R314" s="10"/>
      <c r="S314" s="10"/>
      <c r="T314" s="10"/>
      <c r="U314" s="10"/>
      <c r="V314" s="10"/>
      <c r="W314" s="10"/>
      <c r="X314" s="10"/>
      <c r="Y314" s="10"/>
      <c r="Z314" s="10"/>
    </row>
    <row r="315" spans="1:26" ht="12.75" x14ac:dyDescent="0.2">
      <c r="A315" s="3">
        <v>1210</v>
      </c>
      <c r="B315" s="14">
        <v>44312.407638888886</v>
      </c>
      <c r="C315" s="4" t="s">
        <v>2189</v>
      </c>
      <c r="D315" s="3" t="s">
        <v>883</v>
      </c>
      <c r="E315" s="13" t="s">
        <v>2190</v>
      </c>
      <c r="F315" s="4" t="s">
        <v>2191</v>
      </c>
      <c r="G315" s="4" t="s">
        <v>2192</v>
      </c>
      <c r="H315" s="14">
        <v>44312.736111111109</v>
      </c>
      <c r="I315" s="4" t="s">
        <v>2193</v>
      </c>
      <c r="J315" s="4" t="str">
        <f>Tb_MateriasJornais[[#This Row],[Jor_Jornal]]&amp;" - "&amp;Tb_MateriasJornais[[#This Row],[Jor_Titulo]]&amp;" - "&amp;TEXT(Tb_MateriasJornais[[#This Row],[Jor_Data]],"dd/mm/aaaa")</f>
        <v>FolhaSP - Bolsonaro diz não se preocupar nem com CPI nem com Lula e cobra de governadores que não estiquem a corda - 26/04/2021</v>
      </c>
      <c r="K315" s="10"/>
      <c r="L315" s="10"/>
      <c r="M315" s="10"/>
      <c r="N315" s="10"/>
      <c r="O315" s="10"/>
      <c r="P315" s="10"/>
      <c r="Q315" s="10"/>
      <c r="R315" s="10"/>
      <c r="S315" s="10"/>
      <c r="T315" s="10"/>
      <c r="U315" s="10"/>
      <c r="V315" s="10"/>
      <c r="W315" s="10"/>
      <c r="X315" s="10"/>
      <c r="Y315" s="10"/>
      <c r="Z315" s="10"/>
    </row>
    <row r="316" spans="1:26" ht="12.75" x14ac:dyDescent="0.2">
      <c r="A316" s="11">
        <v>47</v>
      </c>
      <c r="B316" s="12">
        <v>44312.486805555556</v>
      </c>
      <c r="C316" t="s">
        <v>2194</v>
      </c>
      <c r="D316" t="s">
        <v>878</v>
      </c>
      <c r="E316" s="13" t="s">
        <v>2195</v>
      </c>
      <c r="F316" t="s">
        <v>67</v>
      </c>
      <c r="G316" t="s">
        <v>2196</v>
      </c>
      <c r="H316" s="12">
        <v>44312.504166666666</v>
      </c>
      <c r="I316" t="s">
        <v>2197</v>
      </c>
      <c r="J316" s="4" t="str">
        <f>Tb_MateriasJornais[[#This Row],[Jor_Jornal]]&amp;" - "&amp;Tb_MateriasJornais[[#This Row],[Jor_Titulo]]&amp;" - "&amp;TEXT(Tb_MateriasJornais[[#This Row],[Jor_Data]],"dd/mm/aaaa")</f>
        <v>Congresso em Foco - Lira diz que CPI é "perda de tempo" e vai priorizar reformas - 26/04/2021</v>
      </c>
      <c r="K316" s="10"/>
      <c r="L316" s="10"/>
      <c r="M316" s="10"/>
      <c r="N316" s="10"/>
      <c r="O316" s="10"/>
      <c r="P316" s="10"/>
      <c r="Q316" s="10"/>
      <c r="R316" s="10"/>
      <c r="S316" s="10"/>
      <c r="T316" s="10"/>
      <c r="U316" s="10"/>
      <c r="V316" s="10"/>
      <c r="W316" s="10"/>
      <c r="X316" s="10"/>
      <c r="Y316" s="10"/>
      <c r="Z316" s="10"/>
    </row>
    <row r="317" spans="1:26" ht="12.75" x14ac:dyDescent="0.2">
      <c r="A317" s="3">
        <v>1211</v>
      </c>
      <c r="B317" s="14">
        <v>44312.63958333333</v>
      </c>
      <c r="C317" s="4" t="s">
        <v>2198</v>
      </c>
      <c r="D317" s="3" t="s">
        <v>883</v>
      </c>
      <c r="E317" s="13" t="s">
        <v>2199</v>
      </c>
      <c r="F317" s="4" t="s">
        <v>2200</v>
      </c>
      <c r="G317" s="4" t="s">
        <v>1945</v>
      </c>
      <c r="H317" s="14">
        <v>44312.695833333331</v>
      </c>
      <c r="I317" s="4" t="s">
        <v>2201</v>
      </c>
      <c r="J317" s="4" t="str">
        <f>Tb_MateriasJornais[[#This Row],[Jor_Jornal]]&amp;" - "&amp;Tb_MateriasJornais[[#This Row],[Jor_Titulo]]&amp;" - "&amp;TEXT(Tb_MateriasJornais[[#This Row],[Jor_Data]],"dd/mm/aaaa")</f>
        <v>FolhaSP - Às vésperas de CPI, PGR denuncia governador do AM por supostos crimes em compra de respiradores - 26/04/2021</v>
      </c>
      <c r="K317" s="10"/>
      <c r="L317" s="10"/>
      <c r="M317" s="10"/>
      <c r="N317" s="10"/>
      <c r="O317" s="10"/>
      <c r="P317" s="10"/>
      <c r="Q317" s="10"/>
      <c r="R317" s="10"/>
      <c r="S317" s="10"/>
      <c r="T317" s="10"/>
      <c r="U317" s="10"/>
      <c r="V317" s="10"/>
      <c r="W317" s="10"/>
      <c r="X317" s="10"/>
      <c r="Y317" s="10"/>
      <c r="Z317" s="10"/>
    </row>
    <row r="318" spans="1:26" ht="12.75" x14ac:dyDescent="0.2">
      <c r="A318" s="11">
        <v>48</v>
      </c>
      <c r="B318" s="12">
        <v>44312.67083333333</v>
      </c>
      <c r="C318" t="s">
        <v>2202</v>
      </c>
      <c r="D318" t="s">
        <v>878</v>
      </c>
      <c r="E318" s="13" t="s">
        <v>2203</v>
      </c>
      <c r="F318" t="s">
        <v>2204</v>
      </c>
      <c r="G318" t="s">
        <v>2205</v>
      </c>
      <c r="H318" s="12">
        <v>44312.689583333333</v>
      </c>
      <c r="I318" t="s">
        <v>2206</v>
      </c>
      <c r="J318" s="4" t="str">
        <f>Tb_MateriasJornais[[#This Row],[Jor_Jornal]]&amp;" - "&amp;Tb_MateriasJornais[[#This Row],[Jor_Titulo]]&amp;" - "&amp;TEXT(Tb_MateriasJornais[[#This Row],[Jor_Data]],"dd/mm/aaaa")</f>
        <v>Congresso em Foco - RENAN IRONIZA NOVA ESTRATÉGIA DO GOVERNO EM CPI: “MELHOR QUE TENTAR INTERFERIR” - 26/04/2021</v>
      </c>
      <c r="K318" s="10"/>
      <c r="L318" s="10"/>
      <c r="M318" s="10"/>
      <c r="N318" s="10"/>
      <c r="O318" s="10"/>
      <c r="P318" s="10"/>
      <c r="Q318" s="10"/>
      <c r="R318" s="10"/>
      <c r="S318" s="10"/>
      <c r="T318" s="10"/>
      <c r="U318" s="10"/>
      <c r="V318" s="10"/>
      <c r="W318" s="10"/>
      <c r="X318" s="10"/>
      <c r="Y318" s="10"/>
      <c r="Z318" s="10"/>
    </row>
    <row r="319" spans="1:26" ht="12.75" x14ac:dyDescent="0.2">
      <c r="A319" s="3">
        <v>1212</v>
      </c>
      <c r="B319" s="14">
        <v>44312.679166666669</v>
      </c>
      <c r="C319" s="4" t="s">
        <v>2207</v>
      </c>
      <c r="D319" s="3" t="s">
        <v>883</v>
      </c>
      <c r="E319" s="13" t="s">
        <v>2208</v>
      </c>
      <c r="F319" s="4" t="s">
        <v>2209</v>
      </c>
      <c r="G319" s="4" t="s">
        <v>2210</v>
      </c>
      <c r="H319" s="14">
        <v>44312.824999999997</v>
      </c>
      <c r="I319" s="4" t="s">
        <v>2211</v>
      </c>
      <c r="J319" s="4" t="str">
        <f>Tb_MateriasJornais[[#This Row],[Jor_Jornal]]&amp;" - "&amp;Tb_MateriasJornais[[#This Row],[Jor_Titulo]]&amp;" - "&amp;TEXT(Tb_MateriasJornais[[#This Row],[Jor_Data]],"dd/mm/aaaa")</f>
        <v>FolhaSP - Juiz federal do DF impede nomeação de Renan para relatoria da CPI da Covid - 26/04/2021</v>
      </c>
      <c r="K319" s="10"/>
      <c r="L319" s="10"/>
      <c r="M319" s="10"/>
      <c r="N319" s="10"/>
      <c r="O319" s="10"/>
      <c r="P319" s="10"/>
      <c r="Q319" s="10"/>
      <c r="R319" s="10"/>
      <c r="S319" s="10"/>
      <c r="T319" s="10"/>
      <c r="U319" s="10"/>
      <c r="V319" s="10"/>
      <c r="W319" s="10"/>
      <c r="X319" s="10"/>
      <c r="Y319" s="10"/>
      <c r="Z319" s="10"/>
    </row>
    <row r="320" spans="1:26" ht="12.75" x14ac:dyDescent="0.2">
      <c r="A320" s="3">
        <v>1213</v>
      </c>
      <c r="B320" s="14">
        <v>44312.793749999997</v>
      </c>
      <c r="C320" s="4" t="s">
        <v>2212</v>
      </c>
      <c r="D320" s="3" t="s">
        <v>883</v>
      </c>
      <c r="E320" s="13" t="s">
        <v>2213</v>
      </c>
      <c r="F320" s="4" t="s">
        <v>2214</v>
      </c>
      <c r="G320" s="4" t="s">
        <v>897</v>
      </c>
      <c r="H320" s="3"/>
      <c r="I320" s="4" t="s">
        <v>2215</v>
      </c>
      <c r="J320" s="4" t="str">
        <f>Tb_MateriasJornais[[#This Row],[Jor_Jornal]]&amp;" - "&amp;Tb_MateriasJornais[[#This Row],[Jor_Titulo]]&amp;" - "&amp;TEXT(Tb_MateriasJornais[[#This Row],[Jor_Data]],"dd/mm/aaaa")</f>
        <v>FolhaSP - Pacheco diz que Senado não vai cumprir decisão de juiz do DF sobre impedir Renan Calheiros de relatar CPI - 26/04/2021</v>
      </c>
      <c r="K320" s="10"/>
      <c r="L320" s="10"/>
      <c r="M320" s="10"/>
      <c r="N320" s="10"/>
      <c r="O320" s="10"/>
      <c r="P320" s="10"/>
      <c r="Q320" s="10"/>
      <c r="R320" s="10"/>
      <c r="S320" s="10"/>
      <c r="T320" s="10"/>
      <c r="U320" s="10"/>
      <c r="V320" s="10"/>
      <c r="W320" s="10"/>
      <c r="X320" s="10"/>
      <c r="Y320" s="10"/>
      <c r="Z320" s="10"/>
    </row>
    <row r="321" spans="1:26" ht="12.75" x14ac:dyDescent="0.2">
      <c r="A321" s="11">
        <v>49</v>
      </c>
      <c r="B321" s="12">
        <v>44312.813888888886</v>
      </c>
      <c r="C321" t="s">
        <v>2216</v>
      </c>
      <c r="D321" t="s">
        <v>878</v>
      </c>
      <c r="E321" s="13" t="s">
        <v>2217</v>
      </c>
      <c r="F321" t="s">
        <v>2218</v>
      </c>
      <c r="G321" t="s">
        <v>1105</v>
      </c>
      <c r="H321" s="12">
        <v>44312.813888888886</v>
      </c>
      <c r="I321" t="s">
        <v>2219</v>
      </c>
      <c r="J321" s="4" t="str">
        <f>Tb_MateriasJornais[[#This Row],[Jor_Jornal]]&amp;" - "&amp;Tb_MateriasJornais[[#This Row],[Jor_Titulo]]&amp;" - "&amp;TEXT(Tb_MateriasJornais[[#This Row],[Jor_Data]],"dd/mm/aaaa")</f>
        <v>Congresso em Foco - Na véspera da CPI, governador é denunciado por desvios na pandemia - 26/04/2021</v>
      </c>
      <c r="K321" s="10"/>
      <c r="L321" s="10"/>
      <c r="M321" s="10"/>
      <c r="N321" s="10"/>
      <c r="O321" s="10"/>
      <c r="P321" s="10"/>
      <c r="Q321" s="10"/>
      <c r="R321" s="10"/>
      <c r="S321" s="10"/>
      <c r="T321" s="10"/>
      <c r="U321" s="10"/>
      <c r="V321" s="10"/>
      <c r="W321" s="10"/>
      <c r="X321" s="10"/>
      <c r="Y321" s="10"/>
      <c r="Z321" s="10"/>
    </row>
    <row r="322" spans="1:26" ht="12.75" x14ac:dyDescent="0.2">
      <c r="A322" s="11">
        <v>50</v>
      </c>
      <c r="B322" s="12">
        <v>44312.840277777781</v>
      </c>
      <c r="C322" t="s">
        <v>2220</v>
      </c>
      <c r="D322" t="s">
        <v>878</v>
      </c>
      <c r="E322" s="13" t="s">
        <v>2221</v>
      </c>
      <c r="F322" t="s">
        <v>67</v>
      </c>
      <c r="G322" t="s">
        <v>1730</v>
      </c>
      <c r="H322" s="12">
        <v>44312.840277777781</v>
      </c>
      <c r="I322" t="s">
        <v>2222</v>
      </c>
      <c r="J322" s="4" t="str">
        <f>Tb_MateriasJornais[[#This Row],[Jor_Jornal]]&amp;" - "&amp;Tb_MateriasJornais[[#This Row],[Jor_Titulo]]&amp;" - "&amp;TEXT(Tb_MateriasJornais[[#This Row],[Jor_Data]],"dd/mm/aaaa")</f>
        <v>Congresso em Foco - "Por que tanto medo?", diz Renan sobre decisão que o impede de relatar CPI - 26/04/2021</v>
      </c>
      <c r="K322" s="10"/>
      <c r="L322" s="10"/>
      <c r="M322" s="10"/>
      <c r="N322" s="10"/>
      <c r="O322" s="10"/>
      <c r="P322" s="10"/>
      <c r="Q322" s="10"/>
      <c r="R322" s="10"/>
      <c r="S322" s="10"/>
      <c r="T322" s="10"/>
      <c r="U322" s="10"/>
      <c r="V322" s="10"/>
      <c r="W322" s="10"/>
      <c r="X322" s="10"/>
      <c r="Y322" s="10"/>
      <c r="Z322" s="10"/>
    </row>
    <row r="323" spans="1:26" ht="12.75" x14ac:dyDescent="0.2">
      <c r="A323" s="3">
        <v>1215</v>
      </c>
      <c r="B323" s="14">
        <v>44312.84375</v>
      </c>
      <c r="C323" s="4" t="s">
        <v>2223</v>
      </c>
      <c r="D323" s="3" t="s">
        <v>883</v>
      </c>
      <c r="E323" s="13" t="s">
        <v>2224</v>
      </c>
      <c r="F323" s="4" t="s">
        <v>2225</v>
      </c>
      <c r="G323" s="4" t="s">
        <v>2175</v>
      </c>
      <c r="H323" s="14">
        <v>44313.181250000001</v>
      </c>
      <c r="I323" s="4" t="s">
        <v>2226</v>
      </c>
      <c r="J323" s="4" t="str">
        <f>Tb_MateriasJornais[[#This Row],[Jor_Jornal]]&amp;" - "&amp;Tb_MateriasJornais[[#This Row],[Jor_Titulo]]&amp;" - "&amp;TEXT(Tb_MateriasJornais[[#This Row],[Jor_Data]],"dd/mm/aaaa")</f>
        <v>FolhaSP - Da cloroquina à vacina, confrontos de Bolsonaro na pandemia devem ser alvo de CPI da Covid no Senado - 26/04/2021</v>
      </c>
      <c r="K323" s="10"/>
      <c r="L323" s="10"/>
      <c r="M323" s="10"/>
      <c r="N323" s="10"/>
      <c r="O323" s="10"/>
      <c r="P323" s="10"/>
      <c r="Q323" s="10"/>
      <c r="R323" s="10"/>
      <c r="S323" s="10"/>
      <c r="T323" s="10"/>
      <c r="U323" s="10"/>
      <c r="V323" s="10"/>
      <c r="W323" s="10"/>
      <c r="X323" s="10"/>
      <c r="Y323" s="10"/>
      <c r="Z323" s="10"/>
    </row>
    <row r="324" spans="1:26" ht="12.75" x14ac:dyDescent="0.2">
      <c r="A324" s="3">
        <v>1216</v>
      </c>
      <c r="B324" s="14">
        <v>44312.84375</v>
      </c>
      <c r="C324" s="4" t="s">
        <v>2227</v>
      </c>
      <c r="D324" s="3" t="s">
        <v>883</v>
      </c>
      <c r="E324" s="13" t="s">
        <v>2228</v>
      </c>
      <c r="F324" s="4" t="s">
        <v>2229</v>
      </c>
      <c r="G324" s="4" t="s">
        <v>2230</v>
      </c>
      <c r="H324" s="14">
        <v>44313.166666666664</v>
      </c>
      <c r="I324" s="4" t="s">
        <v>2231</v>
      </c>
      <c r="J324" s="4" t="str">
        <f>Tb_MateriasJornais[[#This Row],[Jor_Jornal]]&amp;" - "&amp;Tb_MateriasJornais[[#This Row],[Jor_Titulo]]&amp;" - "&amp;TEXT(Tb_MateriasJornais[[#This Row],[Jor_Data]],"dd/mm/aaaa")</f>
        <v>FolhaSP - CPI da Covid no Senado estreia sob embate judicial e tenta focar atraso em vacinas - 26/04/2021</v>
      </c>
      <c r="K324" s="10"/>
      <c r="L324" s="10"/>
      <c r="M324" s="10"/>
      <c r="N324" s="10"/>
      <c r="O324" s="10"/>
      <c r="P324" s="10"/>
      <c r="Q324" s="10"/>
      <c r="R324" s="10"/>
      <c r="S324" s="10"/>
      <c r="T324" s="10"/>
      <c r="U324" s="10"/>
      <c r="V324" s="10"/>
      <c r="W324" s="10"/>
      <c r="X324" s="10"/>
      <c r="Y324" s="10"/>
      <c r="Z324" s="10"/>
    </row>
    <row r="325" spans="1:26" ht="12.75" x14ac:dyDescent="0.2">
      <c r="A325" s="3">
        <v>1217</v>
      </c>
      <c r="B325" s="14">
        <v>44312.84375</v>
      </c>
      <c r="C325" s="4" t="s">
        <v>2232</v>
      </c>
      <c r="D325" s="3" t="s">
        <v>883</v>
      </c>
      <c r="E325" s="13" t="s">
        <v>2233</v>
      </c>
      <c r="F325" s="4" t="s">
        <v>2234</v>
      </c>
      <c r="G325" s="4" t="s">
        <v>897</v>
      </c>
      <c r="H325" s="3"/>
      <c r="I325" s="4" t="s">
        <v>2235</v>
      </c>
      <c r="J325" s="4" t="str">
        <f>Tb_MateriasJornais[[#This Row],[Jor_Jornal]]&amp;" - "&amp;Tb_MateriasJornais[[#This Row],[Jor_Titulo]]&amp;" - "&amp;TEXT(Tb_MateriasJornais[[#This Row],[Jor_Data]],"dd/mm/aaaa")</f>
        <v>FolhaSP - Renan Calheiros e Pacheco restringem acesso do público às suas contas no Twitter - 26/04/2021</v>
      </c>
      <c r="K325" s="10"/>
      <c r="L325" s="10"/>
      <c r="M325" s="10"/>
      <c r="N325" s="10"/>
      <c r="O325" s="10"/>
      <c r="P325" s="10"/>
      <c r="Q325" s="10"/>
      <c r="R325" s="10"/>
      <c r="S325" s="10"/>
      <c r="T325" s="10"/>
      <c r="U325" s="10"/>
      <c r="V325" s="10"/>
      <c r="W325" s="10"/>
      <c r="X325" s="10"/>
      <c r="Y325" s="10"/>
      <c r="Z325" s="10"/>
    </row>
    <row r="326" spans="1:26" ht="12.75" x14ac:dyDescent="0.2">
      <c r="A326" s="3">
        <v>1218</v>
      </c>
      <c r="B326" s="14">
        <v>44312.84375</v>
      </c>
      <c r="C326" s="4" t="s">
        <v>2236</v>
      </c>
      <c r="D326" s="3" t="s">
        <v>883</v>
      </c>
      <c r="E326" s="13" t="s">
        <v>2237</v>
      </c>
      <c r="F326" s="4" t="s">
        <v>2238</v>
      </c>
      <c r="G326" s="4" t="s">
        <v>897</v>
      </c>
      <c r="H326" s="3"/>
      <c r="I326" s="4" t="s">
        <v>2239</v>
      </c>
      <c r="J326" s="4" t="str">
        <f>Tb_MateriasJornais[[#This Row],[Jor_Jornal]]&amp;" - "&amp;Tb_MateriasJornais[[#This Row],[Jor_Titulo]]&amp;" - "&amp;TEXT(Tb_MateriasJornais[[#This Row],[Jor_Data]],"dd/mm/aaaa")</f>
        <v>FolhaSP - Oposição na Câmara vai coletar assinaturas e quer CPI para investigar Ricardo Salles - 26/04/2021</v>
      </c>
      <c r="K326" s="10"/>
      <c r="L326" s="10"/>
      <c r="M326" s="10"/>
      <c r="N326" s="10"/>
      <c r="O326" s="10"/>
      <c r="P326" s="10"/>
      <c r="Q326" s="10"/>
      <c r="R326" s="10"/>
      <c r="S326" s="10"/>
      <c r="T326" s="10"/>
      <c r="U326" s="10"/>
      <c r="V326" s="10"/>
      <c r="W326" s="10"/>
      <c r="X326" s="10"/>
      <c r="Y326" s="10"/>
      <c r="Z326" s="10"/>
    </row>
    <row r="327" spans="1:26" ht="12.75" x14ac:dyDescent="0.2">
      <c r="A327" s="3">
        <v>1219</v>
      </c>
      <c r="B327" s="14">
        <v>44312.84375</v>
      </c>
      <c r="C327" s="4" t="s">
        <v>2240</v>
      </c>
      <c r="D327" s="3" t="s">
        <v>883</v>
      </c>
      <c r="E327" s="13" t="s">
        <v>2241</v>
      </c>
      <c r="F327" s="4" t="s">
        <v>2242</v>
      </c>
      <c r="G327" s="4" t="s">
        <v>2243</v>
      </c>
      <c r="H327" s="14">
        <v>44313.227083333331</v>
      </c>
      <c r="I327" s="4" t="s">
        <v>2244</v>
      </c>
      <c r="J327" s="4" t="str">
        <f>Tb_MateriasJornais[[#This Row],[Jor_Jornal]]&amp;" - "&amp;Tb_MateriasJornais[[#This Row],[Jor_Titulo]]&amp;" - "&amp;TEXT(Tb_MateriasJornais[[#This Row],[Jor_Data]],"dd/mm/aaaa")</f>
        <v>FolhaSP - Com CPI, Planalto atua por submersão de Pazuello e narrativa de escassez mundial para falta de vacinas - 26/04/2021</v>
      </c>
      <c r="K327" s="10"/>
      <c r="L327" s="10"/>
      <c r="M327" s="10"/>
      <c r="N327" s="10"/>
      <c r="O327" s="10"/>
      <c r="P327" s="10"/>
      <c r="Q327" s="10"/>
      <c r="R327" s="10"/>
      <c r="S327" s="10"/>
      <c r="T327" s="10"/>
      <c r="U327" s="10"/>
      <c r="V327" s="10"/>
      <c r="W327" s="10"/>
      <c r="X327" s="10"/>
      <c r="Y327" s="10"/>
      <c r="Z327" s="10"/>
    </row>
    <row r="328" spans="1:26" ht="12.75" x14ac:dyDescent="0.2">
      <c r="A328" s="3">
        <v>1058</v>
      </c>
      <c r="B328" s="14">
        <v>44312.959722222222</v>
      </c>
      <c r="C328" s="4" t="s">
        <v>2245</v>
      </c>
      <c r="D328" s="3" t="s">
        <v>889</v>
      </c>
      <c r="E328" s="13" t="s">
        <v>2246</v>
      </c>
      <c r="F328" s="4" t="s">
        <v>2247</v>
      </c>
      <c r="G328" s="4" t="s">
        <v>1020</v>
      </c>
      <c r="H328" s="17">
        <v>44312.960092592592</v>
      </c>
      <c r="I328" s="4" t="s">
        <v>2248</v>
      </c>
      <c r="J328" s="4" t="str">
        <f>Tb_MateriasJornais[[#This Row],[Jor_Jornal]]&amp;" - "&amp;Tb_MateriasJornais[[#This Row],[Jor_Titulo]]&amp;" - "&amp;TEXT(Tb_MateriasJornais[[#This Row],[Jor_Data]],"dd/mm/aaaa")</f>
        <v>Estadão - Pacheco diz que escolha de relator da CPI 'não admite interferência de um juiz' - 26/04/2021</v>
      </c>
      <c r="K328" s="10"/>
      <c r="L328" s="10"/>
      <c r="M328" s="10"/>
      <c r="N328" s="10"/>
      <c r="O328" s="10"/>
      <c r="P328" s="10"/>
      <c r="Q328" s="10"/>
      <c r="R328" s="10"/>
      <c r="S328" s="10"/>
      <c r="T328" s="10"/>
      <c r="U328" s="10"/>
      <c r="V328" s="10"/>
      <c r="W328" s="10"/>
      <c r="X328" s="10"/>
      <c r="Y328" s="10"/>
      <c r="Z328" s="10"/>
    </row>
    <row r="329" spans="1:26" ht="12.75" x14ac:dyDescent="0.2">
      <c r="A329" s="3">
        <v>1214</v>
      </c>
      <c r="B329" s="14">
        <v>44312.96875</v>
      </c>
      <c r="C329" s="4" t="s">
        <v>2249</v>
      </c>
      <c r="D329" s="3" t="s">
        <v>883</v>
      </c>
      <c r="E329" s="13" t="s">
        <v>2250</v>
      </c>
      <c r="F329" s="4" t="s">
        <v>2251</v>
      </c>
      <c r="G329" s="4" t="s">
        <v>897</v>
      </c>
      <c r="H329" s="3"/>
      <c r="I329" s="4" t="s">
        <v>2252</v>
      </c>
      <c r="J329" s="4" t="str">
        <f>Tb_MateriasJornais[[#This Row],[Jor_Jornal]]&amp;" - "&amp;Tb_MateriasJornais[[#This Row],[Jor_Titulo]]&amp;" - "&amp;TEXT(Tb_MateriasJornais[[#This Row],[Jor_Data]],"dd/mm/aaaa")</f>
        <v>FolhaSP - Entenda a CPI da Covid e seus poderes e veja a lista de senadores que compõem a comissão - 26/04/2021</v>
      </c>
      <c r="K329" s="10"/>
      <c r="L329" s="10"/>
      <c r="M329" s="10"/>
      <c r="N329" s="10"/>
      <c r="O329" s="10"/>
      <c r="P329" s="10"/>
      <c r="Q329" s="10"/>
      <c r="R329" s="10"/>
      <c r="S329" s="10"/>
      <c r="T329" s="10"/>
      <c r="U329" s="10"/>
      <c r="V329" s="10"/>
      <c r="W329" s="10"/>
      <c r="X329" s="10"/>
      <c r="Y329" s="10"/>
      <c r="Z329" s="10"/>
    </row>
    <row r="330" spans="1:26" ht="12.75" x14ac:dyDescent="0.2">
      <c r="A330" s="3">
        <v>1059</v>
      </c>
      <c r="B330" s="14">
        <v>44313.125</v>
      </c>
      <c r="C330" s="4" t="s">
        <v>2253</v>
      </c>
      <c r="D330" s="3" t="s">
        <v>889</v>
      </c>
      <c r="E330" s="13" t="s">
        <v>2254</v>
      </c>
      <c r="F330" s="4" t="s">
        <v>2255</v>
      </c>
      <c r="G330" s="4" t="s">
        <v>1152</v>
      </c>
      <c r="H330" s="17">
        <v>44313.492824074077</v>
      </c>
      <c r="I330" s="4" t="s">
        <v>2256</v>
      </c>
      <c r="J330" s="4" t="str">
        <f>Tb_MateriasJornais[[#This Row],[Jor_Jornal]]&amp;" - "&amp;Tb_MateriasJornais[[#This Row],[Jor_Titulo]]&amp;" - "&amp;TEXT(Tb_MateriasJornais[[#This Row],[Jor_Data]],"dd/mm/aaaa")</f>
        <v>Estadão - Na CPI, guerra é guerra - 27/04/2021</v>
      </c>
      <c r="K330" s="10"/>
      <c r="L330" s="10"/>
      <c r="M330" s="10"/>
      <c r="N330" s="10"/>
      <c r="O330" s="10"/>
      <c r="P330" s="10"/>
      <c r="Q330" s="10"/>
      <c r="R330" s="10"/>
      <c r="S330" s="10"/>
      <c r="T330" s="10"/>
      <c r="U330" s="10"/>
      <c r="V330" s="10"/>
      <c r="W330" s="10"/>
      <c r="X330" s="10"/>
      <c r="Y330" s="10"/>
      <c r="Z330" s="10"/>
    </row>
    <row r="331" spans="1:26" ht="12.75" x14ac:dyDescent="0.2">
      <c r="A331" s="3">
        <v>1060</v>
      </c>
      <c r="B331" s="14">
        <v>44313.208333333336</v>
      </c>
      <c r="C331" s="4" t="s">
        <v>2257</v>
      </c>
      <c r="D331" s="3" t="s">
        <v>889</v>
      </c>
      <c r="E331" s="13" t="s">
        <v>2258</v>
      </c>
      <c r="F331" s="4" t="s">
        <v>2259</v>
      </c>
      <c r="G331" s="4" t="s">
        <v>2260</v>
      </c>
      <c r="H331" s="3"/>
      <c r="I331" s="4" t="s">
        <v>2261</v>
      </c>
      <c r="J331" s="4" t="str">
        <f>Tb_MateriasJornais[[#This Row],[Jor_Jornal]]&amp;" - "&amp;Tb_MateriasJornais[[#This Row],[Jor_Titulo]]&amp;" - "&amp;TEXT(Tb_MateriasJornais[[#This Row],[Jor_Data]],"dd/mm/aaaa")</f>
        <v>Estadão - Monitor da CPI da Covid: entenda as investigações - 27/04/2021</v>
      </c>
      <c r="K331" s="10"/>
      <c r="L331" s="10"/>
      <c r="M331" s="10"/>
      <c r="N331" s="10"/>
      <c r="O331" s="10"/>
      <c r="P331" s="10"/>
      <c r="Q331" s="10"/>
      <c r="R331" s="10"/>
      <c r="S331" s="10"/>
      <c r="T331" s="10"/>
      <c r="U331" s="10"/>
      <c r="V331" s="10"/>
      <c r="W331" s="10"/>
      <c r="X331" s="10"/>
      <c r="Y331" s="10"/>
      <c r="Z331" s="10"/>
    </row>
    <row r="332" spans="1:26" ht="12.75" x14ac:dyDescent="0.2">
      <c r="A332" s="3">
        <v>1061</v>
      </c>
      <c r="B332" s="14">
        <v>44313.208333333336</v>
      </c>
      <c r="C332" s="4" t="s">
        <v>2262</v>
      </c>
      <c r="D332" s="3" t="s">
        <v>889</v>
      </c>
      <c r="E332" s="13" t="s">
        <v>2263</v>
      </c>
      <c r="G332" s="4" t="s">
        <v>1334</v>
      </c>
      <c r="H332" s="17">
        <v>44312.972210648149</v>
      </c>
      <c r="I332" s="4" t="s">
        <v>2264</v>
      </c>
      <c r="J332" s="4" t="str">
        <f>Tb_MateriasJornais[[#This Row],[Jor_Jornal]]&amp;" - "&amp;Tb_MateriasJornais[[#This Row],[Jor_Titulo]]&amp;" - "&amp;TEXT(Tb_MateriasJornais[[#This Row],[Jor_Data]],"dd/mm/aaaa")</f>
        <v>Estadão - Renan vira pesadelo para o Planalto na CPI - 27/04/2021</v>
      </c>
      <c r="K332" s="10"/>
      <c r="L332" s="10"/>
      <c r="M332" s="10"/>
      <c r="N332" s="10"/>
      <c r="O332" s="10"/>
      <c r="P332" s="10"/>
      <c r="Q332" s="10"/>
      <c r="R332" s="10"/>
      <c r="S332" s="10"/>
      <c r="T332" s="10"/>
      <c r="U332" s="10"/>
      <c r="V332" s="10"/>
      <c r="W332" s="10"/>
      <c r="X332" s="10"/>
      <c r="Y332" s="10"/>
      <c r="Z332" s="10"/>
    </row>
    <row r="333" spans="1:26" ht="12.75" x14ac:dyDescent="0.2">
      <c r="A333" s="3">
        <v>1062</v>
      </c>
      <c r="B333" s="14">
        <v>44313.208333333336</v>
      </c>
      <c r="C333" s="4" t="s">
        <v>2265</v>
      </c>
      <c r="D333" s="3" t="s">
        <v>889</v>
      </c>
      <c r="E333" s="13" t="s">
        <v>2266</v>
      </c>
      <c r="F333" s="4" t="s">
        <v>2267</v>
      </c>
      <c r="G333" s="4" t="s">
        <v>2268</v>
      </c>
      <c r="H333" s="17">
        <v>44313.222291666665</v>
      </c>
      <c r="I333" s="4" t="s">
        <v>2269</v>
      </c>
      <c r="J333" s="4" t="str">
        <f>Tb_MateriasJornais[[#This Row],[Jor_Jornal]]&amp;" - "&amp;Tb_MateriasJornais[[#This Row],[Jor_Titulo]]&amp;" - "&amp;TEXT(Tb_MateriasJornais[[#This Row],[Jor_Data]],"dd/mm/aaaa")</f>
        <v>Estadão - CPI da Covid começa com Planalto sob ataque e ameaças de Bolsonaro - 27/04/2021</v>
      </c>
      <c r="K333" s="10"/>
      <c r="L333" s="10"/>
      <c r="M333" s="10"/>
      <c r="N333" s="10"/>
      <c r="O333" s="10"/>
      <c r="P333" s="10"/>
      <c r="Q333" s="10"/>
      <c r="R333" s="10"/>
      <c r="S333" s="10"/>
      <c r="T333" s="10"/>
      <c r="U333" s="10"/>
      <c r="V333" s="10"/>
      <c r="W333" s="10"/>
      <c r="X333" s="10"/>
      <c r="Y333" s="10"/>
      <c r="Z333" s="10"/>
    </row>
    <row r="334" spans="1:26" ht="12.75" x14ac:dyDescent="0.2">
      <c r="A334" s="3">
        <v>1063</v>
      </c>
      <c r="B334" s="14">
        <v>44313.208333333336</v>
      </c>
      <c r="C334" s="4" t="s">
        <v>2270</v>
      </c>
      <c r="D334" s="3" t="s">
        <v>889</v>
      </c>
      <c r="E334" s="13" t="s">
        <v>2271</v>
      </c>
      <c r="G334" s="4" t="s">
        <v>1321</v>
      </c>
      <c r="H334" s="17">
        <v>44312.943668981483</v>
      </c>
      <c r="I334" s="4" t="s">
        <v>2272</v>
      </c>
      <c r="J334" s="4" t="str">
        <f>Tb_MateriasJornais[[#This Row],[Jor_Jornal]]&amp;" - "&amp;Tb_MateriasJornais[[#This Row],[Jor_Titulo]]&amp;" - "&amp;TEXT(Tb_MateriasJornais[[#This Row],[Jor_Data]],"dd/mm/aaaa")</f>
        <v>Estadão - ‘Notícia No Seu Tempo’: Juiz interfere em CPI da Covid e barra Renan como relator - 27/04/2021</v>
      </c>
      <c r="K334" s="10"/>
      <c r="L334" s="10"/>
      <c r="M334" s="10"/>
      <c r="N334" s="10"/>
      <c r="O334" s="10"/>
      <c r="P334" s="10"/>
      <c r="Q334" s="10"/>
      <c r="R334" s="10"/>
      <c r="S334" s="10"/>
      <c r="T334" s="10"/>
      <c r="U334" s="10"/>
      <c r="V334" s="10"/>
      <c r="W334" s="10"/>
      <c r="X334" s="10"/>
      <c r="Y334" s="10"/>
      <c r="Z334" s="10"/>
    </row>
    <row r="335" spans="1:26" ht="12.75" x14ac:dyDescent="0.2">
      <c r="A335" s="3">
        <v>1064</v>
      </c>
      <c r="B335" s="14">
        <v>44313.208333333336</v>
      </c>
      <c r="C335" s="4" t="s">
        <v>2273</v>
      </c>
      <c r="D335" s="3" t="s">
        <v>889</v>
      </c>
      <c r="E335" s="13" t="s">
        <v>2274</v>
      </c>
      <c r="F335" s="4" t="s">
        <v>2275</v>
      </c>
      <c r="G335" s="4" t="s">
        <v>2276</v>
      </c>
      <c r="H335" s="17">
        <v>44313.208344907405</v>
      </c>
      <c r="I335" s="4" t="s">
        <v>2277</v>
      </c>
      <c r="J335" s="4" t="str">
        <f>Tb_MateriasJornais[[#This Row],[Jor_Jornal]]&amp;" - "&amp;Tb_MateriasJornais[[#This Row],[Jor_Titulo]]&amp;" - "&amp;TEXT(Tb_MateriasJornais[[#This Row],[Jor_Data]],"dd/mm/aaaa")</f>
        <v>Estadão - CPI da Covid tem potencial explosivo contra o Planalto; leia análise - 27/04/2021</v>
      </c>
      <c r="K335" s="10"/>
      <c r="L335" s="10"/>
      <c r="M335" s="10"/>
      <c r="N335" s="10"/>
      <c r="O335" s="10"/>
      <c r="P335" s="10"/>
      <c r="Q335" s="10"/>
      <c r="R335" s="10"/>
      <c r="S335" s="10"/>
      <c r="T335" s="10"/>
      <c r="U335" s="10"/>
      <c r="V335" s="10"/>
      <c r="W335" s="10"/>
      <c r="X335" s="10"/>
      <c r="Y335" s="10"/>
      <c r="Z335" s="10"/>
    </row>
    <row r="336" spans="1:26" ht="12.75" x14ac:dyDescent="0.2">
      <c r="A336" s="3">
        <v>1220</v>
      </c>
      <c r="B336" s="14">
        <v>44313.238194444442</v>
      </c>
      <c r="C336" s="4" t="s">
        <v>2278</v>
      </c>
      <c r="D336" s="3" t="s">
        <v>883</v>
      </c>
      <c r="E336" s="13" t="s">
        <v>2279</v>
      </c>
      <c r="F336" s="4" t="s">
        <v>2280</v>
      </c>
      <c r="G336" s="4" t="s">
        <v>2281</v>
      </c>
      <c r="H336" s="3"/>
      <c r="I336" s="4" t="s">
        <v>2282</v>
      </c>
      <c r="J336" s="4" t="str">
        <f>Tb_MateriasJornais[[#This Row],[Jor_Jornal]]&amp;" - "&amp;Tb_MateriasJornais[[#This Row],[Jor_Titulo]]&amp;" - "&amp;TEXT(Tb_MateriasJornais[[#This Row],[Jor_Data]],"dd/mm/aaaa")</f>
        <v>FolhaSP - Provável presidente da CPI da Covid diz que indicará Renan relator apesar de decisão judicial - 27/04/2021</v>
      </c>
      <c r="K336" s="10"/>
      <c r="L336" s="10"/>
      <c r="M336" s="10"/>
      <c r="N336" s="10"/>
      <c r="O336" s="10"/>
      <c r="P336" s="10"/>
      <c r="Q336" s="10"/>
      <c r="R336" s="10"/>
      <c r="S336" s="10"/>
      <c r="T336" s="10"/>
      <c r="U336" s="10"/>
      <c r="V336" s="10"/>
      <c r="W336" s="10"/>
      <c r="X336" s="10"/>
      <c r="Y336" s="10"/>
      <c r="Z336" s="10"/>
    </row>
    <row r="337" spans="1:26" ht="12.75" x14ac:dyDescent="0.2">
      <c r="A337" s="3">
        <v>1221</v>
      </c>
      <c r="B337" s="14">
        <v>44313.269444444442</v>
      </c>
      <c r="C337" s="4" t="s">
        <v>2283</v>
      </c>
      <c r="D337" s="3" t="s">
        <v>883</v>
      </c>
      <c r="E337" s="13" t="s">
        <v>2284</v>
      </c>
      <c r="F337" s="4" t="s">
        <v>2285</v>
      </c>
      <c r="G337" s="4" t="s">
        <v>897</v>
      </c>
      <c r="H337" s="3"/>
      <c r="I337" s="4" t="s">
        <v>2286</v>
      </c>
      <c r="J337" s="4" t="str">
        <f>Tb_MateriasJornais[[#This Row],[Jor_Jornal]]&amp;" - "&amp;Tb_MateriasJornais[[#This Row],[Jor_Titulo]]&amp;" - "&amp;TEXT(Tb_MateriasJornais[[#This Row],[Jor_Data]],"dd/mm/aaaa")</f>
        <v>FolhaSP - Senado entra com recurso para derrubar decisão que barra Renan Calheiros na CPI da Covid - 27/04/2021</v>
      </c>
      <c r="K337" s="10"/>
      <c r="L337" s="10"/>
      <c r="M337" s="10"/>
      <c r="N337" s="10"/>
      <c r="O337" s="10"/>
      <c r="P337" s="10"/>
      <c r="Q337" s="10"/>
      <c r="R337" s="10"/>
      <c r="S337" s="10"/>
      <c r="T337" s="10"/>
      <c r="U337" s="10"/>
      <c r="V337" s="10"/>
      <c r="W337" s="10"/>
      <c r="X337" s="10"/>
      <c r="Y337" s="10"/>
      <c r="Z337" s="10"/>
    </row>
    <row r="338" spans="1:26" ht="12.75" x14ac:dyDescent="0.2">
      <c r="A338" s="3">
        <v>1222</v>
      </c>
      <c r="B338" s="14">
        <v>44313.340277777781</v>
      </c>
      <c r="C338" s="4" t="s">
        <v>2287</v>
      </c>
      <c r="D338" s="3" t="s">
        <v>883</v>
      </c>
      <c r="E338" s="13" t="s">
        <v>2288</v>
      </c>
      <c r="F338" s="4" t="s">
        <v>2289</v>
      </c>
      <c r="G338" s="4" t="s">
        <v>2290</v>
      </c>
      <c r="H338" s="14">
        <v>44313.359722222223</v>
      </c>
      <c r="I338" s="4" t="s">
        <v>2291</v>
      </c>
      <c r="J338" s="4" t="str">
        <f>Tb_MateriasJornais[[#This Row],[Jor_Jornal]]&amp;" - "&amp;Tb_MateriasJornais[[#This Row],[Jor_Titulo]]&amp;" - "&amp;TEXT(Tb_MateriasJornais[[#This Row],[Jor_Data]],"dd/mm/aaaa")</f>
        <v>FolhaSP - TRF derruba liminar contra nomeação de Renan para relatoria da CPI da Covid - 27/04/2021</v>
      </c>
      <c r="K338" s="10"/>
      <c r="L338" s="10"/>
      <c r="M338" s="10"/>
      <c r="N338" s="10"/>
      <c r="O338" s="10"/>
      <c r="P338" s="10"/>
      <c r="Q338" s="10"/>
      <c r="R338" s="10"/>
      <c r="S338" s="10"/>
      <c r="T338" s="10"/>
      <c r="U338" s="10"/>
      <c r="V338" s="10"/>
      <c r="W338" s="10"/>
      <c r="X338" s="10"/>
      <c r="Y338" s="10"/>
      <c r="Z338" s="10"/>
    </row>
    <row r="339" spans="1:26" ht="12.75" x14ac:dyDescent="0.2">
      <c r="A339" s="11">
        <v>51</v>
      </c>
      <c r="B339" s="12">
        <v>44313.386111111111</v>
      </c>
      <c r="C339" t="s">
        <v>2292</v>
      </c>
      <c r="D339" t="s">
        <v>878</v>
      </c>
      <c r="E339" s="13" t="s">
        <v>2293</v>
      </c>
      <c r="F339" t="s">
        <v>67</v>
      </c>
      <c r="G339" t="s">
        <v>1826</v>
      </c>
      <c r="H339" s="12">
        <v>44313.510416666664</v>
      </c>
      <c r="I339" t="s">
        <v>2294</v>
      </c>
      <c r="J339" s="4" t="str">
        <f>Tb_MateriasJornais[[#This Row],[Jor_Jornal]]&amp;" - "&amp;Tb_MateriasJornais[[#This Row],[Jor_Titulo]]&amp;" - "&amp;TEXT(Tb_MateriasJornais[[#This Row],[Jor_Data]],"dd/mm/aaaa")</f>
        <v>Congresso em Foco - Omar Aziz ignora decisão de juiz e diz que entregará relatoria da CPI a Renan - 27/04/2021</v>
      </c>
      <c r="K339" s="10"/>
      <c r="L339" s="10"/>
      <c r="M339" s="10"/>
      <c r="N339" s="10"/>
      <c r="O339" s="10"/>
      <c r="P339" s="10"/>
      <c r="Q339" s="10"/>
      <c r="R339" s="10"/>
      <c r="S339" s="10"/>
      <c r="T339" s="10"/>
      <c r="U339" s="10"/>
      <c r="V339" s="10"/>
      <c r="W339" s="10"/>
      <c r="X339" s="10"/>
      <c r="Y339" s="10"/>
      <c r="Z339" s="10"/>
    </row>
    <row r="340" spans="1:26" ht="12.75" x14ac:dyDescent="0.2">
      <c r="A340" s="3">
        <v>1065</v>
      </c>
      <c r="B340" s="14">
        <v>44313.417361111111</v>
      </c>
      <c r="C340" s="4" t="s">
        <v>2295</v>
      </c>
      <c r="D340" s="3" t="s">
        <v>889</v>
      </c>
      <c r="E340" s="13" t="s">
        <v>2296</v>
      </c>
      <c r="G340" s="4" t="s">
        <v>1101</v>
      </c>
      <c r="H340" s="17">
        <v>44313.475358796299</v>
      </c>
      <c r="I340" s="4" t="s">
        <v>2297</v>
      </c>
      <c r="J340" s="4" t="str">
        <f>Tb_MateriasJornais[[#This Row],[Jor_Jornal]]&amp;" - "&amp;Tb_MateriasJornais[[#This Row],[Jor_Titulo]]&amp;" - "&amp;TEXT(Tb_MateriasJornais[[#This Row],[Jor_Data]],"dd/mm/aaaa")</f>
        <v>Estadão - Senado recorre contra decisão que barrou Renan na relatoria da CPI da Covid - 27/04/2021</v>
      </c>
      <c r="K340" s="10"/>
      <c r="L340" s="10"/>
      <c r="M340" s="10"/>
      <c r="N340" s="10"/>
      <c r="O340" s="10"/>
      <c r="P340" s="10"/>
      <c r="Q340" s="10"/>
      <c r="R340" s="10"/>
      <c r="S340" s="10"/>
      <c r="T340" s="10"/>
      <c r="U340" s="10"/>
      <c r="V340" s="10"/>
      <c r="W340" s="10"/>
      <c r="X340" s="10"/>
      <c r="Y340" s="10"/>
      <c r="Z340" s="10"/>
    </row>
    <row r="341" spans="1:26" ht="12.75" x14ac:dyDescent="0.2">
      <c r="A341" s="3">
        <v>1223</v>
      </c>
      <c r="B341" s="14">
        <v>44313.444444444445</v>
      </c>
      <c r="C341" s="4" t="s">
        <v>2298</v>
      </c>
      <c r="D341" s="3" t="s">
        <v>883</v>
      </c>
      <c r="E341" s="13" t="s">
        <v>2299</v>
      </c>
      <c r="F341" s="4" t="s">
        <v>2300</v>
      </c>
      <c r="G341" s="4" t="s">
        <v>2301</v>
      </c>
      <c r="H341" s="14">
        <v>44313.743055555555</v>
      </c>
      <c r="I341" s="4" t="s">
        <v>2302</v>
      </c>
      <c r="J341" s="4" t="str">
        <f>Tb_MateriasJornais[[#This Row],[Jor_Jornal]]&amp;" - "&amp;Tb_MateriasJornais[[#This Row],[Jor_Titulo]]&amp;" - "&amp;TEXT(Tb_MateriasJornais[[#This Row],[Jor_Data]],"dd/mm/aaaa")</f>
        <v>FolhaSP - Em derrota para Bolsonaro, CPI da Covid é instalada com minoria governista e Renan na relatoria - 27/04/2021</v>
      </c>
      <c r="K341" s="10"/>
      <c r="L341" s="10"/>
      <c r="M341" s="10"/>
      <c r="N341" s="10"/>
      <c r="O341" s="10"/>
      <c r="P341" s="10"/>
      <c r="Q341" s="10"/>
      <c r="R341" s="10"/>
      <c r="S341" s="10"/>
      <c r="T341" s="10"/>
      <c r="U341" s="10"/>
      <c r="V341" s="10"/>
      <c r="W341" s="10"/>
      <c r="X341" s="10"/>
      <c r="Y341" s="10"/>
      <c r="Z341" s="10"/>
    </row>
    <row r="342" spans="1:26" ht="12.75" x14ac:dyDescent="0.2">
      <c r="A342" s="3">
        <v>1066</v>
      </c>
      <c r="B342" s="14">
        <v>44313.452777777777</v>
      </c>
      <c r="C342" s="4" t="s">
        <v>2303</v>
      </c>
      <c r="D342" s="3" t="s">
        <v>889</v>
      </c>
      <c r="E342" s="13" t="s">
        <v>2304</v>
      </c>
      <c r="G342" s="4" t="s">
        <v>1334</v>
      </c>
      <c r="H342" s="17">
        <v>44313.461064814815</v>
      </c>
      <c r="I342" s="4" t="s">
        <v>2305</v>
      </c>
      <c r="J342" s="4" t="str">
        <f>Tb_MateriasJornais[[#This Row],[Jor_Jornal]]&amp;" - "&amp;Tb_MateriasJornais[[#This Row],[Jor_Titulo]]&amp;" - "&amp;TEXT(Tb_MateriasJornais[[#This Row],[Jor_Data]],"dd/mm/aaaa")</f>
        <v>Estadão - TRF-1 suspende decisão de juiz e mantém Renan na relatoria da CPI - 27/04/2021</v>
      </c>
      <c r="K342" s="10"/>
      <c r="L342" s="10"/>
      <c r="M342" s="10"/>
      <c r="N342" s="10"/>
      <c r="O342" s="10"/>
      <c r="P342" s="10"/>
      <c r="Q342" s="10"/>
      <c r="R342" s="10"/>
      <c r="S342" s="10"/>
      <c r="T342" s="10"/>
      <c r="U342" s="10"/>
      <c r="V342" s="10"/>
      <c r="W342" s="10"/>
      <c r="X342" s="10"/>
      <c r="Y342" s="10"/>
      <c r="Z342" s="10"/>
    </row>
    <row r="343" spans="1:26" ht="12.75" x14ac:dyDescent="0.2">
      <c r="A343" s="3">
        <v>1067</v>
      </c>
      <c r="B343" s="14">
        <v>44313.465277777781</v>
      </c>
      <c r="C343" s="4" t="s">
        <v>2306</v>
      </c>
      <c r="D343" s="3" t="s">
        <v>889</v>
      </c>
      <c r="E343" s="13" t="s">
        <v>2307</v>
      </c>
      <c r="F343" s="4" t="s">
        <v>2308</v>
      </c>
      <c r="G343" s="4" t="s">
        <v>1379</v>
      </c>
      <c r="H343" s="17">
        <v>44313.906030092592</v>
      </c>
      <c r="I343" s="4" t="s">
        <v>2309</v>
      </c>
      <c r="J343" s="4" t="str">
        <f>Tb_MateriasJornais[[#This Row],[Jor_Jornal]]&amp;" - "&amp;Tb_MateriasJornais[[#This Row],[Jor_Titulo]]&amp;" - "&amp;TEXT(Tb_MateriasJornais[[#This Row],[Jor_Data]],"dd/mm/aaaa")</f>
        <v>Estadão - Desembargador viu &amp;#039;interferência&amp;#039; indevida do Judiciário em decisão que vetou Renan na relatoria da CPI da Covid - 27/04/2021</v>
      </c>
      <c r="K343" s="10"/>
      <c r="L343" s="10"/>
      <c r="M343" s="10"/>
      <c r="N343" s="10"/>
      <c r="O343" s="10"/>
      <c r="P343" s="10"/>
      <c r="Q343" s="10"/>
      <c r="R343" s="10"/>
      <c r="S343" s="10"/>
      <c r="T343" s="10"/>
      <c r="U343" s="10"/>
      <c r="V343" s="10"/>
      <c r="W343" s="10"/>
      <c r="X343" s="10"/>
      <c r="Y343" s="10"/>
      <c r="Z343" s="10"/>
    </row>
    <row r="344" spans="1:26" ht="12.75" x14ac:dyDescent="0.2">
      <c r="A344" s="11">
        <v>52</v>
      </c>
      <c r="B344" s="12">
        <v>44313.490277777775</v>
      </c>
      <c r="C344" t="s">
        <v>2310</v>
      </c>
      <c r="D344" t="s">
        <v>878</v>
      </c>
      <c r="E344" s="13" t="s">
        <v>2311</v>
      </c>
      <c r="F344" t="s">
        <v>67</v>
      </c>
      <c r="G344" t="s">
        <v>1826</v>
      </c>
      <c r="H344" s="12">
        <v>44313.490277777775</v>
      </c>
      <c r="I344" t="s">
        <v>2312</v>
      </c>
      <c r="J344" s="4" t="str">
        <f>Tb_MateriasJornais[[#This Row],[Jor_Jornal]]&amp;" - "&amp;Tb_MateriasJornais[[#This Row],[Jor_Titulo]]&amp;" - "&amp;TEXT(Tb_MateriasJornais[[#This Row],[Jor_Data]],"dd/mm/aaaa")</f>
        <v>Congresso em Foco - Pacheco foi ingrato com Bolsonaro ao instalar CPI, diz Flávio - 27/04/2021</v>
      </c>
      <c r="K344" s="10"/>
      <c r="L344" s="10"/>
      <c r="M344" s="10"/>
      <c r="N344" s="10"/>
      <c r="O344" s="10"/>
      <c r="P344" s="10"/>
      <c r="Q344" s="10"/>
      <c r="R344" s="10"/>
      <c r="S344" s="10"/>
      <c r="T344" s="10"/>
      <c r="U344" s="10"/>
      <c r="V344" s="10"/>
      <c r="W344" s="10"/>
      <c r="X344" s="10"/>
      <c r="Y344" s="10"/>
      <c r="Z344" s="10"/>
    </row>
    <row r="345" spans="1:26" ht="12.75" x14ac:dyDescent="0.2">
      <c r="A345" s="3">
        <v>1224</v>
      </c>
      <c r="B345" s="14">
        <v>44313.509722222225</v>
      </c>
      <c r="C345" s="4" t="s">
        <v>2313</v>
      </c>
      <c r="D345" s="3" t="s">
        <v>883</v>
      </c>
      <c r="E345" s="13" t="s">
        <v>2314</v>
      </c>
      <c r="F345" s="4" t="s">
        <v>2315</v>
      </c>
      <c r="G345" s="4" t="s">
        <v>2316</v>
      </c>
      <c r="H345" s="14">
        <v>44313.696527777778</v>
      </c>
      <c r="I345" s="4" t="s">
        <v>2317</v>
      </c>
      <c r="J345" s="4" t="str">
        <f>Tb_MateriasJornais[[#This Row],[Jor_Jornal]]&amp;" - "&amp;Tb_MateriasJornais[[#This Row],[Jor_Titulo]]&amp;" - "&amp;TEXT(Tb_MateriasJornais[[#This Row],[Jor_Data]],"dd/mm/aaaa")</f>
        <v>FolhaSP - Relator da CPI da Covid, Renan dá recado ao Planalto, ataca negacionismo e cobra punição a culpados - 27/04/2021</v>
      </c>
      <c r="K345" s="10"/>
      <c r="L345" s="10"/>
      <c r="M345" s="10"/>
      <c r="N345" s="10"/>
      <c r="O345" s="10"/>
      <c r="P345" s="10"/>
      <c r="Q345" s="10"/>
      <c r="R345" s="10"/>
      <c r="S345" s="10"/>
      <c r="T345" s="10"/>
      <c r="U345" s="10"/>
      <c r="V345" s="10"/>
      <c r="W345" s="10"/>
      <c r="X345" s="10"/>
      <c r="Y345" s="10"/>
      <c r="Z345" s="10"/>
    </row>
    <row r="346" spans="1:26" ht="12.75" x14ac:dyDescent="0.2">
      <c r="A346" s="11">
        <v>309</v>
      </c>
      <c r="B346" s="12">
        <v>44313.521527777775</v>
      </c>
      <c r="C346" t="s">
        <v>2318</v>
      </c>
      <c r="D346" t="s">
        <v>1297</v>
      </c>
      <c r="E346" s="13" t="s">
        <v>2319</v>
      </c>
      <c r="F346" t="s">
        <v>2320</v>
      </c>
      <c r="G346" t="s">
        <v>1801</v>
      </c>
      <c r="H346" s="12">
        <v>44314.368750000001</v>
      </c>
      <c r="I346" t="s">
        <v>2321</v>
      </c>
      <c r="J346" s="4" t="str">
        <f>Tb_MateriasJornais[[#This Row],[Jor_Jornal]]&amp;" - "&amp;Tb_MateriasJornais[[#This Row],[Jor_Titulo]]&amp;" - "&amp;TEXT(Tb_MateriasJornais[[#This Row],[Jor_Data]],"dd/mm/aaaa")</f>
        <v>Jornal do Senado - Com Omar Aziz na presidência e Renan na relatoria, CPI da Pandemia é instalada - 27/04/2021</v>
      </c>
      <c r="K346" s="10"/>
      <c r="L346" s="10"/>
      <c r="M346" s="10"/>
      <c r="N346" s="10"/>
      <c r="O346" s="10"/>
      <c r="P346" s="10"/>
      <c r="Q346" s="10"/>
      <c r="R346" s="10"/>
      <c r="S346" s="10"/>
      <c r="T346" s="10"/>
      <c r="U346" s="10"/>
      <c r="V346" s="10"/>
      <c r="W346" s="10"/>
      <c r="X346" s="10"/>
      <c r="Y346" s="10"/>
      <c r="Z346" s="10"/>
    </row>
    <row r="347" spans="1:26" ht="12.75" x14ac:dyDescent="0.2">
      <c r="A347" s="3">
        <v>1225</v>
      </c>
      <c r="B347" s="14">
        <v>44313.541666666664</v>
      </c>
      <c r="C347" s="4" t="s">
        <v>2322</v>
      </c>
      <c r="D347" s="3" t="s">
        <v>883</v>
      </c>
      <c r="E347" s="13" t="s">
        <v>2323</v>
      </c>
      <c r="F347" s="4" t="s">
        <v>2324</v>
      </c>
      <c r="G347" s="4" t="s">
        <v>897</v>
      </c>
      <c r="H347" s="3"/>
      <c r="I347" s="4" t="s">
        <v>2325</v>
      </c>
      <c r="J347" s="4" t="str">
        <f>Tb_MateriasJornais[[#This Row],[Jor_Jornal]]&amp;" - "&amp;Tb_MateriasJornais[[#This Row],[Jor_Titulo]]&amp;" - "&amp;TEXT(Tb_MateriasJornais[[#This Row],[Jor_Data]],"dd/mm/aaaa")</f>
        <v>FolhaSP - A CPI da Covid será um sucesso? - 27/04/2021</v>
      </c>
      <c r="K347" s="10"/>
      <c r="L347" s="10"/>
      <c r="M347" s="10"/>
      <c r="N347" s="10"/>
      <c r="O347" s="10"/>
      <c r="P347" s="10"/>
      <c r="Q347" s="10"/>
      <c r="R347" s="10"/>
      <c r="S347" s="10"/>
      <c r="T347" s="10"/>
      <c r="U347" s="10"/>
      <c r="V347" s="10"/>
      <c r="W347" s="10"/>
      <c r="X347" s="10"/>
      <c r="Y347" s="10"/>
      <c r="Z347" s="10"/>
    </row>
    <row r="348" spans="1:26" ht="12.75" x14ac:dyDescent="0.2">
      <c r="A348" s="3">
        <v>1068</v>
      </c>
      <c r="B348" s="14">
        <v>44313.548611111109</v>
      </c>
      <c r="C348" s="4" t="s">
        <v>2326</v>
      </c>
      <c r="D348" s="3" t="s">
        <v>889</v>
      </c>
      <c r="E348" s="13" t="s">
        <v>2327</v>
      </c>
      <c r="G348" s="4" t="s">
        <v>1313</v>
      </c>
      <c r="H348" s="17">
        <v>44313.548622685186</v>
      </c>
      <c r="I348" s="4" t="s">
        <v>2328</v>
      </c>
      <c r="J348" s="4" t="str">
        <f>Tb_MateriasJornais[[#This Row],[Jor_Jornal]]&amp;" - "&amp;Tb_MateriasJornais[[#This Row],[Jor_Titulo]]&amp;" - "&amp;TEXT(Tb_MateriasJornais[[#This Row],[Jor_Data]],"dd/mm/aaaa")</f>
        <v>Estadão - Eliane sobre CPI: “Como dizia Ulisses Guimarães: a gente sabe como começa, não como acaba” - 27/04/2021</v>
      </c>
      <c r="K348" s="10"/>
      <c r="L348" s="10"/>
      <c r="M348" s="10"/>
      <c r="N348" s="10"/>
      <c r="O348" s="10"/>
      <c r="P348" s="10"/>
      <c r="Q348" s="10"/>
      <c r="R348" s="10"/>
      <c r="S348" s="10"/>
      <c r="T348" s="10"/>
      <c r="U348" s="10"/>
      <c r="V348" s="10"/>
      <c r="W348" s="10"/>
      <c r="X348" s="10"/>
      <c r="Y348" s="10"/>
      <c r="Z348" s="10"/>
    </row>
    <row r="349" spans="1:26" ht="12.75" x14ac:dyDescent="0.2">
      <c r="A349" s="3">
        <v>1069</v>
      </c>
      <c r="B349" s="14">
        <v>44313.557638888888</v>
      </c>
      <c r="C349" s="4" t="s">
        <v>2329</v>
      </c>
      <c r="D349" s="3" t="s">
        <v>889</v>
      </c>
      <c r="E349" s="13" t="s">
        <v>2330</v>
      </c>
      <c r="F349" s="4" t="s">
        <v>2331</v>
      </c>
      <c r="G349" s="4" t="s">
        <v>2332</v>
      </c>
      <c r="H349" s="17">
        <v>44313.697789351849</v>
      </c>
      <c r="I349" s="4" t="s">
        <v>2333</v>
      </c>
      <c r="J349" s="4" t="str">
        <f>Tb_MateriasJornais[[#This Row],[Jor_Jornal]]&amp;" - "&amp;Tb_MateriasJornais[[#This Row],[Jor_Titulo]]&amp;" - "&amp;TEXT(Tb_MateriasJornais[[#This Row],[Jor_Data]],"dd/mm/aaaa")</f>
        <v>Estadão - Para defender o pai na CPI da Covid, Flávio Bolsonaro ataca Renan e chama Pacheco de 'ingrato' - 27/04/2021</v>
      </c>
      <c r="K349" s="10"/>
      <c r="L349" s="10"/>
      <c r="M349" s="10"/>
      <c r="N349" s="10"/>
      <c r="O349" s="10"/>
      <c r="P349" s="10"/>
      <c r="Q349" s="10"/>
      <c r="R349" s="10"/>
      <c r="S349" s="10"/>
      <c r="T349" s="10"/>
      <c r="U349" s="10"/>
      <c r="V349" s="10"/>
      <c r="W349" s="10"/>
      <c r="X349" s="10"/>
      <c r="Y349" s="10"/>
      <c r="Z349" s="10"/>
    </row>
    <row r="350" spans="1:26" ht="12.75" x14ac:dyDescent="0.2">
      <c r="A350" s="3">
        <v>1070</v>
      </c>
      <c r="B350" s="14">
        <v>44313.563888888886</v>
      </c>
      <c r="C350" s="4" t="s">
        <v>2334</v>
      </c>
      <c r="D350" s="3" t="s">
        <v>889</v>
      </c>
      <c r="E350" s="13" t="s">
        <v>2335</v>
      </c>
      <c r="F350" s="4" t="s">
        <v>2336</v>
      </c>
      <c r="G350" s="4" t="s">
        <v>1083</v>
      </c>
      <c r="H350" s="17">
        <v>44313.616006944445</v>
      </c>
      <c r="I350" s="4" t="s">
        <v>2337</v>
      </c>
      <c r="J350" s="4" t="str">
        <f>Tb_MateriasJornais[[#This Row],[Jor_Jornal]]&amp;" - "&amp;Tb_MateriasJornais[[#This Row],[Jor_Titulo]]&amp;" - "&amp;TEXT(Tb_MateriasJornais[[#This Row],[Jor_Data]],"dd/mm/aaaa")</f>
        <v>Estadão - Aliado de Bolsonaro, Ciro Nogueira vota por acordo com Renan na relatoria da CPI da Covid - 27/04/2021</v>
      </c>
      <c r="K350" s="10"/>
      <c r="L350" s="10"/>
      <c r="M350" s="10"/>
      <c r="N350" s="10"/>
      <c r="O350" s="10"/>
      <c r="P350" s="10"/>
      <c r="Q350" s="10"/>
      <c r="R350" s="10"/>
      <c r="S350" s="10"/>
      <c r="T350" s="10"/>
      <c r="U350" s="10"/>
      <c r="V350" s="10"/>
      <c r="W350" s="10"/>
      <c r="X350" s="10"/>
      <c r="Y350" s="10"/>
      <c r="Z350" s="10"/>
    </row>
    <row r="351" spans="1:26" ht="12.75" x14ac:dyDescent="0.2">
      <c r="A351" s="3">
        <v>1226</v>
      </c>
      <c r="B351" s="14">
        <v>44313.564583333333</v>
      </c>
      <c r="C351" s="4" t="s">
        <v>2338</v>
      </c>
      <c r="D351" s="3" t="s">
        <v>883</v>
      </c>
      <c r="E351" s="13" t="s">
        <v>2339</v>
      </c>
      <c r="F351" s="4" t="s">
        <v>2340</v>
      </c>
      <c r="G351" s="4" t="s">
        <v>2341</v>
      </c>
      <c r="H351" s="3"/>
      <c r="I351" s="4" t="s">
        <v>2342</v>
      </c>
      <c r="J351" s="4" t="str">
        <f>Tb_MateriasJornais[[#This Row],[Jor_Jornal]]&amp;" - "&amp;Tb_MateriasJornais[[#This Row],[Jor_Titulo]]&amp;" - "&amp;TEXT(Tb_MateriasJornais[[#This Row],[Jor_Data]],"dd/mm/aaaa")</f>
        <v>FolhaSP - Flávio ataca Pacheco e, para barrar CPI, defende regras sanitárias contra Covid descumpridas por Bolsonaro - 27/04/2021</v>
      </c>
      <c r="K351" s="10"/>
      <c r="L351" s="10"/>
      <c r="M351" s="10"/>
      <c r="N351" s="10"/>
      <c r="O351" s="10"/>
      <c r="P351" s="10"/>
      <c r="Q351" s="10"/>
      <c r="R351" s="10"/>
      <c r="S351" s="10"/>
      <c r="T351" s="10"/>
      <c r="U351" s="10"/>
      <c r="V351" s="10"/>
      <c r="W351" s="10"/>
      <c r="X351" s="10"/>
      <c r="Y351" s="10"/>
      <c r="Z351" s="10"/>
    </row>
    <row r="352" spans="1:26" ht="12.75" x14ac:dyDescent="0.2">
      <c r="A352" s="11">
        <v>53</v>
      </c>
      <c r="B352" s="12">
        <v>44313.576388888891</v>
      </c>
      <c r="C352" t="s">
        <v>2343</v>
      </c>
      <c r="D352" t="s">
        <v>878</v>
      </c>
      <c r="E352" s="13" t="s">
        <v>2344</v>
      </c>
      <c r="F352" t="s">
        <v>67</v>
      </c>
      <c r="G352" t="s">
        <v>1105</v>
      </c>
      <c r="H352" s="12">
        <v>44313.60833333333</v>
      </c>
      <c r="I352" t="s">
        <v>2345</v>
      </c>
      <c r="J352" s="4" t="str">
        <f>Tb_MateriasJornais[[#This Row],[Jor_Jornal]]&amp;" - "&amp;Tb_MateriasJornais[[#This Row],[Jor_Titulo]]&amp;" - "&amp;TEXT(Tb_MateriasJornais[[#This Row],[Jor_Data]],"dd/mm/aaaa")</f>
        <v>Congresso em Foco - Flávio Bolsonaro diz que CPI é irresponsável porque causa aglomeração - 27/04/2021</v>
      </c>
      <c r="K352" s="10"/>
      <c r="L352" s="10"/>
      <c r="M352" s="10"/>
      <c r="N352" s="10"/>
      <c r="O352" s="10"/>
      <c r="P352" s="10"/>
      <c r="Q352" s="10"/>
      <c r="R352" s="10"/>
      <c r="S352" s="10"/>
      <c r="T352" s="10"/>
      <c r="U352" s="10"/>
      <c r="V352" s="10"/>
      <c r="W352" s="10"/>
      <c r="X352" s="10"/>
      <c r="Y352" s="10"/>
      <c r="Z352" s="10"/>
    </row>
    <row r="353" spans="1:26" ht="12.75" x14ac:dyDescent="0.2">
      <c r="A353" s="3">
        <v>1227</v>
      </c>
      <c r="B353" s="14">
        <v>44313.582638888889</v>
      </c>
      <c r="C353" s="4" t="s">
        <v>2346</v>
      </c>
      <c r="D353" s="3" t="s">
        <v>883</v>
      </c>
      <c r="E353" s="13" t="s">
        <v>2347</v>
      </c>
      <c r="F353" s="4" t="s">
        <v>2348</v>
      </c>
      <c r="G353" s="4" t="s">
        <v>2349</v>
      </c>
      <c r="H353" s="14">
        <v>44314.334722222222</v>
      </c>
      <c r="I353" s="4" t="s">
        <v>2350</v>
      </c>
      <c r="J353" s="4" t="str">
        <f>Tb_MateriasJornais[[#This Row],[Jor_Jornal]]&amp;" - "&amp;Tb_MateriasJornais[[#This Row],[Jor_Titulo]]&amp;" - "&amp;TEXT(Tb_MateriasJornais[[#This Row],[Jor_Data]],"dd/mm/aaaa")</f>
        <v>FolhaSP - Ignorada pelo Senado e derrubada por tribunal, decisão judicial que barrava Renan é absurda, dizem especialistas - 27/04/2021</v>
      </c>
      <c r="K353" s="10"/>
      <c r="L353" s="10"/>
      <c r="M353" s="10"/>
      <c r="N353" s="10"/>
      <c r="O353" s="10"/>
      <c r="P353" s="10"/>
      <c r="Q353" s="10"/>
      <c r="R353" s="10"/>
      <c r="S353" s="10"/>
      <c r="T353" s="10"/>
      <c r="U353" s="10"/>
      <c r="V353" s="10"/>
      <c r="W353" s="10"/>
      <c r="X353" s="10"/>
      <c r="Y353" s="10"/>
      <c r="Z353" s="10"/>
    </row>
    <row r="354" spans="1:26" ht="12.75" x14ac:dyDescent="0.2">
      <c r="A354" s="3">
        <v>1071</v>
      </c>
      <c r="B354" s="14">
        <v>44313.586805555555</v>
      </c>
      <c r="C354" s="4" t="s">
        <v>2351</v>
      </c>
      <c r="D354" s="3" t="s">
        <v>889</v>
      </c>
      <c r="E354" s="13" t="s">
        <v>2352</v>
      </c>
      <c r="F354" s="4" t="s">
        <v>2353</v>
      </c>
      <c r="G354" s="4" t="s">
        <v>1379</v>
      </c>
      <c r="H354" s="17">
        <v>44313.606782407405</v>
      </c>
      <c r="I354" s="4" t="s">
        <v>2354</v>
      </c>
      <c r="J354" s="4" t="str">
        <f>Tb_MateriasJornais[[#This Row],[Jor_Jornal]]&amp;" - "&amp;Tb_MateriasJornais[[#This Row],[Jor_Titulo]]&amp;" - "&amp;TEXT(Tb_MateriasJornais[[#This Row],[Jor_Data]],"dd/mm/aaaa")</f>
        <v>Estadão - Em discurso após indicação para relatoria da CPI da Covid, Renan critica bolsonaristas e lavajatistas - 27/04/2021</v>
      </c>
      <c r="K354" s="10"/>
      <c r="L354" s="10"/>
      <c r="M354" s="10"/>
      <c r="N354" s="10"/>
      <c r="O354" s="10"/>
      <c r="P354" s="10"/>
      <c r="Q354" s="10"/>
      <c r="R354" s="10"/>
      <c r="S354" s="10"/>
      <c r="T354" s="10"/>
      <c r="U354" s="10"/>
      <c r="V354" s="10"/>
      <c r="W354" s="10"/>
      <c r="X354" s="10"/>
      <c r="Y354" s="10"/>
      <c r="Z354" s="10"/>
    </row>
    <row r="355" spans="1:26" ht="12.75" x14ac:dyDescent="0.2">
      <c r="A355" s="3">
        <v>1072</v>
      </c>
      <c r="B355" s="14">
        <v>44313.617361111108</v>
      </c>
      <c r="C355" s="4" t="s">
        <v>2355</v>
      </c>
      <c r="D355" s="3" t="s">
        <v>889</v>
      </c>
      <c r="E355" s="13" t="s">
        <v>2356</v>
      </c>
      <c r="G355" s="4" t="s">
        <v>2357</v>
      </c>
      <c r="H355" s="17">
        <v>44313.617951388886</v>
      </c>
      <c r="I355" s="4" t="s">
        <v>2358</v>
      </c>
      <c r="J355" s="4" t="str">
        <f>Tb_MateriasJornais[[#This Row],[Jor_Jornal]]&amp;" - "&amp;Tb_MateriasJornais[[#This Row],[Jor_Titulo]]&amp;" - "&amp;TEXT(Tb_MateriasJornais[[#This Row],[Jor_Data]],"dd/mm/aaaa")</f>
        <v>Estadão - CPI da Pandemia: faz sentido envolver estados e municípios? - 27/04/2021</v>
      </c>
      <c r="K355" s="10"/>
      <c r="L355" s="10"/>
      <c r="M355" s="10"/>
      <c r="N355" s="10"/>
      <c r="O355" s="10"/>
      <c r="P355" s="10"/>
      <c r="Q355" s="10"/>
      <c r="R355" s="10"/>
      <c r="S355" s="10"/>
      <c r="T355" s="10"/>
      <c r="U355" s="10"/>
      <c r="V355" s="10"/>
      <c r="W355" s="10"/>
      <c r="X355" s="10"/>
      <c r="Y355" s="10"/>
      <c r="Z355" s="10"/>
    </row>
    <row r="356" spans="1:26" ht="12.75" x14ac:dyDescent="0.2">
      <c r="A356" s="3">
        <v>1073</v>
      </c>
      <c r="B356" s="14">
        <v>44313.618055555555</v>
      </c>
      <c r="C356" s="4" t="s">
        <v>2359</v>
      </c>
      <c r="D356" s="3" t="s">
        <v>889</v>
      </c>
      <c r="E356" s="13" t="s">
        <v>2360</v>
      </c>
      <c r="F356" s="4" t="s">
        <v>2361</v>
      </c>
      <c r="G356" s="4" t="s">
        <v>2332</v>
      </c>
      <c r="H356" s="17">
        <v>44313.701874999999</v>
      </c>
      <c r="I356" s="4" t="s">
        <v>2362</v>
      </c>
      <c r="J356" s="4" t="str">
        <f>Tb_MateriasJornais[[#This Row],[Jor_Jornal]]&amp;" - "&amp;Tb_MateriasJornais[[#This Row],[Jor_Titulo]]&amp;" - "&amp;TEXT(Tb_MateriasJornais[[#This Row],[Jor_Data]],"dd/mm/aaaa")</f>
        <v>Estadão - Senadora adverte Flávio Bolsonaro sobre declaração machista na CPI da Covid - 27/04/2021</v>
      </c>
      <c r="K356" s="10"/>
      <c r="L356" s="10"/>
      <c r="M356" s="10"/>
      <c r="N356" s="10"/>
      <c r="O356" s="10"/>
      <c r="P356" s="10"/>
      <c r="Q356" s="10"/>
      <c r="R356" s="10"/>
      <c r="S356" s="10"/>
      <c r="T356" s="10"/>
      <c r="U356" s="10"/>
      <c r="V356" s="10"/>
      <c r="W356" s="10"/>
      <c r="X356" s="10"/>
      <c r="Y356" s="10"/>
      <c r="Z356" s="10"/>
    </row>
    <row r="357" spans="1:26" ht="12.75" x14ac:dyDescent="0.2">
      <c r="A357" s="3">
        <v>1228</v>
      </c>
      <c r="B357" s="14">
        <v>44313.681944444441</v>
      </c>
      <c r="C357" s="4" t="s">
        <v>2363</v>
      </c>
      <c r="D357" s="3" t="s">
        <v>883</v>
      </c>
      <c r="E357" s="13" t="s">
        <v>2364</v>
      </c>
      <c r="F357" s="4" t="s">
        <v>2365</v>
      </c>
      <c r="G357" s="4" t="s">
        <v>2100</v>
      </c>
      <c r="H357" s="3"/>
      <c r="I357" s="4" t="s">
        <v>2366</v>
      </c>
      <c r="J357" s="4" t="str">
        <f>Tb_MateriasJornais[[#This Row],[Jor_Jornal]]&amp;" - "&amp;Tb_MateriasJornais[[#This Row],[Jor_Titulo]]&amp;" - "&amp;TEXT(Tb_MateriasJornais[[#This Row],[Jor_Data]],"dd/mm/aaaa")</f>
        <v>FolhaSP - Vacinas, testes, 'covidário', fake news; entenda 23 acusações previstas pelo governo na CPI - 27/04/2021</v>
      </c>
      <c r="K357" s="10"/>
      <c r="L357" s="10"/>
      <c r="M357" s="10"/>
      <c r="N357" s="10"/>
      <c r="O357" s="10"/>
      <c r="P357" s="10"/>
      <c r="Q357" s="10"/>
      <c r="R357" s="10"/>
      <c r="S357" s="10"/>
      <c r="T357" s="10"/>
      <c r="U357" s="10"/>
      <c r="V357" s="10"/>
      <c r="W357" s="10"/>
      <c r="X357" s="10"/>
      <c r="Y357" s="10"/>
      <c r="Z357" s="10"/>
    </row>
    <row r="358" spans="1:26" ht="12.75" x14ac:dyDescent="0.2">
      <c r="A358" s="3">
        <v>1074</v>
      </c>
      <c r="B358" s="14">
        <v>44313.711805555555</v>
      </c>
      <c r="C358" s="4" t="s">
        <v>2367</v>
      </c>
      <c r="D358" s="3" t="s">
        <v>889</v>
      </c>
      <c r="E358" s="13" t="s">
        <v>2368</v>
      </c>
      <c r="F358" s="4" t="s">
        <v>2369</v>
      </c>
      <c r="G358" s="4" t="s">
        <v>1276</v>
      </c>
      <c r="H358" s="17">
        <v>44314.460451388892</v>
      </c>
      <c r="I358" s="4" t="s">
        <v>2370</v>
      </c>
      <c r="J358" s="4" t="str">
        <f>Tb_MateriasJornais[[#This Row],[Jor_Jornal]]&amp;" - "&amp;Tb_MateriasJornais[[#This Row],[Jor_Titulo]]&amp;" - "&amp;TEXT(Tb_MateriasJornais[[#This Row],[Jor_Data]],"dd/mm/aaaa")</f>
        <v>Estadão - Aras não vê crime de Bolsonaro em diálogo com Kajuru sobre CPI da Covid - 27/04/2021</v>
      </c>
      <c r="K358" s="10"/>
      <c r="L358" s="10"/>
      <c r="M358" s="10"/>
      <c r="N358" s="10"/>
      <c r="O358" s="10"/>
      <c r="P358" s="10"/>
      <c r="Q358" s="10"/>
      <c r="R358" s="10"/>
      <c r="S358" s="10"/>
      <c r="T358" s="10"/>
      <c r="U358" s="10"/>
      <c r="V358" s="10"/>
      <c r="W358" s="10"/>
      <c r="X358" s="10"/>
      <c r="Y358" s="10"/>
      <c r="Z358" s="10"/>
    </row>
    <row r="359" spans="1:26" ht="12.75" x14ac:dyDescent="0.2">
      <c r="A359" s="3">
        <v>1229</v>
      </c>
      <c r="B359" s="14">
        <v>44313.731249999997</v>
      </c>
      <c r="C359" s="4" t="s">
        <v>2371</v>
      </c>
      <c r="D359" s="3" t="s">
        <v>883</v>
      </c>
      <c r="E359" s="13" t="s">
        <v>2372</v>
      </c>
      <c r="F359" s="4" t="s">
        <v>2373</v>
      </c>
      <c r="G359" s="4" t="s">
        <v>1945</v>
      </c>
      <c r="H359" s="14">
        <v>44314.672222222223</v>
      </c>
      <c r="I359" s="4" t="s">
        <v>2374</v>
      </c>
      <c r="J359" s="4" t="str">
        <f>Tb_MateriasJornais[[#This Row],[Jor_Jornal]]&amp;" - "&amp;Tb_MateriasJornais[[#This Row],[Jor_Titulo]]&amp;" - "&amp;TEXT(Tb_MateriasJornais[[#This Row],[Jor_Data]],"dd/mm/aaaa")</f>
        <v>FolhaSP - Aliada de Bolsonaro tem ligação com juiz que tentou tirar Renan da relatoria da CPI da Covid - 27/04/2021</v>
      </c>
      <c r="K359" s="10"/>
      <c r="L359" s="10"/>
      <c r="M359" s="10"/>
      <c r="N359" s="10"/>
      <c r="O359" s="10"/>
      <c r="P359" s="10"/>
      <c r="Q359" s="10"/>
      <c r="R359" s="10"/>
      <c r="S359" s="10"/>
      <c r="T359" s="10"/>
      <c r="U359" s="10"/>
      <c r="V359" s="10"/>
      <c r="W359" s="10"/>
      <c r="X359" s="10"/>
      <c r="Y359" s="10"/>
      <c r="Z359" s="10"/>
    </row>
    <row r="360" spans="1:26" ht="12.75" x14ac:dyDescent="0.2">
      <c r="A360" s="3">
        <v>1075</v>
      </c>
      <c r="B360" s="14">
        <v>44313.830555555556</v>
      </c>
      <c r="C360" s="4" t="s">
        <v>2375</v>
      </c>
      <c r="D360" s="3" t="s">
        <v>889</v>
      </c>
      <c r="E360" s="13" t="s">
        <v>2376</v>
      </c>
      <c r="F360" s="4" t="s">
        <v>2377</v>
      </c>
      <c r="G360" s="4" t="s">
        <v>2378</v>
      </c>
      <c r="H360" s="17">
        <v>44314.607986111114</v>
      </c>
      <c r="I360" s="4" t="s">
        <v>2379</v>
      </c>
      <c r="J360" s="4" t="str">
        <f>Tb_MateriasJornais[[#This Row],[Jor_Jornal]]&amp;" - "&amp;Tb_MateriasJornais[[#This Row],[Jor_Titulo]]&amp;" - "&amp;TEXT(Tb_MateriasJornais[[#This Row],[Jor_Data]],"dd/mm/aaaa")</f>
        <v>Estadão - Fila de pacientes na Bahia não zerou por causa de CPI; número estava em queda desde março - 27/04/2021</v>
      </c>
      <c r="K360" s="10"/>
      <c r="L360" s="10"/>
      <c r="M360" s="10"/>
      <c r="N360" s="10"/>
      <c r="O360" s="10"/>
      <c r="P360" s="10"/>
      <c r="Q360" s="10"/>
      <c r="R360" s="10"/>
      <c r="S360" s="10"/>
      <c r="T360" s="10"/>
      <c r="U360" s="10"/>
      <c r="V360" s="10"/>
      <c r="W360" s="10"/>
      <c r="X360" s="10"/>
      <c r="Y360" s="10"/>
      <c r="Z360" s="10"/>
    </row>
    <row r="361" spans="1:26" ht="12.75" x14ac:dyDescent="0.2">
      <c r="A361" s="3">
        <v>1230</v>
      </c>
      <c r="B361" s="14">
        <v>44313.84375</v>
      </c>
      <c r="C361" s="4" t="s">
        <v>2380</v>
      </c>
      <c r="D361" s="3" t="s">
        <v>883</v>
      </c>
      <c r="E361" s="13" t="s">
        <v>2381</v>
      </c>
      <c r="F361" s="4" t="s">
        <v>2382</v>
      </c>
      <c r="G361" s="4" t="s">
        <v>2383</v>
      </c>
      <c r="H361" s="14">
        <v>44314.245833333334</v>
      </c>
      <c r="I361" s="4" t="s">
        <v>2384</v>
      </c>
      <c r="J361" s="4" t="str">
        <f>Tb_MateriasJornais[[#This Row],[Jor_Jornal]]&amp;" - "&amp;Tb_MateriasJornais[[#This Row],[Jor_Titulo]]&amp;" - "&amp;TEXT(Tb_MateriasJornais[[#This Row],[Jor_Data]],"dd/mm/aaaa")</f>
        <v>FolhaSP - CPI da Covid recebe em 1º dia ao menos 173 requerimentos, que miram convocações e devassa em Manaus e vacinas - 27/04/2021</v>
      </c>
      <c r="K361" s="10"/>
      <c r="L361" s="10"/>
      <c r="M361" s="10"/>
      <c r="N361" s="10"/>
      <c r="O361" s="10"/>
      <c r="P361" s="10"/>
      <c r="Q361" s="10"/>
      <c r="R361" s="10"/>
      <c r="S361" s="10"/>
      <c r="T361" s="10"/>
      <c r="U361" s="10"/>
      <c r="V361" s="10"/>
      <c r="W361" s="10"/>
      <c r="X361" s="10"/>
      <c r="Y361" s="10"/>
      <c r="Z361" s="10"/>
    </row>
    <row r="362" spans="1:26" ht="12.75" x14ac:dyDescent="0.2">
      <c r="A362" s="3">
        <v>1231</v>
      </c>
      <c r="B362" s="14">
        <v>44313.84375</v>
      </c>
      <c r="C362" s="4" t="s">
        <v>2385</v>
      </c>
      <c r="D362" s="3" t="s">
        <v>883</v>
      </c>
      <c r="E362" s="13" t="s">
        <v>2386</v>
      </c>
      <c r="F362" s="4" t="s">
        <v>2387</v>
      </c>
      <c r="G362" s="4" t="s">
        <v>2388</v>
      </c>
      <c r="H362" s="14">
        <v>44314.164583333331</v>
      </c>
      <c r="I362" s="4" t="s">
        <v>2389</v>
      </c>
      <c r="J362" s="4" t="str">
        <f>Tb_MateriasJornais[[#This Row],[Jor_Jornal]]&amp;" - "&amp;Tb_MateriasJornais[[#This Row],[Jor_Titulo]]&amp;" - "&amp;TEXT(Tb_MateriasJornais[[#This Row],[Jor_Data]],"dd/mm/aaaa")</f>
        <v>FolhaSP - Entenda os repasses a estados e municípios na pandemia e as suspeitas que estão no alvo da CPI - 27/04/2021</v>
      </c>
      <c r="K362" s="10"/>
      <c r="L362" s="10"/>
      <c r="M362" s="10"/>
      <c r="N362" s="10"/>
      <c r="O362" s="10"/>
      <c r="P362" s="10"/>
      <c r="Q362" s="10"/>
      <c r="R362" s="10"/>
      <c r="S362" s="10"/>
      <c r="T362" s="10"/>
      <c r="U362" s="10"/>
      <c r="V362" s="10"/>
      <c r="W362" s="10"/>
      <c r="X362" s="10"/>
      <c r="Y362" s="10"/>
      <c r="Z362" s="10"/>
    </row>
    <row r="363" spans="1:26" ht="12.75" x14ac:dyDescent="0.2">
      <c r="A363" s="3">
        <v>1076</v>
      </c>
      <c r="B363" s="14">
        <v>44313.9</v>
      </c>
      <c r="C363" s="4" t="s">
        <v>2390</v>
      </c>
      <c r="D363" s="3" t="s">
        <v>889</v>
      </c>
      <c r="E363" s="13" t="s">
        <v>2391</v>
      </c>
      <c r="F363" s="4" t="s">
        <v>2392</v>
      </c>
      <c r="G363" s="4" t="s">
        <v>2332</v>
      </c>
      <c r="H363" s="17">
        <v>44313.950752314813</v>
      </c>
      <c r="I363" s="4" t="s">
        <v>2393</v>
      </c>
      <c r="J363" s="4" t="str">
        <f>Tb_MateriasJornais[[#This Row],[Jor_Jornal]]&amp;" - "&amp;Tb_MateriasJornais[[#This Row],[Jor_Titulo]]&amp;" - "&amp;TEXT(Tb_MateriasJornais[[#This Row],[Jor_Data]],"dd/mm/aaaa")</f>
        <v>Estadão - Planalto perde 1ª batalha, e Bolsonaro vê CPI da Covid como palanque político para desgastá-lo - 27/04/2021</v>
      </c>
      <c r="K363" s="10"/>
      <c r="L363" s="10"/>
      <c r="M363" s="10"/>
      <c r="N363" s="10"/>
      <c r="O363" s="10"/>
      <c r="P363" s="10"/>
      <c r="Q363" s="10"/>
      <c r="R363" s="10"/>
      <c r="S363" s="10"/>
      <c r="T363" s="10"/>
      <c r="U363" s="10"/>
      <c r="V363" s="10"/>
      <c r="W363" s="10"/>
      <c r="X363" s="10"/>
      <c r="Y363" s="10"/>
      <c r="Z363" s="10"/>
    </row>
    <row r="364" spans="1:26" ht="12.75" x14ac:dyDescent="0.2">
      <c r="A364" s="3">
        <v>1077</v>
      </c>
      <c r="B364" s="14">
        <v>44313.915277777778</v>
      </c>
      <c r="C364" s="4" t="s">
        <v>2394</v>
      </c>
      <c r="D364" s="3" t="s">
        <v>889</v>
      </c>
      <c r="E364" s="13" t="s">
        <v>2395</v>
      </c>
      <c r="F364" s="4" t="s">
        <v>2396</v>
      </c>
      <c r="G364" s="4" t="s">
        <v>1405</v>
      </c>
      <c r="H364" s="17">
        <v>44313.919768518521</v>
      </c>
      <c r="I364" s="4" t="s">
        <v>2397</v>
      </c>
      <c r="J364" s="4" t="str">
        <f>Tb_MateriasJornais[[#This Row],[Jor_Jornal]]&amp;" - "&amp;Tb_MateriasJornais[[#This Row],[Jor_Titulo]]&amp;" - "&amp;TEXT(Tb_MateriasJornais[[#This Row],[Jor_Data]],"dd/mm/aaaa")</f>
        <v>Estadão - Bolsonaristas cutucam Renan com vara curta - 27/04/2021</v>
      </c>
      <c r="K364" s="10"/>
      <c r="L364" s="10"/>
      <c r="M364" s="10"/>
      <c r="N364" s="10"/>
      <c r="O364" s="10"/>
      <c r="P364" s="10"/>
      <c r="Q364" s="10"/>
      <c r="R364" s="10"/>
      <c r="S364" s="10"/>
      <c r="T364" s="10"/>
      <c r="U364" s="10"/>
      <c r="V364" s="10"/>
      <c r="W364" s="10"/>
      <c r="X364" s="10"/>
      <c r="Y364" s="10"/>
      <c r="Z364" s="10"/>
    </row>
    <row r="365" spans="1:26" ht="12.75" x14ac:dyDescent="0.2">
      <c r="A365" s="3">
        <v>1232</v>
      </c>
      <c r="B365" s="14">
        <v>44314.303472222222</v>
      </c>
      <c r="C365" s="4" t="s">
        <v>2398</v>
      </c>
      <c r="D365" s="3" t="s">
        <v>883</v>
      </c>
      <c r="E365" s="13" t="s">
        <v>2399</v>
      </c>
      <c r="F365" s="4" t="s">
        <v>2400</v>
      </c>
      <c r="G365" s="4" t="s">
        <v>2401</v>
      </c>
      <c r="H365" s="3"/>
      <c r="I365" s="4" t="s">
        <v>2402</v>
      </c>
      <c r="J365" s="4" t="str">
        <f>Tb_MateriasJornais[[#This Row],[Jor_Jornal]]&amp;" - "&amp;Tb_MateriasJornais[[#This Row],[Jor_Titulo]]&amp;" - "&amp;TEXT(Tb_MateriasJornais[[#This Row],[Jor_Data]],"dd/mm/aaaa")</f>
        <v>FolhaSP - Acuado pela CPI da Covid, Bolsonaro recorre a líder do centrão para tentar arrefecer ânimos de Renan - 28/04/2021</v>
      </c>
      <c r="K365" s="10"/>
      <c r="L365" s="10"/>
      <c r="M365" s="10"/>
      <c r="N365" s="10"/>
      <c r="O365" s="10"/>
      <c r="P365" s="10"/>
      <c r="Q365" s="10"/>
      <c r="R365" s="10"/>
      <c r="S365" s="10"/>
      <c r="T365" s="10"/>
      <c r="U365" s="10"/>
      <c r="V365" s="10"/>
      <c r="W365" s="10"/>
      <c r="X365" s="10"/>
      <c r="Y365" s="10"/>
      <c r="Z365" s="10"/>
    </row>
    <row r="366" spans="1:26" ht="12.75" x14ac:dyDescent="0.2">
      <c r="A366" s="3">
        <v>1233</v>
      </c>
      <c r="B366" s="14">
        <v>44314.352777777778</v>
      </c>
      <c r="C366" s="4" t="s">
        <v>2403</v>
      </c>
      <c r="D366" s="3" t="s">
        <v>883</v>
      </c>
      <c r="E366" s="13" t="s">
        <v>2404</v>
      </c>
      <c r="F366" s="4" t="s">
        <v>2405</v>
      </c>
      <c r="G366" s="4" t="s">
        <v>2406</v>
      </c>
      <c r="H366" s="14">
        <v>44314.663194444445</v>
      </c>
      <c r="I366" s="4" t="s">
        <v>2407</v>
      </c>
      <c r="J366" s="4" t="str">
        <f>Tb_MateriasJornais[[#This Row],[Jor_Jornal]]&amp;" - "&amp;Tb_MateriasJornais[[#This Row],[Jor_Titulo]]&amp;" - "&amp;TEXT(Tb_MateriasJornais[[#This Row],[Jor_Data]],"dd/mm/aaaa")</f>
        <v>FolhaSP - Bolsonaro volta a contestar foco de CPI da Covid, distorce tratamento com cloroquina e descarta se vacinar agora - 28/04/2021</v>
      </c>
      <c r="K366" s="10"/>
      <c r="L366" s="10"/>
      <c r="M366" s="10"/>
      <c r="N366" s="10"/>
      <c r="O366" s="10"/>
      <c r="P366" s="10"/>
      <c r="Q366" s="10"/>
      <c r="R366" s="10"/>
      <c r="S366" s="10"/>
      <c r="T366" s="10"/>
      <c r="U366" s="10"/>
      <c r="V366" s="10"/>
      <c r="W366" s="10"/>
      <c r="X366" s="10"/>
      <c r="Y366" s="10"/>
      <c r="Z366" s="10"/>
    </row>
    <row r="367" spans="1:26" ht="12.75" x14ac:dyDescent="0.2">
      <c r="A367" s="3">
        <v>1078</v>
      </c>
      <c r="B367" s="14">
        <v>44314.393055555556</v>
      </c>
      <c r="C367" s="4" t="s">
        <v>2408</v>
      </c>
      <c r="D367" s="3" t="s">
        <v>889</v>
      </c>
      <c r="E367" s="13" t="s">
        <v>2409</v>
      </c>
      <c r="F367" s="4" t="s">
        <v>2410</v>
      </c>
      <c r="G367" s="4" t="s">
        <v>912</v>
      </c>
      <c r="H367" s="17">
        <v>44314.418773148151</v>
      </c>
      <c r="I367" s="4" t="s">
        <v>2411</v>
      </c>
      <c r="J367" s="4" t="str">
        <f>Tb_MateriasJornais[[#This Row],[Jor_Jornal]]&amp;" - "&amp;Tb_MateriasJornais[[#This Row],[Jor_Titulo]]&amp;" - "&amp;TEXT(Tb_MateriasJornais[[#This Row],[Jor_Data]],"dd/mm/aaaa")</f>
        <v>Estadão - No 1.º dia, CPI já tem pedido para convocação de Guedes, embaixadores e auxiliar de Pazuello - 28/04/2021</v>
      </c>
      <c r="K367" s="10"/>
      <c r="L367" s="10"/>
      <c r="M367" s="10"/>
      <c r="N367" s="10"/>
      <c r="O367" s="10"/>
      <c r="P367" s="10"/>
      <c r="Q367" s="10"/>
      <c r="R367" s="10"/>
      <c r="S367" s="10"/>
      <c r="T367" s="10"/>
      <c r="U367" s="10"/>
      <c r="V367" s="10"/>
      <c r="W367" s="10"/>
      <c r="X367" s="10"/>
      <c r="Y367" s="10"/>
      <c r="Z367" s="10"/>
    </row>
    <row r="368" spans="1:26" ht="12.75" x14ac:dyDescent="0.2">
      <c r="A368" s="3">
        <v>1234</v>
      </c>
      <c r="B368" s="14">
        <v>44314.417361111111</v>
      </c>
      <c r="C368" s="4" t="s">
        <v>2412</v>
      </c>
      <c r="D368" s="3" t="s">
        <v>883</v>
      </c>
      <c r="E368" s="13" t="s">
        <v>2413</v>
      </c>
      <c r="F368" s="4" t="s">
        <v>2414</v>
      </c>
      <c r="G368" s="4" t="s">
        <v>964</v>
      </c>
      <c r="H368" s="14">
        <v>44314.561805555553</v>
      </c>
      <c r="I368" s="4" t="s">
        <v>2415</v>
      </c>
      <c r="J368" s="4" t="str">
        <f>Tb_MateriasJornais[[#This Row],[Jor_Jornal]]&amp;" - "&amp;Tb_MateriasJornais[[#This Row],[Jor_Titulo]]&amp;" - "&amp;TEXT(Tb_MateriasJornais[[#This Row],[Jor_Data]],"dd/mm/aaaa")</f>
        <v>FolhaSP - Senadores aliados de Bolsonaro recorrem ao Supremo para tirar Renan da relatoria da CPI da Covid - 28/04/2021</v>
      </c>
      <c r="K368" s="10"/>
      <c r="L368" s="10"/>
      <c r="M368" s="10"/>
      <c r="N368" s="10"/>
      <c r="O368" s="10"/>
      <c r="P368" s="10"/>
      <c r="Q368" s="10"/>
      <c r="R368" s="10"/>
      <c r="S368" s="10"/>
      <c r="T368" s="10"/>
      <c r="U368" s="10"/>
      <c r="V368" s="10"/>
      <c r="W368" s="10"/>
      <c r="X368" s="10"/>
      <c r="Y368" s="10"/>
      <c r="Z368" s="10"/>
    </row>
    <row r="369" spans="1:26" ht="12.75" x14ac:dyDescent="0.2">
      <c r="A369" s="3">
        <v>1079</v>
      </c>
      <c r="B369" s="14">
        <v>44314.451388888891</v>
      </c>
      <c r="C369" s="4" t="s">
        <v>2416</v>
      </c>
      <c r="D369" s="3" t="s">
        <v>889</v>
      </c>
      <c r="E369" s="13" t="s">
        <v>2417</v>
      </c>
      <c r="G369" s="4" t="s">
        <v>969</v>
      </c>
      <c r="H369" s="17">
        <v>44314.913078703707</v>
      </c>
      <c r="I369" s="4" t="s">
        <v>2418</v>
      </c>
      <c r="J369" s="4" t="str">
        <f>Tb_MateriasJornais[[#This Row],[Jor_Jornal]]&amp;" - "&amp;Tb_MateriasJornais[[#This Row],[Jor_Titulo]]&amp;" - "&amp;TEXT(Tb_MateriasJornais[[#This Row],[Jor_Data]],"dd/mm/aaaa")</f>
        <v>Estadão - Pandemia delas. CPI deles - 28/04/2021</v>
      </c>
      <c r="K369" s="10"/>
      <c r="L369" s="10"/>
      <c r="M369" s="10"/>
      <c r="N369" s="10"/>
      <c r="O369" s="10"/>
      <c r="P369" s="10"/>
      <c r="Q369" s="10"/>
      <c r="R369" s="10"/>
      <c r="S369" s="10"/>
      <c r="T369" s="10"/>
      <c r="U369" s="10"/>
      <c r="V369" s="10"/>
      <c r="W369" s="10"/>
      <c r="X369" s="10"/>
      <c r="Y369" s="10"/>
      <c r="Z369" s="10"/>
    </row>
    <row r="370" spans="1:26" ht="12.75" x14ac:dyDescent="0.2">
      <c r="A370" s="3">
        <v>1080</v>
      </c>
      <c r="B370" s="14">
        <v>44314.484027777777</v>
      </c>
      <c r="C370" s="4" t="s">
        <v>2419</v>
      </c>
      <c r="D370" s="3" t="s">
        <v>889</v>
      </c>
      <c r="E370" s="13" t="s">
        <v>2420</v>
      </c>
      <c r="F370" s="4" t="s">
        <v>2421</v>
      </c>
      <c r="G370" s="4" t="s">
        <v>1101</v>
      </c>
      <c r="H370" s="17">
        <v>44314.534004629626</v>
      </c>
      <c r="I370" s="4" t="s">
        <v>2422</v>
      </c>
      <c r="J370" s="4" t="str">
        <f>Tb_MateriasJornais[[#This Row],[Jor_Jornal]]&amp;" - "&amp;Tb_MateriasJornais[[#This Row],[Jor_Titulo]]&amp;" - "&amp;TEXT(Tb_MateriasJornais[[#This Row],[Jor_Data]],"dd/mm/aaaa")</f>
        <v>Estadão - Senadores aliados de Bolsonaro vão ao Supremo para tirar Renan da CPI da Covid - 28/04/2021</v>
      </c>
      <c r="K370" s="10"/>
      <c r="L370" s="10"/>
      <c r="M370" s="10"/>
      <c r="N370" s="10"/>
      <c r="O370" s="10"/>
      <c r="P370" s="10"/>
      <c r="Q370" s="10"/>
      <c r="R370" s="10"/>
      <c r="S370" s="10"/>
      <c r="T370" s="10"/>
      <c r="U370" s="10"/>
      <c r="V370" s="10"/>
      <c r="W370" s="10"/>
      <c r="X370" s="10"/>
      <c r="Y370" s="10"/>
      <c r="Z370" s="10"/>
    </row>
    <row r="371" spans="1:26" ht="12.75" x14ac:dyDescent="0.2">
      <c r="A371" s="3">
        <v>1081</v>
      </c>
      <c r="B371" s="14">
        <v>44314.518055555556</v>
      </c>
      <c r="C371" s="4" t="s">
        <v>2423</v>
      </c>
      <c r="D371" s="3" t="s">
        <v>889</v>
      </c>
      <c r="E371" s="13" t="s">
        <v>2424</v>
      </c>
      <c r="F371" s="4" t="s">
        <v>2425</v>
      </c>
      <c r="G371" s="4" t="s">
        <v>1083</v>
      </c>
      <c r="H371" s="17">
        <v>44314.636562500003</v>
      </c>
      <c r="I371" s="4" t="s">
        <v>2426</v>
      </c>
      <c r="J371" s="4" t="str">
        <f>Tb_MateriasJornais[[#This Row],[Jor_Jornal]]&amp;" - "&amp;Tb_MateriasJornais[[#This Row],[Jor_Titulo]]&amp;" - "&amp;TEXT(Tb_MateriasJornais[[#This Row],[Jor_Data]],"dd/mm/aaaa")</f>
        <v>Estadão - Bolsonaro diz que CPI é ‘carnaval fora de época’ e descarta se vacinar por enquanto - 28/04/2021</v>
      </c>
      <c r="K371" s="10"/>
      <c r="L371" s="10"/>
      <c r="M371" s="10"/>
      <c r="N371" s="10"/>
      <c r="O371" s="10"/>
      <c r="P371" s="10"/>
      <c r="Q371" s="10"/>
      <c r="R371" s="10"/>
      <c r="S371" s="10"/>
      <c r="T371" s="10"/>
      <c r="U371" s="10"/>
      <c r="V371" s="10"/>
      <c r="W371" s="10"/>
      <c r="X371" s="10"/>
      <c r="Y371" s="10"/>
      <c r="Z371" s="10"/>
    </row>
    <row r="372" spans="1:26" ht="12.75" x14ac:dyDescent="0.2">
      <c r="A372" s="3">
        <v>1082</v>
      </c>
      <c r="B372" s="14">
        <v>44314.547222222223</v>
      </c>
      <c r="C372" s="4" t="s">
        <v>2427</v>
      </c>
      <c r="D372" s="3" t="s">
        <v>889</v>
      </c>
      <c r="E372" s="13" t="s">
        <v>2428</v>
      </c>
      <c r="G372" s="4" t="s">
        <v>1313</v>
      </c>
      <c r="H372" s="17">
        <v>44314.547303240739</v>
      </c>
      <c r="I372" s="4" t="s">
        <v>2429</v>
      </c>
      <c r="J372" s="4" t="str">
        <f>Tb_MateriasJornais[[#This Row],[Jor_Jornal]]&amp;" - "&amp;Tb_MateriasJornais[[#This Row],[Jor_Titulo]]&amp;" - "&amp;TEXT(Tb_MateriasJornais[[#This Row],[Jor_Data]],"dd/mm/aaaa")</f>
        <v>Estadão - Eliane sobre falas desnecessárias: “O governo continua alimentando a CPI” - 28/04/2021</v>
      </c>
      <c r="K372" s="10"/>
      <c r="L372" s="10"/>
      <c r="M372" s="10"/>
      <c r="N372" s="10"/>
      <c r="O372" s="10"/>
      <c r="P372" s="10"/>
      <c r="Q372" s="10"/>
      <c r="R372" s="10"/>
      <c r="S372" s="10"/>
      <c r="T372" s="10"/>
      <c r="U372" s="10"/>
      <c r="V372" s="10"/>
      <c r="W372" s="10"/>
      <c r="X372" s="10"/>
      <c r="Y372" s="10"/>
      <c r="Z372" s="10"/>
    </row>
    <row r="373" spans="1:26" ht="12.75" x14ac:dyDescent="0.2">
      <c r="A373" s="3">
        <v>1083</v>
      </c>
      <c r="B373" s="14">
        <v>44314.55972222222</v>
      </c>
      <c r="C373" s="4" t="s">
        <v>2430</v>
      </c>
      <c r="D373" s="3" t="s">
        <v>889</v>
      </c>
      <c r="E373" s="13" t="s">
        <v>2431</v>
      </c>
      <c r="G373" s="4" t="s">
        <v>1313</v>
      </c>
      <c r="H373" s="17">
        <v>44314.55976851852</v>
      </c>
      <c r="I373" s="4" t="s">
        <v>2432</v>
      </c>
      <c r="J373" s="4" t="str">
        <f>Tb_MateriasJornais[[#This Row],[Jor_Jornal]]&amp;" - "&amp;Tb_MateriasJornais[[#This Row],[Jor_Titulo]]&amp;" - "&amp;TEXT(Tb_MateriasJornais[[#This Row],[Jor_Data]],"dd/mm/aaaa")</f>
        <v>Estadão - Expresso: CPI sem paz, Comissão é comparada a &amp;#039;carnaval fora de época&amp;#039; por Bolsonaro - 28/04/2021</v>
      </c>
      <c r="K373" s="10"/>
      <c r="L373" s="10"/>
      <c r="M373" s="10"/>
      <c r="N373" s="10"/>
      <c r="O373" s="10"/>
      <c r="P373" s="10"/>
      <c r="Q373" s="10"/>
      <c r="R373" s="10"/>
      <c r="S373" s="10"/>
      <c r="T373" s="10"/>
      <c r="U373" s="10"/>
      <c r="V373" s="10"/>
      <c r="W373" s="10"/>
      <c r="X373" s="10"/>
      <c r="Y373" s="10"/>
      <c r="Z373" s="10"/>
    </row>
    <row r="374" spans="1:26" ht="12.75" x14ac:dyDescent="0.2">
      <c r="A374" s="3">
        <v>1084</v>
      </c>
      <c r="B374" s="14">
        <v>44314.568749999999</v>
      </c>
      <c r="C374" s="4" t="s">
        <v>2433</v>
      </c>
      <c r="D374" s="3" t="s">
        <v>889</v>
      </c>
      <c r="E374" s="13" t="s">
        <v>2434</v>
      </c>
      <c r="F374" s="4" t="s">
        <v>2435</v>
      </c>
      <c r="G374" s="4" t="s">
        <v>1379</v>
      </c>
      <c r="H374" s="17">
        <v>44315.44804398148</v>
      </c>
      <c r="I374" s="4" t="s">
        <v>2436</v>
      </c>
      <c r="J374" s="4" t="str">
        <f>Tb_MateriasJornais[[#This Row],[Jor_Jornal]]&amp;" - "&amp;Tb_MateriasJornais[[#This Row],[Jor_Titulo]]&amp;" - "&amp;TEXT(Tb_MateriasJornais[[#This Row],[Jor_Data]],"dd/mm/aaaa")</f>
        <v>Estadão - Senador quer ouvir Marco Aurélio na CPI da Covid - 28/04/2021</v>
      </c>
      <c r="K374" s="10"/>
      <c r="L374" s="10"/>
      <c r="M374" s="10"/>
      <c r="N374" s="10"/>
      <c r="O374" s="10"/>
      <c r="P374" s="10"/>
      <c r="Q374" s="10"/>
      <c r="R374" s="10"/>
      <c r="S374" s="10"/>
      <c r="T374" s="10"/>
      <c r="U374" s="10"/>
      <c r="V374" s="10"/>
      <c r="W374" s="10"/>
      <c r="X374" s="10"/>
      <c r="Y374" s="10"/>
      <c r="Z374" s="10"/>
    </row>
    <row r="375" spans="1:26" ht="12.75" x14ac:dyDescent="0.2">
      <c r="A375" s="3">
        <v>1085</v>
      </c>
      <c r="B375" s="14">
        <v>44314.638194444444</v>
      </c>
      <c r="C375" s="4" t="s">
        <v>2437</v>
      </c>
      <c r="D375" s="3" t="s">
        <v>889</v>
      </c>
      <c r="E375" s="13" t="s">
        <v>2438</v>
      </c>
      <c r="F375" s="4" t="s">
        <v>2439</v>
      </c>
      <c r="G375" s="4" t="s">
        <v>969</v>
      </c>
      <c r="H375" s="17">
        <v>44314.646747685183</v>
      </c>
      <c r="I375" s="4" t="s">
        <v>2440</v>
      </c>
      <c r="J375" s="4" t="str">
        <f>Tb_MateriasJornais[[#This Row],[Jor_Jornal]]&amp;" - "&amp;Tb_MateriasJornais[[#This Row],[Jor_Titulo]]&amp;" - "&amp;TEXT(Tb_MateriasJornais[[#This Row],[Jor_Data]],"dd/mm/aaaa")</f>
        <v>Estadão - Lewandowski é relator de ação de aliados de Bolsonaro para barrar Renan Calheiros da CPI da Covid - 28/04/2021</v>
      </c>
      <c r="K375" s="10"/>
      <c r="L375" s="10"/>
      <c r="M375" s="10"/>
      <c r="N375" s="10"/>
      <c r="O375" s="10"/>
      <c r="P375" s="10"/>
      <c r="Q375" s="10"/>
      <c r="R375" s="10"/>
      <c r="S375" s="10"/>
      <c r="T375" s="10"/>
      <c r="U375" s="10"/>
      <c r="V375" s="10"/>
      <c r="W375" s="10"/>
      <c r="X375" s="10"/>
      <c r="Y375" s="10"/>
      <c r="Z375" s="10"/>
    </row>
    <row r="376" spans="1:26" ht="12.75" x14ac:dyDescent="0.2">
      <c r="A376" s="3">
        <v>1086</v>
      </c>
      <c r="B376" s="14">
        <v>44314.640277777777</v>
      </c>
      <c r="C376" s="4" t="s">
        <v>2441</v>
      </c>
      <c r="D376" s="3" t="s">
        <v>889</v>
      </c>
      <c r="E376" s="13" t="s">
        <v>2442</v>
      </c>
      <c r="F376" s="4" t="s">
        <v>2443</v>
      </c>
      <c r="G376" s="4" t="s">
        <v>2444</v>
      </c>
      <c r="H376" s="17">
        <v>44314.640532407408</v>
      </c>
      <c r="I376" s="4" t="s">
        <v>2445</v>
      </c>
      <c r="J376" s="4" t="str">
        <f>Tb_MateriasJornais[[#This Row],[Jor_Jornal]]&amp;" - "&amp;Tb_MateriasJornais[[#This Row],[Jor_Titulo]]&amp;" - "&amp;TEXT(Tb_MateriasJornais[[#This Row],[Jor_Data]],"dd/mm/aaaa")</f>
        <v>Estadão - A trapaça da CPI da Covid - 28/04/2021</v>
      </c>
      <c r="K376" s="10"/>
      <c r="L376" s="10"/>
      <c r="M376" s="10"/>
      <c r="N376" s="10"/>
      <c r="O376" s="10"/>
      <c r="P376" s="10"/>
      <c r="Q376" s="10"/>
      <c r="R376" s="10"/>
      <c r="S376" s="10"/>
      <c r="T376" s="10"/>
      <c r="U376" s="10"/>
      <c r="V376" s="10"/>
      <c r="W376" s="10"/>
      <c r="X376" s="10"/>
      <c r="Y376" s="10"/>
      <c r="Z376" s="10"/>
    </row>
    <row r="377" spans="1:26" ht="12.75" x14ac:dyDescent="0.2">
      <c r="A377" s="11">
        <v>54</v>
      </c>
      <c r="B377" s="12">
        <v>44314.79791666667</v>
      </c>
      <c r="C377" t="s">
        <v>2446</v>
      </c>
      <c r="D377" t="s">
        <v>878</v>
      </c>
      <c r="E377" s="13" t="s">
        <v>2447</v>
      </c>
      <c r="F377" t="s">
        <v>67</v>
      </c>
      <c r="G377" t="s">
        <v>880</v>
      </c>
      <c r="H377" s="12">
        <v>44314.79791666667</v>
      </c>
      <c r="I377" t="s">
        <v>2448</v>
      </c>
      <c r="J377" s="4" t="str">
        <f>Tb_MateriasJornais[[#This Row],[Jor_Jornal]]&amp;" - "&amp;Tb_MateriasJornais[[#This Row],[Jor_Titulo]]&amp;" - "&amp;TEXT(Tb_MateriasJornais[[#This Row],[Jor_Data]],"dd/mm/aaaa")</f>
        <v>Congresso em Foco - Oposição quer ouvir Drauzio na CPI; governistas pedem Doria - 28/04/2021</v>
      </c>
      <c r="K377" s="10"/>
      <c r="L377" s="10"/>
      <c r="M377" s="10"/>
      <c r="N377" s="10"/>
      <c r="O377" s="10"/>
      <c r="P377" s="10"/>
      <c r="Q377" s="10"/>
      <c r="R377" s="10"/>
      <c r="S377" s="10"/>
      <c r="T377" s="10"/>
      <c r="U377" s="10"/>
      <c r="V377" s="10"/>
      <c r="W377" s="10"/>
      <c r="X377" s="10"/>
      <c r="Y377" s="10"/>
      <c r="Z377" s="10"/>
    </row>
    <row r="378" spans="1:26" ht="12.75" x14ac:dyDescent="0.2">
      <c r="A378" s="3">
        <v>1235</v>
      </c>
      <c r="B378" s="14">
        <v>44314.81527777778</v>
      </c>
      <c r="C378" s="4" t="s">
        <v>2449</v>
      </c>
      <c r="D378" s="3" t="s">
        <v>883</v>
      </c>
      <c r="E378" s="13" t="s">
        <v>2450</v>
      </c>
      <c r="F378" s="4" t="s">
        <v>2451</v>
      </c>
      <c r="G378" s="4" t="s">
        <v>2281</v>
      </c>
      <c r="H378" s="14">
        <v>44315.169444444444</v>
      </c>
      <c r="I378" s="4" t="s">
        <v>2452</v>
      </c>
      <c r="J378" s="4" t="str">
        <f>Tb_MateriasJornais[[#This Row],[Jor_Jornal]]&amp;" - "&amp;Tb_MateriasJornais[[#This Row],[Jor_Titulo]]&amp;" - "&amp;TEXT(Tb_MateriasJornais[[#This Row],[Jor_Data]],"dd/mm/aaaa")</f>
        <v>FolhaSP - CPI da Covid ouvirá Mandetta e Teich na terça, Pazuello na quarta e Queiroga na quinta, diz presidente da comissão - 28/04/2021</v>
      </c>
      <c r="K378" s="10"/>
      <c r="L378" s="10"/>
      <c r="M378" s="10"/>
      <c r="N378" s="10"/>
      <c r="O378" s="10"/>
      <c r="P378" s="10"/>
      <c r="Q378" s="10"/>
      <c r="R378" s="10"/>
      <c r="S378" s="10"/>
      <c r="T378" s="10"/>
      <c r="U378" s="10"/>
      <c r="V378" s="10"/>
      <c r="W378" s="10"/>
      <c r="X378" s="10"/>
      <c r="Y378" s="10"/>
      <c r="Z378" s="10"/>
    </row>
    <row r="379" spans="1:26" ht="12.75" x14ac:dyDescent="0.2">
      <c r="A379" s="3">
        <v>1236</v>
      </c>
      <c r="B379" s="14">
        <v>44314.84375</v>
      </c>
      <c r="C379" s="4" t="s">
        <v>2453</v>
      </c>
      <c r="D379" s="3" t="s">
        <v>883</v>
      </c>
      <c r="E379" s="13" t="s">
        <v>2454</v>
      </c>
      <c r="F379" s="4" t="s">
        <v>2455</v>
      </c>
      <c r="G379" s="4" t="s">
        <v>2456</v>
      </c>
      <c r="H379" s="3"/>
      <c r="I379" s="4" t="s">
        <v>2457</v>
      </c>
      <c r="J379" s="4" t="str">
        <f>Tb_MateriasJornais[[#This Row],[Jor_Jornal]]&amp;" - "&amp;Tb_MateriasJornais[[#This Row],[Jor_Titulo]]&amp;" - "&amp;TEXT(Tb_MateriasJornais[[#This Row],[Jor_Data]],"dd/mm/aaaa")</f>
        <v>FolhaSP - Carta aos membros da CPI da Covid - 28/04/2021</v>
      </c>
      <c r="K379" s="10"/>
      <c r="L379" s="10"/>
      <c r="M379" s="10"/>
      <c r="N379" s="10"/>
      <c r="O379" s="10"/>
      <c r="P379" s="10"/>
      <c r="Q379" s="10"/>
      <c r="R379" s="10"/>
      <c r="S379" s="10"/>
      <c r="T379" s="10"/>
      <c r="U379" s="10"/>
      <c r="V379" s="10"/>
      <c r="W379" s="10"/>
      <c r="X379" s="10"/>
      <c r="Y379" s="10"/>
      <c r="Z379" s="10"/>
    </row>
    <row r="380" spans="1:26" ht="12.75" x14ac:dyDescent="0.2">
      <c r="A380" s="3">
        <v>1237</v>
      </c>
      <c r="B380" s="14">
        <v>44314.84375</v>
      </c>
      <c r="C380" s="4" t="s">
        <v>2458</v>
      </c>
      <c r="D380" s="3" t="s">
        <v>883</v>
      </c>
      <c r="E380" s="13" t="s">
        <v>2459</v>
      </c>
      <c r="F380" s="4" t="s">
        <v>2460</v>
      </c>
      <c r="G380" s="4" t="s">
        <v>1557</v>
      </c>
      <c r="H380" s="3"/>
      <c r="I380" s="4" t="s">
        <v>2461</v>
      </c>
      <c r="J380" s="4" t="str">
        <f>Tb_MateriasJornais[[#This Row],[Jor_Jornal]]&amp;" - "&amp;Tb_MateriasJornais[[#This Row],[Jor_Titulo]]&amp;" - "&amp;TEXT(Tb_MateriasJornais[[#This Row],[Jor_Data]],"dd/mm/aaaa")</f>
        <v>FolhaSP - CPI pode convocar Fernando Azevedo e Silva para explicar produção de cloroquina pelo Exército - 28/04/2021</v>
      </c>
      <c r="K380" s="10"/>
      <c r="L380" s="10"/>
      <c r="M380" s="10"/>
      <c r="N380" s="10"/>
      <c r="O380" s="10"/>
      <c r="P380" s="10"/>
      <c r="Q380" s="10"/>
      <c r="R380" s="10"/>
      <c r="S380" s="10"/>
      <c r="T380" s="10"/>
      <c r="U380" s="10"/>
      <c r="V380" s="10"/>
      <c r="W380" s="10"/>
      <c r="X380" s="10"/>
      <c r="Y380" s="10"/>
      <c r="Z380" s="10"/>
    </row>
    <row r="381" spans="1:26" ht="12.75" x14ac:dyDescent="0.2">
      <c r="A381" s="3">
        <v>1238</v>
      </c>
      <c r="B381" s="14">
        <v>44314.84375</v>
      </c>
      <c r="C381" s="4" t="s">
        <v>2462</v>
      </c>
      <c r="D381" s="3" t="s">
        <v>883</v>
      </c>
      <c r="E381" s="13" t="s">
        <v>2463</v>
      </c>
      <c r="F381" s="4" t="s">
        <v>2464</v>
      </c>
      <c r="G381" s="4" t="s">
        <v>2465</v>
      </c>
      <c r="H381" s="14">
        <v>44315.175000000003</v>
      </c>
      <c r="I381" s="4" t="s">
        <v>2466</v>
      </c>
      <c r="J381" s="4" t="str">
        <f>Tb_MateriasJornais[[#This Row],[Jor_Jornal]]&amp;" - "&amp;Tb_MateriasJornais[[#This Row],[Jor_Titulo]]&amp;" - "&amp;TEXT(Tb_MateriasJornais[[#This Row],[Jor_Data]],"dd/mm/aaaa")</f>
        <v>FolhaSP - Governo e aliados de Renan pedem moderação em CPI, e senador avalia baixar o tom - 28/04/2021</v>
      </c>
      <c r="K381" s="10"/>
      <c r="L381" s="10"/>
      <c r="M381" s="10"/>
      <c r="N381" s="10"/>
      <c r="O381" s="10"/>
      <c r="P381" s="10"/>
      <c r="Q381" s="10"/>
      <c r="R381" s="10"/>
      <c r="S381" s="10"/>
      <c r="T381" s="10"/>
      <c r="U381" s="10"/>
      <c r="V381" s="10"/>
      <c r="W381" s="10"/>
      <c r="X381" s="10"/>
      <c r="Y381" s="10"/>
      <c r="Z381" s="10"/>
    </row>
    <row r="382" spans="1:26" ht="12.75" x14ac:dyDescent="0.2">
      <c r="A382" s="3">
        <v>1239</v>
      </c>
      <c r="B382" s="14">
        <v>44314.84375</v>
      </c>
      <c r="C382" s="4" t="s">
        <v>2467</v>
      </c>
      <c r="D382" s="3" t="s">
        <v>883</v>
      </c>
      <c r="E382" s="13" t="s">
        <v>2468</v>
      </c>
      <c r="F382" s="4" t="s">
        <v>2469</v>
      </c>
      <c r="G382" s="4" t="s">
        <v>2470</v>
      </c>
      <c r="H382" s="14">
        <v>44335.189583333333</v>
      </c>
      <c r="I382" s="4" t="s">
        <v>2471</v>
      </c>
      <c r="J382" s="4" t="str">
        <f>Tb_MateriasJornais[[#This Row],[Jor_Jornal]]&amp;" - "&amp;Tb_MateriasJornais[[#This Row],[Jor_Titulo]]&amp;" - "&amp;TEXT(Tb_MateriasJornais[[#This Row],[Jor_Data]],"dd/mm/aaaa")</f>
        <v>FolhaSP - Entenda a crise da Covid no Amazonas e os sinais de negligência do governo que serão investigados na CPI - 28/04/2021</v>
      </c>
      <c r="K382" s="10"/>
      <c r="L382" s="10"/>
      <c r="M382" s="10"/>
      <c r="N382" s="10"/>
      <c r="O382" s="10"/>
      <c r="P382" s="10"/>
      <c r="Q382" s="10"/>
      <c r="R382" s="10"/>
      <c r="S382" s="10"/>
      <c r="T382" s="10"/>
      <c r="U382" s="10"/>
      <c r="V382" s="10"/>
      <c r="W382" s="10"/>
      <c r="X382" s="10"/>
      <c r="Y382" s="10"/>
      <c r="Z382" s="10"/>
    </row>
    <row r="383" spans="1:26" ht="12.75" x14ac:dyDescent="0.2">
      <c r="A383" s="3">
        <v>1240</v>
      </c>
      <c r="B383" s="14">
        <v>44314.844444444447</v>
      </c>
      <c r="C383" s="4" t="s">
        <v>2472</v>
      </c>
      <c r="D383" s="3" t="s">
        <v>883</v>
      </c>
      <c r="E383" s="13" t="s">
        <v>2473</v>
      </c>
      <c r="F383" s="4" t="s">
        <v>2474</v>
      </c>
      <c r="G383" s="4" t="s">
        <v>2475</v>
      </c>
      <c r="H383" s="3"/>
      <c r="I383" s="4" t="s">
        <v>2476</v>
      </c>
      <c r="J383" s="4" t="str">
        <f>Tb_MateriasJornais[[#This Row],[Jor_Jornal]]&amp;" - "&amp;Tb_MateriasJornais[[#This Row],[Jor_Titulo]]&amp;" - "&amp;TEXT(Tb_MateriasJornais[[#This Row],[Jor_Data]],"dd/mm/aaaa")</f>
        <v>FolhaSP - Fornecedores de produtos de saúde calculam impactos da CPI da Covid - 28/04/2021</v>
      </c>
      <c r="K383" s="10"/>
      <c r="L383" s="10"/>
      <c r="M383" s="10"/>
      <c r="N383" s="10"/>
      <c r="O383" s="10"/>
      <c r="P383" s="10"/>
      <c r="Q383" s="10"/>
      <c r="R383" s="10"/>
      <c r="S383" s="10"/>
      <c r="T383" s="10"/>
      <c r="U383" s="10"/>
      <c r="V383" s="10"/>
      <c r="W383" s="10"/>
      <c r="X383" s="10"/>
      <c r="Y383" s="10"/>
      <c r="Z383" s="10"/>
    </row>
    <row r="384" spans="1:26" ht="12.75" x14ac:dyDescent="0.2">
      <c r="A384" s="3">
        <v>1087</v>
      </c>
      <c r="B384" s="14">
        <v>44314.911805555559</v>
      </c>
      <c r="C384" s="4" t="s">
        <v>2477</v>
      </c>
      <c r="D384" s="3" t="s">
        <v>889</v>
      </c>
      <c r="E384" s="13" t="s">
        <v>2478</v>
      </c>
      <c r="F384" s="4" t="s">
        <v>2479</v>
      </c>
      <c r="G384" s="4" t="s">
        <v>1405</v>
      </c>
      <c r="H384" s="17">
        <v>44314.91196759259</v>
      </c>
      <c r="I384" s="4" t="s">
        <v>2480</v>
      </c>
      <c r="J384" s="4" t="str">
        <f>Tb_MateriasJornais[[#This Row],[Jor_Jornal]]&amp;" - "&amp;Tb_MateriasJornais[[#This Row],[Jor_Titulo]]&amp;" - "&amp;TEXT(Tb_MateriasJornais[[#This Row],[Jor_Data]],"dd/mm/aaaa")</f>
        <v>Estadão - Bolsonaro estrebuchou, mas a CPI começou - 28/04/2021</v>
      </c>
      <c r="K384" s="10"/>
      <c r="L384" s="10"/>
      <c r="M384" s="10"/>
      <c r="N384" s="10"/>
      <c r="O384" s="10"/>
      <c r="P384" s="10"/>
      <c r="Q384" s="10"/>
      <c r="R384" s="10"/>
      <c r="S384" s="10"/>
      <c r="T384" s="10"/>
      <c r="U384" s="10"/>
      <c r="V384" s="10"/>
      <c r="W384" s="10"/>
      <c r="X384" s="10"/>
      <c r="Y384" s="10"/>
      <c r="Z384" s="10"/>
    </row>
    <row r="385" spans="1:26" ht="12.75" x14ac:dyDescent="0.2">
      <c r="A385" s="3">
        <v>1088</v>
      </c>
      <c r="B385" s="14">
        <v>44314.936111111114</v>
      </c>
      <c r="C385" s="4" t="s">
        <v>1402</v>
      </c>
      <c r="D385" s="3" t="s">
        <v>889</v>
      </c>
      <c r="E385" s="13" t="s">
        <v>2481</v>
      </c>
      <c r="F385" s="4" t="s">
        <v>2482</v>
      </c>
      <c r="G385" s="4" t="s">
        <v>1405</v>
      </c>
      <c r="H385" s="17">
        <v>44314.939942129633</v>
      </c>
      <c r="I385" s="4" t="s">
        <v>2483</v>
      </c>
      <c r="J385" s="4" t="str">
        <f>Tb_MateriasJornais[[#This Row],[Jor_Jornal]]&amp;" - "&amp;Tb_MateriasJornais[[#This Row],[Jor_Titulo]]&amp;" - "&amp;TEXT(Tb_MateriasJornais[[#This Row],[Jor_Data]],"dd/mm/aaaa")</f>
        <v>Estadão - CPI da Covid põe fogo no parquinho - 28/04/2021</v>
      </c>
      <c r="K385" s="10"/>
      <c r="L385" s="10"/>
      <c r="M385" s="10"/>
      <c r="N385" s="10"/>
      <c r="O385" s="10"/>
      <c r="P385" s="10"/>
      <c r="Q385" s="10"/>
      <c r="R385" s="10"/>
      <c r="S385" s="10"/>
      <c r="T385" s="10"/>
      <c r="U385" s="10"/>
      <c r="V385" s="10"/>
      <c r="W385" s="10"/>
      <c r="X385" s="10"/>
      <c r="Y385" s="10"/>
      <c r="Z385" s="10"/>
    </row>
    <row r="386" spans="1:26" ht="12.75" x14ac:dyDescent="0.2">
      <c r="A386" s="3">
        <v>1089</v>
      </c>
      <c r="B386" s="14">
        <v>44314.94027777778</v>
      </c>
      <c r="C386" s="4" t="s">
        <v>2484</v>
      </c>
      <c r="D386" s="3" t="s">
        <v>889</v>
      </c>
      <c r="E386" s="13" t="s">
        <v>2485</v>
      </c>
      <c r="F386" s="4" t="s">
        <v>2486</v>
      </c>
      <c r="G386" s="4" t="s">
        <v>1083</v>
      </c>
      <c r="H386" s="17">
        <v>44315.445868055554</v>
      </c>
      <c r="I386" s="4" t="s">
        <v>2487</v>
      </c>
      <c r="J386" s="4" t="str">
        <f>Tb_MateriasJornais[[#This Row],[Jor_Jornal]]&amp;" - "&amp;Tb_MateriasJornais[[#This Row],[Jor_Titulo]]&amp;" - "&amp;TEXT(Tb_MateriasJornais[[#This Row],[Jor_Data]],"dd/mm/aaaa")</f>
        <v>Estadão - Requerimentos de senadores governistas na CPI foram feitos no Planalto - 28/04/2021</v>
      </c>
      <c r="K386" s="10"/>
      <c r="L386" s="10"/>
      <c r="M386" s="10"/>
      <c r="N386" s="10"/>
      <c r="O386" s="10"/>
      <c r="P386" s="10"/>
      <c r="Q386" s="10"/>
      <c r="R386" s="10"/>
      <c r="S386" s="10"/>
      <c r="T386" s="10"/>
      <c r="U386" s="10"/>
      <c r="V386" s="10"/>
      <c r="W386" s="10"/>
      <c r="X386" s="10"/>
      <c r="Y386" s="10"/>
      <c r="Z386" s="10"/>
    </row>
    <row r="387" spans="1:26" ht="12.75" x14ac:dyDescent="0.2">
      <c r="A387" s="3">
        <v>1090</v>
      </c>
      <c r="B387" s="14">
        <v>44315</v>
      </c>
      <c r="C387" s="4" t="s">
        <v>2488</v>
      </c>
      <c r="D387" s="3" t="s">
        <v>889</v>
      </c>
      <c r="E387" s="13" t="s">
        <v>2489</v>
      </c>
      <c r="F387" s="4" t="s">
        <v>2490</v>
      </c>
      <c r="G387" s="4" t="s">
        <v>1020</v>
      </c>
      <c r="H387" s="18">
        <v>44315</v>
      </c>
      <c r="I387" s="4" t="s">
        <v>2491</v>
      </c>
      <c r="J387" s="4" t="str">
        <f>Tb_MateriasJornais[[#This Row],[Jor_Jornal]]&amp;" - "&amp;Tb_MateriasJornais[[#This Row],[Jor_Titulo]]&amp;" - "&amp;TEXT(Tb_MateriasJornais[[#This Row],[Jor_Data]],"dd/mm/aaaa")</f>
        <v>Estadão - Cúpula da CPI da Covid define roteiro para Pazuello ser ouvido na semana que vem - 29/04/2021</v>
      </c>
      <c r="K387" s="10"/>
      <c r="L387" s="10"/>
      <c r="M387" s="10"/>
      <c r="N387" s="10"/>
      <c r="O387" s="10"/>
      <c r="P387" s="10"/>
      <c r="Q387" s="10"/>
      <c r="R387" s="10"/>
      <c r="S387" s="10"/>
      <c r="T387" s="10"/>
      <c r="U387" s="10"/>
      <c r="V387" s="10"/>
      <c r="W387" s="10"/>
      <c r="X387" s="10"/>
      <c r="Y387" s="10"/>
      <c r="Z387" s="10"/>
    </row>
    <row r="388" spans="1:26" ht="12.75" x14ac:dyDescent="0.2">
      <c r="A388" s="3">
        <v>1091</v>
      </c>
      <c r="B388" s="14">
        <v>44315.208333333336</v>
      </c>
      <c r="C388" s="4" t="s">
        <v>2492</v>
      </c>
      <c r="D388" s="3" t="s">
        <v>889</v>
      </c>
      <c r="E388" s="13" t="s">
        <v>2493</v>
      </c>
      <c r="F388" s="4" t="s">
        <v>2494</v>
      </c>
      <c r="G388" s="4" t="s">
        <v>2495</v>
      </c>
      <c r="H388" s="17">
        <v>44315.299305555556</v>
      </c>
      <c r="I388" s="4" t="s">
        <v>2496</v>
      </c>
      <c r="J388" s="4" t="str">
        <f>Tb_MateriasJornais[[#This Row],[Jor_Jornal]]&amp;" - "&amp;Tb_MateriasJornais[[#This Row],[Jor_Titulo]]&amp;" - "&amp;TEXT(Tb_MateriasJornais[[#This Row],[Jor_Data]],"dd/mm/aaaa")</f>
        <v>Estadão - Defesa do governo na CPI da Covid mobiliza milícias digitais - 29/04/2021</v>
      </c>
      <c r="K388" s="10"/>
      <c r="L388" s="10"/>
      <c r="M388" s="10"/>
      <c r="N388" s="10"/>
      <c r="O388" s="10"/>
      <c r="P388" s="10"/>
      <c r="Q388" s="10"/>
      <c r="R388" s="10"/>
      <c r="S388" s="10"/>
      <c r="T388" s="10"/>
      <c r="U388" s="10"/>
      <c r="V388" s="10"/>
      <c r="W388" s="10"/>
      <c r="X388" s="10"/>
      <c r="Y388" s="10"/>
      <c r="Z388" s="10"/>
    </row>
    <row r="389" spans="1:26" ht="12.75" x14ac:dyDescent="0.2">
      <c r="A389" s="3">
        <v>1241</v>
      </c>
      <c r="B389" s="14">
        <v>44315.334722222222</v>
      </c>
      <c r="C389" s="4" t="s">
        <v>2497</v>
      </c>
      <c r="D389" s="3" t="s">
        <v>883</v>
      </c>
      <c r="E389" s="13" t="s">
        <v>2498</v>
      </c>
      <c r="F389" s="4" t="s">
        <v>2499</v>
      </c>
      <c r="G389" s="4" t="s">
        <v>1253</v>
      </c>
      <c r="H389" s="14">
        <v>44315.506249999999</v>
      </c>
      <c r="I389" s="4" t="s">
        <v>2500</v>
      </c>
      <c r="J389" s="4" t="str">
        <f>Tb_MateriasJornais[[#This Row],[Jor_Jornal]]&amp;" - "&amp;Tb_MateriasJornais[[#This Row],[Jor_Titulo]]&amp;" - "&amp;TEXT(Tb_MateriasJornais[[#This Row],[Jor_Data]],"dd/mm/aaaa")</f>
        <v>FolhaSP - Primeira sessão de trabalho da CPI da Covid tem bate-boca e convocação de ex-ministros da Saúde de Bolsonaro - 29/04/2021</v>
      </c>
      <c r="K389" s="10"/>
      <c r="L389" s="10"/>
      <c r="M389" s="10"/>
      <c r="N389" s="10"/>
      <c r="O389" s="10"/>
      <c r="P389" s="10"/>
      <c r="Q389" s="10"/>
      <c r="R389" s="10"/>
      <c r="S389" s="10"/>
      <c r="T389" s="10"/>
      <c r="U389" s="10"/>
      <c r="V389" s="10"/>
      <c r="W389" s="10"/>
      <c r="X389" s="10"/>
      <c r="Y389" s="10"/>
      <c r="Z389" s="10"/>
    </row>
    <row r="390" spans="1:26" ht="12.75" x14ac:dyDescent="0.2">
      <c r="A390" s="11">
        <v>55</v>
      </c>
      <c r="B390" s="12">
        <v>44315.357638888891</v>
      </c>
      <c r="C390" t="s">
        <v>2501</v>
      </c>
      <c r="D390" t="s">
        <v>878</v>
      </c>
      <c r="E390" s="13" t="s">
        <v>2502</v>
      </c>
      <c r="F390" t="s">
        <v>67</v>
      </c>
      <c r="G390" t="s">
        <v>1730</v>
      </c>
      <c r="H390" s="12">
        <v>44315.511111111111</v>
      </c>
      <c r="I390" t="s">
        <v>2503</v>
      </c>
      <c r="J390" s="4" t="str">
        <f>Tb_MateriasJornais[[#This Row],[Jor_Jornal]]&amp;" - "&amp;Tb_MateriasJornais[[#This Row],[Jor_Titulo]]&amp;" - "&amp;TEXT(Tb_MateriasJornais[[#This Row],[Jor_Data]],"dd/mm/aaaa")</f>
        <v>Congresso em Foco - CPI aprova convocação de ministros da Saúde e pedidos de informação - 29/04/2021</v>
      </c>
      <c r="K390" s="10"/>
      <c r="L390" s="10"/>
      <c r="M390" s="10"/>
      <c r="N390" s="10"/>
      <c r="O390" s="10"/>
      <c r="P390" s="10"/>
      <c r="Q390" s="10"/>
      <c r="R390" s="10"/>
      <c r="S390" s="10"/>
      <c r="T390" s="10"/>
      <c r="U390" s="10"/>
      <c r="V390" s="10"/>
      <c r="W390" s="10"/>
      <c r="X390" s="10"/>
      <c r="Y390" s="10"/>
      <c r="Z390" s="10"/>
    </row>
    <row r="391" spans="1:26" ht="12.75" x14ac:dyDescent="0.2">
      <c r="A391" s="3">
        <v>1092</v>
      </c>
      <c r="B391" s="14">
        <v>44315.456944444442</v>
      </c>
      <c r="C391" s="4" t="s">
        <v>2504</v>
      </c>
      <c r="D391" s="3" t="s">
        <v>889</v>
      </c>
      <c r="E391" s="13" t="s">
        <v>2505</v>
      </c>
      <c r="F391" s="4" t="s">
        <v>2506</v>
      </c>
      <c r="G391" s="4" t="s">
        <v>1020</v>
      </c>
      <c r="H391" s="17">
        <v>44315.456944444442</v>
      </c>
      <c r="I391" s="4" t="s">
        <v>2507</v>
      </c>
      <c r="J391" s="4" t="str">
        <f>Tb_MateriasJornais[[#This Row],[Jor_Jornal]]&amp;" - "&amp;Tb_MateriasJornais[[#This Row],[Jor_Titulo]]&amp;" - "&amp;TEXT(Tb_MateriasJornais[[#This Row],[Jor_Data]],"dd/mm/aaaa")</f>
        <v>Estadão - Após ataque de Flávio, bancada feminina enviará senadoras para CPI da Covid - 29/04/2021</v>
      </c>
      <c r="K391" s="10"/>
      <c r="L391" s="10"/>
      <c r="M391" s="10"/>
      <c r="N391" s="10"/>
      <c r="O391" s="10"/>
      <c r="P391" s="10"/>
      <c r="Q391" s="10"/>
      <c r="R391" s="10"/>
      <c r="S391" s="10"/>
      <c r="T391" s="10"/>
      <c r="U391" s="10"/>
      <c r="V391" s="10"/>
      <c r="W391" s="10"/>
      <c r="X391" s="10"/>
      <c r="Y391" s="10"/>
      <c r="Z391" s="10"/>
    </row>
    <row r="392" spans="1:26" ht="12.75" x14ac:dyDescent="0.2">
      <c r="A392" s="3">
        <v>1093</v>
      </c>
      <c r="B392" s="14">
        <v>44315.48333333333</v>
      </c>
      <c r="C392" s="4" t="s">
        <v>2508</v>
      </c>
      <c r="D392" s="3" t="s">
        <v>889</v>
      </c>
      <c r="E392" s="13" t="s">
        <v>2509</v>
      </c>
      <c r="F392" s="4" t="s">
        <v>2510</v>
      </c>
      <c r="G392" s="4" t="s">
        <v>2511</v>
      </c>
      <c r="H392" s="17">
        <v>44315.85670138889</v>
      </c>
      <c r="I392" s="4" t="s">
        <v>2512</v>
      </c>
      <c r="J392" s="4" t="str">
        <f>Tb_MateriasJornais[[#This Row],[Jor_Jornal]]&amp;" - "&amp;Tb_MateriasJornais[[#This Row],[Jor_Titulo]]&amp;" - "&amp;TEXT(Tb_MateriasJornais[[#This Row],[Jor_Data]],"dd/mm/aaaa")</f>
        <v>Estadão - Em nova derrota para o Planalto, CPI da Covid convoca Queiroga e ex-ministros da Saúde - 29/04/2021</v>
      </c>
      <c r="K392" s="10"/>
      <c r="L392" s="10"/>
      <c r="M392" s="10"/>
      <c r="N392" s="10"/>
      <c r="O392" s="10"/>
      <c r="P392" s="10"/>
      <c r="Q392" s="10"/>
      <c r="R392" s="10"/>
      <c r="S392" s="10"/>
      <c r="T392" s="10"/>
      <c r="U392" s="10"/>
      <c r="V392" s="10"/>
      <c r="W392" s="10"/>
      <c r="X392" s="10"/>
      <c r="Y392" s="10"/>
      <c r="Z392" s="10"/>
    </row>
    <row r="393" spans="1:26" ht="12.75" x14ac:dyDescent="0.2">
      <c r="A393" s="3">
        <v>1243</v>
      </c>
      <c r="B393" s="14">
        <v>44315.517361111109</v>
      </c>
      <c r="C393" s="4" t="s">
        <v>2513</v>
      </c>
      <c r="D393" s="3" t="s">
        <v>883</v>
      </c>
      <c r="E393" s="13" t="s">
        <v>2514</v>
      </c>
      <c r="F393" s="4" t="s">
        <v>2515</v>
      </c>
      <c r="G393" s="4" t="s">
        <v>1374</v>
      </c>
      <c r="H393" s="14">
        <v>44315.601388888892</v>
      </c>
      <c r="I393" s="4" t="s">
        <v>2516</v>
      </c>
      <c r="J393" s="4" t="str">
        <f>Tb_MateriasJornais[[#This Row],[Jor_Jornal]]&amp;" - "&amp;Tb_MateriasJornais[[#This Row],[Jor_Titulo]]&amp;" - "&amp;TEXT(Tb_MateriasJornais[[#This Row],[Jor_Data]],"dd/mm/aaaa")</f>
        <v>FolhaSP - Lewandowski rejeita pedido de senadores governistas e mantém Renan na relatoria da CPI da Covid - 29/04/2021</v>
      </c>
      <c r="K393" s="10"/>
      <c r="L393" s="10"/>
      <c r="M393" s="10"/>
      <c r="N393" s="10"/>
      <c r="O393" s="10"/>
      <c r="P393" s="10"/>
      <c r="Q393" s="10"/>
      <c r="R393" s="10"/>
      <c r="S393" s="10"/>
      <c r="T393" s="10"/>
      <c r="U393" s="10"/>
      <c r="V393" s="10"/>
      <c r="W393" s="10"/>
      <c r="X393" s="10"/>
      <c r="Y393" s="10"/>
      <c r="Z393" s="10"/>
    </row>
    <row r="394" spans="1:26" ht="12.75" x14ac:dyDescent="0.2">
      <c r="A394" s="11">
        <v>56</v>
      </c>
      <c r="B394" s="12">
        <v>44315.518750000003</v>
      </c>
      <c r="C394" t="s">
        <v>2517</v>
      </c>
      <c r="D394" t="s">
        <v>878</v>
      </c>
      <c r="E394" s="13" t="s">
        <v>2518</v>
      </c>
      <c r="F394" t="s">
        <v>67</v>
      </c>
      <c r="G394" t="s">
        <v>1826</v>
      </c>
      <c r="H394" s="12">
        <v>44315.518750000003</v>
      </c>
      <c r="I394" t="s">
        <v>2519</v>
      </c>
      <c r="J394" s="4" t="str">
        <f>Tb_MateriasJornais[[#This Row],[Jor_Jornal]]&amp;" - "&amp;Tb_MateriasJornais[[#This Row],[Jor_Titulo]]&amp;" - "&amp;TEXT(Tb_MateriasJornais[[#This Row],[Jor_Data]],"dd/mm/aaaa")</f>
        <v>Congresso em Foco - De caixão vazio a chip da vacina: as fake news que a CPI quer investigar - 29/04/2021</v>
      </c>
      <c r="K394" s="10"/>
      <c r="L394" s="10"/>
      <c r="M394" s="10"/>
      <c r="N394" s="10"/>
      <c r="O394" s="10"/>
      <c r="P394" s="10"/>
      <c r="Q394" s="10"/>
      <c r="R394" s="10"/>
      <c r="S394" s="10"/>
      <c r="T394" s="10"/>
      <c r="U394" s="10"/>
      <c r="V394" s="10"/>
      <c r="W394" s="10"/>
      <c r="X394" s="10"/>
      <c r="Y394" s="10"/>
      <c r="Z394" s="10"/>
    </row>
    <row r="395" spans="1:26" ht="12.75" x14ac:dyDescent="0.2">
      <c r="A395" s="11">
        <v>57</v>
      </c>
      <c r="B395" s="12">
        <v>44315.530555555553</v>
      </c>
      <c r="C395" t="s">
        <v>2520</v>
      </c>
      <c r="D395" t="s">
        <v>878</v>
      </c>
      <c r="E395" s="13" t="s">
        <v>2521</v>
      </c>
      <c r="F395" t="s">
        <v>67</v>
      </c>
      <c r="G395" t="s">
        <v>1060</v>
      </c>
      <c r="H395" s="12">
        <v>44315.568055555559</v>
      </c>
      <c r="I395" t="s">
        <v>2522</v>
      </c>
      <c r="J395" s="4" t="str">
        <f>Tb_MateriasJornais[[#This Row],[Jor_Jornal]]&amp;" - "&amp;Tb_MateriasJornais[[#This Row],[Jor_Titulo]]&amp;" - "&amp;TEXT(Tb_MateriasJornais[[#This Row],[Jor_Data]],"dd/mm/aaaa")</f>
        <v>Congresso em Foco - Sem representantes na CPI, senadoras fazem escala para acompanhar trabalhos - 29/04/2021</v>
      </c>
      <c r="K395" s="10"/>
      <c r="L395" s="10"/>
      <c r="M395" s="10"/>
      <c r="N395" s="10"/>
      <c r="O395" s="10"/>
      <c r="P395" s="10"/>
      <c r="Q395" s="10"/>
      <c r="R395" s="10"/>
      <c r="S395" s="10"/>
      <c r="T395" s="10"/>
      <c r="U395" s="10"/>
      <c r="V395" s="10"/>
      <c r="W395" s="10"/>
      <c r="X395" s="10"/>
      <c r="Y395" s="10"/>
      <c r="Z395" s="10"/>
    </row>
    <row r="396" spans="1:26" ht="12.75" x14ac:dyDescent="0.2">
      <c r="A396" s="3">
        <v>1094</v>
      </c>
      <c r="B396" s="14">
        <v>44315.538888888892</v>
      </c>
      <c r="C396" s="4" t="s">
        <v>2523</v>
      </c>
      <c r="D396" s="3" t="s">
        <v>889</v>
      </c>
      <c r="E396" s="13" t="s">
        <v>2524</v>
      </c>
      <c r="F396" s="4" t="s">
        <v>2525</v>
      </c>
      <c r="G396" s="4" t="s">
        <v>2526</v>
      </c>
      <c r="H396" s="17">
        <v>44315.742013888892</v>
      </c>
      <c r="I396" s="4" t="s">
        <v>2527</v>
      </c>
      <c r="J396" s="4" t="str">
        <f>Tb_MateriasJornais[[#This Row],[Jor_Jornal]]&amp;" - "&amp;Tb_MateriasJornais[[#This Row],[Jor_Titulo]]&amp;" - "&amp;TEXT(Tb_MateriasJornais[[#This Row],[Jor_Data]],"dd/mm/aaaa")</f>
        <v>Estadão - Brasil chega a 400 mil mortos por covid-19 com risco de terceira onda à vista - 29/04/2021</v>
      </c>
      <c r="K396" s="10"/>
      <c r="L396" s="10"/>
      <c r="M396" s="10"/>
      <c r="N396" s="10"/>
      <c r="O396" s="10"/>
      <c r="P396" s="10"/>
      <c r="Q396" s="10"/>
      <c r="R396" s="10"/>
      <c r="S396" s="10"/>
      <c r="T396" s="10"/>
      <c r="U396" s="10"/>
      <c r="V396" s="10"/>
      <c r="W396" s="10"/>
      <c r="X396" s="10"/>
      <c r="Y396" s="10"/>
      <c r="Z396" s="10"/>
    </row>
    <row r="397" spans="1:26" ht="12.75" x14ac:dyDescent="0.2">
      <c r="A397" s="3">
        <v>1242</v>
      </c>
      <c r="B397" s="14">
        <v>44315.538888888892</v>
      </c>
      <c r="C397" s="4" t="s">
        <v>2528</v>
      </c>
      <c r="D397" s="3" t="s">
        <v>883</v>
      </c>
      <c r="E397" s="13" t="s">
        <v>2529</v>
      </c>
      <c r="F397" s="4" t="s">
        <v>2530</v>
      </c>
      <c r="G397" s="4" t="s">
        <v>2531</v>
      </c>
      <c r="H397" s="14">
        <v>44315.893055555556</v>
      </c>
      <c r="I397" s="4" t="s">
        <v>2532</v>
      </c>
      <c r="J397" s="4" t="str">
        <f>Tb_MateriasJornais[[#This Row],[Jor_Jornal]]&amp;" - "&amp;Tb_MateriasJornais[[#This Row],[Jor_Titulo]]&amp;" - "&amp;TEXT(Tb_MateriasJornais[[#This Row],[Jor_Data]],"dd/mm/aaaa")</f>
        <v>FolhaSP - Brasil chega a 400 mil mortos por Covid com inépcia do governo federal - 29/04/2021</v>
      </c>
      <c r="K397" s="10"/>
      <c r="L397" s="10"/>
      <c r="M397" s="10"/>
      <c r="N397" s="10"/>
      <c r="O397" s="10"/>
      <c r="P397" s="10"/>
      <c r="Q397" s="10"/>
      <c r="R397" s="10"/>
      <c r="S397" s="10"/>
      <c r="T397" s="10"/>
      <c r="U397" s="10"/>
      <c r="V397" s="10"/>
      <c r="W397" s="10"/>
      <c r="X397" s="10"/>
      <c r="Y397" s="10"/>
      <c r="Z397" s="10"/>
    </row>
    <row r="398" spans="1:26" ht="12.75" x14ac:dyDescent="0.2">
      <c r="A398" s="3">
        <v>1095</v>
      </c>
      <c r="B398" s="14">
        <v>44315.629861111112</v>
      </c>
      <c r="C398" s="4" t="s">
        <v>2533</v>
      </c>
      <c r="D398" s="3" t="s">
        <v>889</v>
      </c>
      <c r="E398" s="13" t="s">
        <v>2534</v>
      </c>
      <c r="G398" s="4" t="s">
        <v>1334</v>
      </c>
      <c r="H398" s="17">
        <v>44315.791562500002</v>
      </c>
      <c r="I398" s="4" t="s">
        <v>2535</v>
      </c>
      <c r="J398" s="4" t="str">
        <f>Tb_MateriasJornais[[#This Row],[Jor_Jornal]]&amp;" - "&amp;Tb_MateriasJornais[[#This Row],[Jor_Titulo]]&amp;" - "&amp;TEXT(Tb_MateriasJornais[[#This Row],[Jor_Data]],"dd/mm/aaaa")</f>
        <v>Estadão - Lewandowski nega pedido para tirar Renan Calheiros da CPI da Covid - 29/04/2021</v>
      </c>
      <c r="K398" s="10"/>
      <c r="L398" s="10"/>
      <c r="M398" s="10"/>
      <c r="N398" s="10"/>
      <c r="O398" s="10"/>
      <c r="P398" s="10"/>
      <c r="Q398" s="10"/>
      <c r="R398" s="10"/>
      <c r="S398" s="10"/>
      <c r="T398" s="10"/>
      <c r="U398" s="10"/>
      <c r="V398" s="10"/>
      <c r="W398" s="10"/>
      <c r="X398" s="10"/>
      <c r="Y398" s="10"/>
      <c r="Z398" s="10"/>
    </row>
    <row r="399" spans="1:26" ht="12.75" x14ac:dyDescent="0.2">
      <c r="A399" s="3">
        <v>1096</v>
      </c>
      <c r="B399" s="14">
        <v>44315.631249999999</v>
      </c>
      <c r="C399" s="4" t="s">
        <v>2536</v>
      </c>
      <c r="D399" s="3" t="s">
        <v>889</v>
      </c>
      <c r="E399" s="13" t="s">
        <v>2537</v>
      </c>
      <c r="F399" s="4" t="s">
        <v>2538</v>
      </c>
      <c r="G399" s="4" t="s">
        <v>1865</v>
      </c>
      <c r="H399" s="17">
        <v>44315.911469907405</v>
      </c>
      <c r="I399" s="4" t="s">
        <v>2539</v>
      </c>
      <c r="J399" s="4" t="str">
        <f>Tb_MateriasJornais[[#This Row],[Jor_Jornal]]&amp;" - "&amp;Tb_MateriasJornais[[#This Row],[Jor_Titulo]]&amp;" - "&amp;TEXT(Tb_MateriasJornais[[#This Row],[Jor_Data]],"dd/mm/aaaa")</f>
        <v>Estadão - Lula vê CPI da Covid como 'joia da coroa' para desgastar Bolsonaro até 2022 - 29/04/2021</v>
      </c>
      <c r="K399" s="10"/>
      <c r="L399" s="10"/>
      <c r="M399" s="10"/>
      <c r="N399" s="10"/>
      <c r="O399" s="10"/>
      <c r="P399" s="10"/>
      <c r="Q399" s="10"/>
      <c r="R399" s="10"/>
      <c r="S399" s="10"/>
      <c r="T399" s="10"/>
      <c r="U399" s="10"/>
      <c r="V399" s="10"/>
      <c r="W399" s="10"/>
      <c r="X399" s="10"/>
      <c r="Y399" s="10"/>
      <c r="Z399" s="10"/>
    </row>
    <row r="400" spans="1:26" ht="12.75" x14ac:dyDescent="0.2">
      <c r="A400" s="3">
        <v>1097</v>
      </c>
      <c r="B400" s="14">
        <v>44315.632638888892</v>
      </c>
      <c r="C400" s="4" t="s">
        <v>2540</v>
      </c>
      <c r="D400" s="3" t="s">
        <v>889</v>
      </c>
      <c r="E400" s="13" t="s">
        <v>2541</v>
      </c>
      <c r="F400" s="4" t="s">
        <v>2542</v>
      </c>
      <c r="G400" s="4" t="s">
        <v>1101</v>
      </c>
      <c r="H400" s="17">
        <v>44316.42019675926</v>
      </c>
      <c r="I400" s="4" t="s">
        <v>2543</v>
      </c>
      <c r="J400" s="4" t="str">
        <f>Tb_MateriasJornais[[#This Row],[Jor_Jornal]]&amp;" - "&amp;Tb_MateriasJornais[[#This Row],[Jor_Titulo]]&amp;" - "&amp;TEXT(Tb_MateriasJornais[[#This Row],[Jor_Data]],"dd/mm/aaaa")</f>
        <v>Estadão - Lewandowski nega pedido de senadores governistas para tirar Renan da CPI da Covid - 29/04/2021</v>
      </c>
      <c r="K400" s="10"/>
      <c r="L400" s="10"/>
      <c r="M400" s="10"/>
      <c r="N400" s="10"/>
      <c r="O400" s="10"/>
      <c r="P400" s="10"/>
      <c r="Q400" s="10"/>
      <c r="R400" s="10"/>
      <c r="S400" s="10"/>
      <c r="T400" s="10"/>
      <c r="U400" s="10"/>
      <c r="V400" s="10"/>
      <c r="W400" s="10"/>
      <c r="X400" s="10"/>
      <c r="Y400" s="10"/>
      <c r="Z400" s="10"/>
    </row>
    <row r="401" spans="1:26" ht="12.75" x14ac:dyDescent="0.2">
      <c r="A401" s="3">
        <v>1244</v>
      </c>
      <c r="B401" s="14">
        <v>44315.697916666664</v>
      </c>
      <c r="C401" s="4" t="s">
        <v>2544</v>
      </c>
      <c r="D401" s="3" t="s">
        <v>883</v>
      </c>
      <c r="E401" s="13" t="s">
        <v>2545</v>
      </c>
      <c r="F401" s="4" t="s">
        <v>2546</v>
      </c>
      <c r="G401" s="4" t="s">
        <v>2547</v>
      </c>
      <c r="H401" s="14">
        <v>44316.25277777778</v>
      </c>
      <c r="I401" s="4" t="s">
        <v>2548</v>
      </c>
      <c r="J401" s="4" t="str">
        <f>Tb_MateriasJornais[[#This Row],[Jor_Jornal]]&amp;" - "&amp;Tb_MateriasJornais[[#This Row],[Jor_Titulo]]&amp;" - "&amp;TEXT(Tb_MateriasJornais[[#This Row],[Jor_Data]],"dd/mm/aaaa")</f>
        <v>FolhaSP - Plano de Renan para CPI mira vacinas, cloroquina e estratégia de comunicação do governo Bolsonaro - 29/04/2021</v>
      </c>
      <c r="K401" s="10"/>
      <c r="L401" s="10"/>
      <c r="M401" s="10"/>
      <c r="N401" s="10"/>
      <c r="O401" s="10"/>
      <c r="P401" s="10"/>
      <c r="Q401" s="10"/>
      <c r="R401" s="10"/>
      <c r="S401" s="10"/>
      <c r="T401" s="10"/>
      <c r="U401" s="10"/>
      <c r="V401" s="10"/>
      <c r="W401" s="10"/>
      <c r="X401" s="10"/>
      <c r="Y401" s="10"/>
      <c r="Z401" s="10"/>
    </row>
    <row r="402" spans="1:26" ht="12.75" x14ac:dyDescent="0.2">
      <c r="A402" s="3">
        <v>1245</v>
      </c>
      <c r="B402" s="14">
        <v>44315.758333333331</v>
      </c>
      <c r="C402" s="4" t="s">
        <v>2549</v>
      </c>
      <c r="D402" s="3" t="s">
        <v>883</v>
      </c>
      <c r="E402" s="13" t="s">
        <v>2550</v>
      </c>
      <c r="F402" s="4" t="s">
        <v>2551</v>
      </c>
      <c r="G402" s="4" t="s">
        <v>1305</v>
      </c>
      <c r="H402" s="3"/>
      <c r="I402" s="4" t="s">
        <v>2552</v>
      </c>
      <c r="J402" s="4" t="str">
        <f>Tb_MateriasJornais[[#This Row],[Jor_Jornal]]&amp;" - "&amp;Tb_MateriasJornais[[#This Row],[Jor_Titulo]]&amp;" - "&amp;TEXT(Tb_MateriasJornais[[#This Row],[Jor_Data]],"dd/mm/aaaa")</f>
        <v>FolhaSP - Não estamos preocupados com CPI e trabalhamos a todo vapor, diz Bolsonaro no dia em que país atinge 400 mil mortes - 29/04/2021</v>
      </c>
      <c r="K402" s="10"/>
      <c r="L402" s="10"/>
      <c r="M402" s="10"/>
      <c r="N402" s="10"/>
      <c r="O402" s="10"/>
      <c r="P402" s="10"/>
      <c r="Q402" s="10"/>
      <c r="R402" s="10"/>
      <c r="S402" s="10"/>
      <c r="T402" s="10"/>
      <c r="U402" s="10"/>
      <c r="V402" s="10"/>
      <c r="W402" s="10"/>
      <c r="X402" s="10"/>
      <c r="Y402" s="10"/>
      <c r="Z402" s="10"/>
    </row>
    <row r="403" spans="1:26" ht="12.75" x14ac:dyDescent="0.2">
      <c r="A403" s="3">
        <v>1246</v>
      </c>
      <c r="B403" s="14">
        <v>44315.84375</v>
      </c>
      <c r="C403" s="4" t="s">
        <v>2553</v>
      </c>
      <c r="D403" s="3" t="s">
        <v>883</v>
      </c>
      <c r="E403" s="13" t="s">
        <v>2554</v>
      </c>
      <c r="F403" s="4" t="s">
        <v>2555</v>
      </c>
      <c r="G403" s="4" t="s">
        <v>1253</v>
      </c>
      <c r="H403" s="14">
        <v>44316.211805555555</v>
      </c>
      <c r="I403" s="4" t="s">
        <v>2556</v>
      </c>
      <c r="J403" s="4" t="str">
        <f>Tb_MateriasJornais[[#This Row],[Jor_Jornal]]&amp;" - "&amp;Tb_MateriasJornais[[#This Row],[Jor_Titulo]]&amp;" - "&amp;TEXT(Tb_MateriasJornais[[#This Row],[Jor_Data]],"dd/mm/aaaa")</f>
        <v>FolhaSP - CPI tem de ser contraponto ao negacionismo e adotar narrativa que salve vidas, diz líder do MDB - 29/04/2021</v>
      </c>
      <c r="K403" s="10"/>
      <c r="L403" s="10"/>
      <c r="M403" s="10"/>
      <c r="N403" s="10"/>
      <c r="O403" s="10"/>
      <c r="P403" s="10"/>
      <c r="Q403" s="10"/>
      <c r="R403" s="10"/>
      <c r="S403" s="10"/>
      <c r="T403" s="10"/>
      <c r="U403" s="10"/>
      <c r="V403" s="10"/>
      <c r="W403" s="10"/>
      <c r="X403" s="10"/>
      <c r="Y403" s="10"/>
      <c r="Z403" s="10"/>
    </row>
    <row r="404" spans="1:26" ht="12.75" x14ac:dyDescent="0.2">
      <c r="A404" s="3">
        <v>1247</v>
      </c>
      <c r="B404" s="14">
        <v>44315.844444444447</v>
      </c>
      <c r="C404" s="4" t="s">
        <v>2557</v>
      </c>
      <c r="D404" s="3" t="s">
        <v>883</v>
      </c>
      <c r="E404" s="13" t="s">
        <v>2558</v>
      </c>
      <c r="F404" s="4" t="s">
        <v>2559</v>
      </c>
      <c r="G404" s="4" t="s">
        <v>1557</v>
      </c>
      <c r="H404" s="3"/>
      <c r="I404" s="4" t="s">
        <v>2560</v>
      </c>
      <c r="J404" s="4" t="str">
        <f>Tb_MateriasJornais[[#This Row],[Jor_Jornal]]&amp;" - "&amp;Tb_MateriasJornais[[#This Row],[Jor_Titulo]]&amp;" - "&amp;TEXT(Tb_MateriasJornais[[#This Row],[Jor_Data]],"dd/mm/aaaa")</f>
        <v>FolhaSP - CPI não vai dar em nada para Bolsonaro, diz senador Ciro Nogueira a empresários e banqueiros - 29/04/2021</v>
      </c>
      <c r="K404" s="10"/>
      <c r="L404" s="10"/>
      <c r="M404" s="10"/>
      <c r="N404" s="10"/>
      <c r="O404" s="10"/>
      <c r="P404" s="10"/>
      <c r="Q404" s="10"/>
      <c r="R404" s="10"/>
      <c r="S404" s="10"/>
      <c r="T404" s="10"/>
      <c r="U404" s="10"/>
      <c r="V404" s="10"/>
      <c r="W404" s="10"/>
      <c r="X404" s="10"/>
      <c r="Y404" s="10"/>
      <c r="Z404" s="10"/>
    </row>
    <row r="405" spans="1:26" ht="12.75" x14ac:dyDescent="0.2">
      <c r="A405" s="3">
        <v>1248</v>
      </c>
      <c r="B405" s="14">
        <v>44316.310416666667</v>
      </c>
      <c r="C405" s="4" t="s">
        <v>2561</v>
      </c>
      <c r="D405" s="3" t="s">
        <v>883</v>
      </c>
      <c r="E405" s="13" t="s">
        <v>2562</v>
      </c>
      <c r="F405" s="4" t="s">
        <v>2563</v>
      </c>
      <c r="G405" s="4" t="s">
        <v>2564</v>
      </c>
      <c r="H405" s="14">
        <v>44316.54791666667</v>
      </c>
      <c r="I405" s="4" t="s">
        <v>2565</v>
      </c>
      <c r="J405" s="4" t="str">
        <f>Tb_MateriasJornais[[#This Row],[Jor_Jornal]]&amp;" - "&amp;Tb_MateriasJornais[[#This Row],[Jor_Titulo]]&amp;" - "&amp;TEXT(Tb_MateriasJornais[[#This Row],[Jor_Data]],"dd/mm/aaaa")</f>
        <v>FolhaSP - Articulação do Planalto para CPI tem disputa entre ministros e deixa minoria governista sem munição - 30/04/2021</v>
      </c>
      <c r="K405" s="10"/>
      <c r="L405" s="10"/>
      <c r="M405" s="10"/>
      <c r="N405" s="10"/>
      <c r="O405" s="10"/>
      <c r="P405" s="10"/>
      <c r="Q405" s="10"/>
      <c r="R405" s="10"/>
      <c r="S405" s="10"/>
      <c r="T405" s="10"/>
      <c r="U405" s="10"/>
      <c r="V405" s="10"/>
      <c r="W405" s="10"/>
      <c r="X405" s="10"/>
      <c r="Y405" s="10"/>
      <c r="Z405" s="10"/>
    </row>
    <row r="406" spans="1:26" ht="12.75" x14ac:dyDescent="0.2">
      <c r="A406" s="3">
        <v>1249</v>
      </c>
      <c r="B406" s="14">
        <v>44316.84375</v>
      </c>
      <c r="C406" s="4" t="s">
        <v>2566</v>
      </c>
      <c r="D406" s="3" t="s">
        <v>883</v>
      </c>
      <c r="E406" s="13" t="s">
        <v>2567</v>
      </c>
      <c r="F406" s="4" t="s">
        <v>2568</v>
      </c>
      <c r="G406" s="4" t="s">
        <v>897</v>
      </c>
      <c r="H406" s="3"/>
      <c r="I406" s="4" t="s">
        <v>2569</v>
      </c>
      <c r="J406" s="4" t="str">
        <f>Tb_MateriasJornais[[#This Row],[Jor_Jornal]]&amp;" - "&amp;Tb_MateriasJornais[[#This Row],[Jor_Titulo]]&amp;" - "&amp;TEXT(Tb_MateriasJornais[[#This Row],[Jor_Data]],"dd/mm/aaaa")</f>
        <v>FolhaSP - O general que obedecia - 30/04/2021</v>
      </c>
      <c r="K406" s="10"/>
      <c r="L406" s="10"/>
      <c r="M406" s="10"/>
      <c r="N406" s="10"/>
      <c r="O406" s="10"/>
      <c r="P406" s="10"/>
      <c r="Q406" s="10"/>
      <c r="R406" s="10"/>
      <c r="S406" s="10"/>
      <c r="T406" s="10"/>
      <c r="U406" s="10"/>
      <c r="V406" s="10"/>
      <c r="W406" s="10"/>
      <c r="X406" s="10"/>
      <c r="Y406" s="10"/>
      <c r="Z406" s="10"/>
    </row>
    <row r="407" spans="1:26" ht="12.75" x14ac:dyDescent="0.2">
      <c r="A407" s="3">
        <v>1250</v>
      </c>
      <c r="B407" s="14">
        <v>44316.84375</v>
      </c>
      <c r="C407" s="4" t="s">
        <v>2570</v>
      </c>
      <c r="D407" s="3" t="s">
        <v>883</v>
      </c>
      <c r="E407" s="13" t="s">
        <v>2571</v>
      </c>
      <c r="F407" s="4" t="s">
        <v>2572</v>
      </c>
      <c r="G407" s="4" t="s">
        <v>964</v>
      </c>
      <c r="H407" s="14">
        <v>44317.241666666669</v>
      </c>
      <c r="I407" s="4" t="s">
        <v>2573</v>
      </c>
      <c r="J407" s="4" t="str">
        <f>Tb_MateriasJornais[[#This Row],[Jor_Jornal]]&amp;" - "&amp;Tb_MateriasJornais[[#This Row],[Jor_Titulo]]&amp;" - "&amp;TEXT(Tb_MateriasJornais[[#This Row],[Jor_Data]],"dd/mm/aaaa")</f>
        <v>FolhaSP - Saiba quais são os principais alvos da CPI da Covid e o que pesa contra eles - 30/04/2021</v>
      </c>
      <c r="K407" s="10"/>
      <c r="L407" s="10"/>
      <c r="M407" s="10"/>
      <c r="N407" s="10"/>
      <c r="O407" s="10"/>
      <c r="P407" s="10"/>
      <c r="Q407" s="10"/>
      <c r="R407" s="10"/>
      <c r="S407" s="10"/>
      <c r="T407" s="10"/>
      <c r="U407" s="10"/>
      <c r="V407" s="10"/>
      <c r="W407" s="10"/>
      <c r="X407" s="10"/>
      <c r="Y407" s="10"/>
      <c r="Z407" s="10"/>
    </row>
    <row r="408" spans="1:26" ht="12.75" x14ac:dyDescent="0.2">
      <c r="A408" s="3">
        <v>1251</v>
      </c>
      <c r="B408" s="14">
        <v>44316.84375</v>
      </c>
      <c r="C408" s="4" t="s">
        <v>2574</v>
      </c>
      <c r="D408" s="3" t="s">
        <v>883</v>
      </c>
      <c r="E408" s="13" t="s">
        <v>2575</v>
      </c>
      <c r="F408" s="4" t="s">
        <v>2576</v>
      </c>
      <c r="G408" s="4" t="s">
        <v>1253</v>
      </c>
      <c r="H408" s="14">
        <v>44317.237500000003</v>
      </c>
      <c r="I408" s="4" t="s">
        <v>2577</v>
      </c>
      <c r="J408" s="4" t="str">
        <f>Tb_MateriasJornais[[#This Row],[Jor_Jornal]]&amp;" - "&amp;Tb_MateriasJornais[[#This Row],[Jor_Titulo]]&amp;" - "&amp;TEXT(Tb_MateriasJornais[[#This Row],[Jor_Data]],"dd/mm/aaaa")</f>
        <v>FolhaSP - CPI mira discursos do governo e levanta 200 falas negacionistas de Bolsonaro - 30/04/2021</v>
      </c>
      <c r="K408" s="10"/>
      <c r="L408" s="10"/>
      <c r="M408" s="10"/>
      <c r="N408" s="10"/>
      <c r="O408" s="10"/>
      <c r="P408" s="10"/>
      <c r="Q408" s="10"/>
      <c r="R408" s="10"/>
      <c r="S408" s="10"/>
      <c r="T408" s="10"/>
      <c r="U408" s="10"/>
      <c r="V408" s="10"/>
      <c r="W408" s="10"/>
      <c r="X408" s="10"/>
      <c r="Y408" s="10"/>
      <c r="Z408" s="10"/>
    </row>
    <row r="409" spans="1:26" ht="12.75" x14ac:dyDescent="0.2">
      <c r="A409" s="3">
        <v>1252</v>
      </c>
      <c r="B409" s="14">
        <v>44316.84375</v>
      </c>
      <c r="C409" s="4" t="s">
        <v>2578</v>
      </c>
      <c r="D409" s="3" t="s">
        <v>883</v>
      </c>
      <c r="E409" s="13" t="s">
        <v>2579</v>
      </c>
      <c r="F409" s="4" t="s">
        <v>2580</v>
      </c>
      <c r="G409" s="4" t="s">
        <v>897</v>
      </c>
      <c r="H409" s="3"/>
      <c r="I409" s="4" t="s">
        <v>2581</v>
      </c>
      <c r="J409" s="4" t="str">
        <f>Tb_MateriasJornais[[#This Row],[Jor_Jornal]]&amp;" - "&amp;Tb_MateriasJornais[[#This Row],[Jor_Titulo]]&amp;" - "&amp;TEXT(Tb_MateriasJornais[[#This Row],[Jor_Data]],"dd/mm/aaaa")</f>
        <v>FolhaSP - CPI da autodestruição - 30/04/2021</v>
      </c>
      <c r="K409" s="10"/>
      <c r="L409" s="10"/>
      <c r="M409" s="10"/>
      <c r="N409" s="10"/>
      <c r="O409" s="10"/>
      <c r="P409" s="10"/>
      <c r="Q409" s="10"/>
      <c r="R409" s="10"/>
      <c r="S409" s="10"/>
      <c r="T409" s="10"/>
      <c r="U409" s="10"/>
      <c r="V409" s="10"/>
      <c r="W409" s="10"/>
      <c r="X409" s="10"/>
      <c r="Y409" s="10"/>
      <c r="Z409" s="10"/>
    </row>
    <row r="410" spans="1:26" ht="12.75" x14ac:dyDescent="0.2">
      <c r="A410" s="11">
        <v>58</v>
      </c>
      <c r="B410" s="12">
        <v>44320.506249999999</v>
      </c>
      <c r="C410" t="s">
        <v>2582</v>
      </c>
      <c r="D410" t="s">
        <v>878</v>
      </c>
      <c r="E410" s="13" t="s">
        <v>2583</v>
      </c>
      <c r="F410" t="s">
        <v>67</v>
      </c>
      <c r="G410" t="s">
        <v>1105</v>
      </c>
      <c r="H410" s="12">
        <v>44320.545138888891</v>
      </c>
      <c r="I410" t="s">
        <v>2584</v>
      </c>
      <c r="J410" s="4" t="str">
        <f>Tb_MateriasJornais[[#This Row],[Jor_Jornal]]&amp;" - "&amp;Tb_MateriasJornais[[#This Row],[Jor_Titulo]]&amp;" - "&amp;TEXT(Tb_MateriasJornais[[#This Row],[Jor_Data]],"dd/mm/aaaa")</f>
        <v>Congresso em Foco - TV Senado interrompe transmissão da CPI em depoimento de Mandetta - 04/05/2021</v>
      </c>
      <c r="K410" s="10"/>
      <c r="L410" s="10"/>
      <c r="M410" s="10"/>
      <c r="N410" s="10"/>
      <c r="O410" s="10"/>
      <c r="P410" s="10"/>
      <c r="Q410" s="10"/>
      <c r="R410" s="10"/>
      <c r="S410" s="10"/>
      <c r="T410" s="10"/>
      <c r="U410" s="10"/>
      <c r="V410" s="10"/>
      <c r="W410" s="10"/>
      <c r="X410" s="10"/>
      <c r="Y410" s="10"/>
      <c r="Z410" s="10"/>
    </row>
    <row r="411" spans="1:26" ht="12.75" x14ac:dyDescent="0.2">
      <c r="A411" s="11">
        <v>59</v>
      </c>
      <c r="B411" s="12">
        <v>44320.600694444445</v>
      </c>
      <c r="C411" t="s">
        <v>2585</v>
      </c>
      <c r="D411" t="s">
        <v>878</v>
      </c>
      <c r="E411" s="13" t="s">
        <v>2586</v>
      </c>
      <c r="F411" t="s">
        <v>67</v>
      </c>
      <c r="G411" t="s">
        <v>1060</v>
      </c>
      <c r="H411" s="12">
        <v>44320.754166666666</v>
      </c>
      <c r="I411" t="s">
        <v>2587</v>
      </c>
      <c r="J411" s="4" t="str">
        <f>Tb_MateriasJornais[[#This Row],[Jor_Jornal]]&amp;" - "&amp;Tb_MateriasJornais[[#This Row],[Jor_Titulo]]&amp;" - "&amp;TEXT(Tb_MateriasJornais[[#This Row],[Jor_Data]],"dd/mm/aaaa")</f>
        <v>Congresso em Foco - Fábio Faria se confunde e manda para Mandetta pergunta feita na CPI - 04/05/2021</v>
      </c>
      <c r="K411" s="10"/>
      <c r="L411" s="10"/>
      <c r="M411" s="10"/>
      <c r="N411" s="10"/>
      <c r="O411" s="10"/>
      <c r="P411" s="10"/>
      <c r="Q411" s="10"/>
      <c r="R411" s="10"/>
      <c r="S411" s="10"/>
      <c r="T411" s="10"/>
      <c r="U411" s="10"/>
      <c r="V411" s="10"/>
      <c r="W411" s="10"/>
      <c r="X411" s="10"/>
      <c r="Y411" s="10"/>
      <c r="Z411" s="10"/>
    </row>
    <row r="412" spans="1:26" ht="12.75" x14ac:dyDescent="0.2">
      <c r="A412" s="11">
        <v>60</v>
      </c>
      <c r="B412" s="12">
        <v>44321.368055555555</v>
      </c>
      <c r="C412" t="s">
        <v>2588</v>
      </c>
      <c r="D412" t="s">
        <v>878</v>
      </c>
      <c r="E412" s="13" t="s">
        <v>2589</v>
      </c>
      <c r="F412" t="s">
        <v>67</v>
      </c>
      <c r="G412" t="s">
        <v>1105</v>
      </c>
      <c r="H412" s="12">
        <v>44321.368055555555</v>
      </c>
      <c r="I412" t="s">
        <v>2590</v>
      </c>
      <c r="J412" s="4" t="str">
        <f>Tb_MateriasJornais[[#This Row],[Jor_Jornal]]&amp;" - "&amp;Tb_MateriasJornais[[#This Row],[Jor_Titulo]]&amp;" - "&amp;TEXT(Tb_MateriasJornais[[#This Row],[Jor_Data]],"dd/mm/aaaa")</f>
        <v>Congresso em Foco - Senador governista quer médicos defensores da cloroquina na CPI - 05/05/2021</v>
      </c>
      <c r="K412" s="10"/>
      <c r="L412" s="10"/>
      <c r="M412" s="10"/>
      <c r="N412" s="10"/>
      <c r="O412" s="10"/>
      <c r="P412" s="10"/>
      <c r="Q412" s="10"/>
      <c r="R412" s="10"/>
      <c r="S412" s="10"/>
      <c r="T412" s="10"/>
      <c r="U412" s="10"/>
      <c r="V412" s="10"/>
      <c r="W412" s="10"/>
      <c r="X412" s="10"/>
      <c r="Y412" s="10"/>
      <c r="Z412" s="10"/>
    </row>
    <row r="413" spans="1:26" ht="12.75" x14ac:dyDescent="0.2">
      <c r="A413" s="11">
        <v>310</v>
      </c>
      <c r="B413" s="12">
        <v>44321.720833333333</v>
      </c>
      <c r="C413" t="s">
        <v>2591</v>
      </c>
      <c r="D413" t="s">
        <v>1297</v>
      </c>
      <c r="E413" s="13" t="s">
        <v>2592</v>
      </c>
      <c r="F413" t="s">
        <v>2593</v>
      </c>
      <c r="G413" t="s">
        <v>1801</v>
      </c>
      <c r="H413" s="12">
        <v>44336.553472222222</v>
      </c>
      <c r="I413" t="s">
        <v>2594</v>
      </c>
      <c r="J413" s="4" t="str">
        <f>Tb_MateriasJornais[[#This Row],[Jor_Jornal]]&amp;" - "&amp;Tb_MateriasJornais[[#This Row],[Jor_Titulo]]&amp;" - "&amp;TEXT(Tb_MateriasJornais[[#This Row],[Jor_Data]],"dd/mm/aaaa")</f>
        <v>Jornal do Senado - Teich afirma que deixou cargo por falta de autonomia e divergência sobre cloroquina - 05/05/2021</v>
      </c>
      <c r="K413" s="10"/>
      <c r="L413" s="10"/>
      <c r="M413" s="10"/>
      <c r="N413" s="10"/>
      <c r="O413" s="10"/>
      <c r="P413" s="10"/>
      <c r="Q413" s="10"/>
      <c r="R413" s="10"/>
      <c r="S413" s="10"/>
      <c r="T413" s="10"/>
      <c r="U413" s="10"/>
      <c r="V413" s="10"/>
      <c r="W413" s="10"/>
      <c r="X413" s="10"/>
      <c r="Y413" s="10"/>
      <c r="Z413" s="10"/>
    </row>
    <row r="414" spans="1:26" ht="12.75" x14ac:dyDescent="0.2">
      <c r="A414" s="11">
        <v>311</v>
      </c>
      <c r="B414" s="12">
        <v>44322.713888888888</v>
      </c>
      <c r="C414" t="s">
        <v>2595</v>
      </c>
      <c r="D414" t="s">
        <v>1297</v>
      </c>
      <c r="E414" s="13" t="s">
        <v>2596</v>
      </c>
      <c r="F414" t="s">
        <v>2597</v>
      </c>
      <c r="G414" t="s">
        <v>1352</v>
      </c>
      <c r="H414" s="12">
        <v>44336.554166666669</v>
      </c>
      <c r="I414" t="s">
        <v>2598</v>
      </c>
      <c r="J414" s="4" t="str">
        <f>Tb_MateriasJornais[[#This Row],[Jor_Jornal]]&amp;" - "&amp;Tb_MateriasJornais[[#This Row],[Jor_Titulo]]&amp;" - "&amp;TEXT(Tb_MateriasJornais[[#This Row],[Jor_Data]],"dd/mm/aaaa")</f>
        <v>Jornal do Senado - Ministro admite que governo não contratou quantidade de vacinas anunciada - 06/05/2021</v>
      </c>
      <c r="K414" s="10"/>
      <c r="L414" s="10"/>
      <c r="M414" s="10"/>
      <c r="N414" s="10"/>
      <c r="O414" s="10"/>
      <c r="P414" s="10"/>
      <c r="Q414" s="10"/>
      <c r="R414" s="10"/>
      <c r="S414" s="10"/>
      <c r="T414" s="10"/>
      <c r="U414" s="10"/>
      <c r="V414" s="10"/>
      <c r="W414" s="10"/>
      <c r="X414" s="10"/>
      <c r="Y414" s="10"/>
      <c r="Z414" s="10"/>
    </row>
    <row r="415" spans="1:26" ht="12.75" x14ac:dyDescent="0.2">
      <c r="A415" s="11">
        <v>312</v>
      </c>
      <c r="B415" s="12">
        <v>44322.925694444442</v>
      </c>
      <c r="C415" t="s">
        <v>2599</v>
      </c>
      <c r="D415" t="s">
        <v>1297</v>
      </c>
      <c r="E415" s="13" t="s">
        <v>2600</v>
      </c>
      <c r="F415" t="s">
        <v>2601</v>
      </c>
      <c r="G415" t="s">
        <v>2602</v>
      </c>
      <c r="H415" s="12">
        <v>44323.65625</v>
      </c>
      <c r="I415" t="s">
        <v>2603</v>
      </c>
      <c r="J415" s="4" t="str">
        <f>Tb_MateriasJornais[[#This Row],[Jor_Jornal]]&amp;" - "&amp;Tb_MateriasJornais[[#This Row],[Jor_Titulo]]&amp;" - "&amp;TEXT(Tb_MateriasJornais[[#This Row],[Jor_Data]],"dd/mm/aaaa")</f>
        <v>Jornal do Senado - Na CPI, senadores veem indícios de erros do governo; governistas reclamam de indução - 06/05/2021</v>
      </c>
      <c r="K415" s="10"/>
      <c r="L415" s="10"/>
      <c r="M415" s="10"/>
      <c r="N415" s="10"/>
      <c r="O415" s="10"/>
      <c r="P415" s="10"/>
      <c r="Q415" s="10"/>
      <c r="R415" s="10"/>
      <c r="S415" s="10"/>
      <c r="T415" s="10"/>
      <c r="U415" s="10"/>
      <c r="V415" s="10"/>
      <c r="W415" s="10"/>
      <c r="X415" s="10"/>
      <c r="Y415" s="10"/>
      <c r="Z415" s="10"/>
    </row>
    <row r="416" spans="1:26" ht="12.75" x14ac:dyDescent="0.2">
      <c r="A416" s="11">
        <v>61</v>
      </c>
      <c r="B416" s="12">
        <v>44323.371527777781</v>
      </c>
      <c r="C416" t="s">
        <v>2604</v>
      </c>
      <c r="D416" t="s">
        <v>878</v>
      </c>
      <c r="E416" s="13" t="s">
        <v>2605</v>
      </c>
      <c r="F416" t="s">
        <v>67</v>
      </c>
      <c r="G416" t="s">
        <v>1105</v>
      </c>
      <c r="H416" s="12">
        <v>44323.371527777781</v>
      </c>
      <c r="I416" t="s">
        <v>2606</v>
      </c>
      <c r="J416" s="4" t="str">
        <f>Tb_MateriasJornais[[#This Row],[Jor_Jornal]]&amp;" - "&amp;Tb_MateriasJornais[[#This Row],[Jor_Titulo]]&amp;" - "&amp;TEXT(Tb_MateriasJornais[[#This Row],[Jor_Data]],"dd/mm/aaaa")</f>
        <v>Congresso em Foco - Deputados veem golpismo e medo da CPI em pressão por voto impresso - 07/05/2021</v>
      </c>
      <c r="K416" s="10"/>
      <c r="L416" s="10"/>
      <c r="M416" s="10"/>
      <c r="N416" s="10"/>
      <c r="O416" s="10"/>
      <c r="P416" s="10"/>
      <c r="Q416" s="10"/>
      <c r="R416" s="10"/>
      <c r="S416" s="10"/>
      <c r="T416" s="10"/>
      <c r="U416" s="10"/>
      <c r="V416" s="10"/>
      <c r="W416" s="10"/>
      <c r="X416" s="10"/>
      <c r="Y416" s="10"/>
      <c r="Z416" s="10"/>
    </row>
    <row r="417" spans="1:26" ht="12.75" x14ac:dyDescent="0.2">
      <c r="A417" s="11">
        <v>62</v>
      </c>
      <c r="B417" s="12">
        <v>44323.383333333331</v>
      </c>
      <c r="C417" t="s">
        <v>2607</v>
      </c>
      <c r="D417" t="s">
        <v>878</v>
      </c>
      <c r="E417" s="13" t="s">
        <v>2608</v>
      </c>
      <c r="F417" t="s">
        <v>67</v>
      </c>
      <c r="G417" t="s">
        <v>2609</v>
      </c>
      <c r="H417" s="12">
        <v>44404.590277777781</v>
      </c>
      <c r="I417" t="s">
        <v>2610</v>
      </c>
      <c r="J417" s="4" t="str">
        <f>Tb_MateriasJornais[[#This Row],[Jor_Jornal]]&amp;" - "&amp;Tb_MateriasJornais[[#This Row],[Jor_Titulo]]&amp;" - "&amp;TEXT(Tb_MateriasJornais[[#This Row],[Jor_Data]],"dd/mm/aaaa")</f>
        <v>Congresso em Foco - Quem tem medo da CPI? - 07/05/2021</v>
      </c>
      <c r="K417" s="10"/>
      <c r="L417" s="10"/>
      <c r="M417" s="10"/>
      <c r="N417" s="10"/>
      <c r="O417" s="10"/>
      <c r="P417" s="10"/>
      <c r="Q417" s="10"/>
      <c r="R417" s="10"/>
      <c r="S417" s="10"/>
      <c r="T417" s="10"/>
      <c r="U417" s="10"/>
      <c r="V417" s="10"/>
      <c r="W417" s="10"/>
      <c r="X417" s="10"/>
      <c r="Y417" s="10"/>
      <c r="Z417" s="10"/>
    </row>
    <row r="418" spans="1:26" ht="12.75" x14ac:dyDescent="0.2">
      <c r="A418" s="11">
        <v>63</v>
      </c>
      <c r="B418" s="12">
        <v>44323.654861111114</v>
      </c>
      <c r="C418" t="s">
        <v>2611</v>
      </c>
      <c r="D418" t="s">
        <v>878</v>
      </c>
      <c r="E418" s="13" t="s">
        <v>2612</v>
      </c>
      <c r="F418" t="s">
        <v>67</v>
      </c>
      <c r="G418" t="s">
        <v>2613</v>
      </c>
      <c r="H418" s="12">
        <v>44323.654861111114</v>
      </c>
      <c r="I418" t="s">
        <v>2614</v>
      </c>
      <c r="J418" s="4" t="str">
        <f>Tb_MateriasJornais[[#This Row],[Jor_Jornal]]&amp;" - "&amp;Tb_MateriasJornais[[#This Row],[Jor_Titulo]]&amp;" - "&amp;TEXT(Tb_MateriasJornais[[#This Row],[Jor_Data]],"dd/mm/aaaa")</f>
        <v>Congresso em Foco - “Não enche o saco”, diz Bolsonaro sobre CPI que investiga uso de cloroquina - 07/05/2021</v>
      </c>
      <c r="K418" s="10"/>
      <c r="L418" s="10"/>
      <c r="M418" s="10"/>
      <c r="N418" s="10"/>
      <c r="O418" s="10"/>
      <c r="P418" s="10"/>
      <c r="Q418" s="10"/>
      <c r="R418" s="10"/>
      <c r="S418" s="10"/>
      <c r="T418" s="10"/>
      <c r="U418" s="10"/>
      <c r="V418" s="10"/>
      <c r="W418" s="10"/>
      <c r="X418" s="10"/>
      <c r="Y418" s="10"/>
      <c r="Z418" s="10"/>
    </row>
    <row r="419" spans="1:26" ht="12.75" x14ac:dyDescent="0.2">
      <c r="A419" s="11">
        <v>64</v>
      </c>
      <c r="B419" s="12">
        <v>44325.333333333336</v>
      </c>
      <c r="C419" t="s">
        <v>2615</v>
      </c>
      <c r="D419" t="s">
        <v>878</v>
      </c>
      <c r="E419" s="13" t="s">
        <v>2616</v>
      </c>
      <c r="F419" t="s">
        <v>67</v>
      </c>
      <c r="G419" t="s">
        <v>878</v>
      </c>
      <c r="H419" s="19">
        <v>44479.713888888888</v>
      </c>
      <c r="I419" t="s">
        <v>2617</v>
      </c>
      <c r="J419" s="4" t="str">
        <f>Tb_MateriasJornais[[#This Row],[Jor_Jornal]]&amp;" - "&amp;Tb_MateriasJornais[[#This Row],[Jor_Titulo]]&amp;" - "&amp;TEXT(Tb_MateriasJornais[[#This Row],[Jor_Data]],"dd/mm/aaaa")</f>
        <v>Congresso em Foco - O foco da CPI precisa ser a ação do governo federal contra a vacinação - 09/05/2021</v>
      </c>
      <c r="K419" s="10"/>
      <c r="L419" s="10"/>
      <c r="M419" s="10"/>
      <c r="N419" s="10"/>
      <c r="O419" s="10"/>
      <c r="P419" s="10"/>
      <c r="Q419" s="10"/>
      <c r="R419" s="10"/>
      <c r="S419" s="10"/>
      <c r="T419" s="10"/>
      <c r="U419" s="10"/>
      <c r="V419" s="10"/>
      <c r="W419" s="10"/>
      <c r="X419" s="10"/>
      <c r="Y419" s="10"/>
      <c r="Z419" s="10"/>
    </row>
    <row r="420" spans="1:26" ht="12.75" x14ac:dyDescent="0.2">
      <c r="A420" s="11">
        <v>65</v>
      </c>
      <c r="B420" s="12">
        <v>44325.390972222223</v>
      </c>
      <c r="C420" t="s">
        <v>2618</v>
      </c>
      <c r="D420" t="s">
        <v>878</v>
      </c>
      <c r="E420" s="13" t="s">
        <v>2619</v>
      </c>
      <c r="F420" t="s">
        <v>67</v>
      </c>
      <c r="G420" t="s">
        <v>880</v>
      </c>
      <c r="H420" s="12">
        <v>44410.756944444445</v>
      </c>
      <c r="I420" t="s">
        <v>2620</v>
      </c>
      <c r="J420" s="4" t="str">
        <f>Tb_MateriasJornais[[#This Row],[Jor_Jornal]]&amp;" - "&amp;Tb_MateriasJornais[[#This Row],[Jor_Titulo]]&amp;" - "&amp;TEXT(Tb_MateriasJornais[[#This Row],[Jor_Data]],"dd/mm/aaaa")</f>
        <v>Congresso em Foco - 385 vídeos de canais bolsonaristas sumiram do YouTube desde início da CPI - 09/05/2021</v>
      </c>
      <c r="K420" s="10"/>
      <c r="L420" s="10"/>
      <c r="M420" s="10"/>
      <c r="N420" s="10"/>
      <c r="O420" s="10"/>
      <c r="P420" s="10"/>
      <c r="Q420" s="10"/>
      <c r="R420" s="10"/>
      <c r="S420" s="10"/>
      <c r="T420" s="10"/>
      <c r="U420" s="10"/>
      <c r="V420" s="10"/>
      <c r="W420" s="10"/>
      <c r="X420" s="10"/>
      <c r="Y420" s="10"/>
      <c r="Z420" s="10"/>
    </row>
    <row r="421" spans="1:26" ht="12.75" x14ac:dyDescent="0.2">
      <c r="A421" s="11">
        <v>66</v>
      </c>
      <c r="B421" s="12">
        <v>44326.54583333333</v>
      </c>
      <c r="C421" t="s">
        <v>2621</v>
      </c>
      <c r="D421" t="s">
        <v>878</v>
      </c>
      <c r="E421" s="13" t="s">
        <v>2622</v>
      </c>
      <c r="F421" t="s">
        <v>67</v>
      </c>
      <c r="G421" t="s">
        <v>1730</v>
      </c>
      <c r="H421" s="12">
        <v>44326.5625</v>
      </c>
      <c r="I421" t="s">
        <v>2623</v>
      </c>
      <c r="J421" s="4" t="str">
        <f>Tb_MateriasJornais[[#This Row],[Jor_Jornal]]&amp;" - "&amp;Tb_MateriasJornais[[#This Row],[Jor_Titulo]]&amp;" - "&amp;TEXT(Tb_MateriasJornais[[#This Row],[Jor_Data]],"dd/mm/aaaa")</f>
        <v>Congresso em Foco - Pazuello pode ser preso se não falar a verdade à CPI, pressiona Randolfe - 10/05/2021</v>
      </c>
      <c r="K421" s="10"/>
      <c r="L421" s="10"/>
      <c r="M421" s="10"/>
      <c r="N421" s="10"/>
      <c r="O421" s="10"/>
      <c r="P421" s="10"/>
      <c r="Q421" s="10"/>
      <c r="R421" s="10"/>
      <c r="S421" s="10"/>
      <c r="T421" s="10"/>
      <c r="U421" s="10"/>
      <c r="V421" s="10"/>
      <c r="W421" s="10"/>
      <c r="X421" s="10"/>
      <c r="Y421" s="10"/>
      <c r="Z421" s="10"/>
    </row>
    <row r="422" spans="1:26" ht="12.75" x14ac:dyDescent="0.2">
      <c r="A422" s="11">
        <v>67</v>
      </c>
      <c r="B422" s="12">
        <v>44327.352083333331</v>
      </c>
      <c r="C422" t="s">
        <v>2624</v>
      </c>
      <c r="D422" t="s">
        <v>878</v>
      </c>
      <c r="E422" s="13" t="s">
        <v>2625</v>
      </c>
      <c r="F422" t="s">
        <v>67</v>
      </c>
      <c r="G422" t="s">
        <v>878</v>
      </c>
      <c r="H422" s="12">
        <v>44327.742361111108</v>
      </c>
      <c r="I422" t="s">
        <v>2626</v>
      </c>
      <c r="J422" s="4" t="str">
        <f>Tb_MateriasJornais[[#This Row],[Jor_Jornal]]&amp;" - "&amp;Tb_MateriasJornais[[#This Row],[Jor_Titulo]]&amp;" - "&amp;TEXT(Tb_MateriasJornais[[#This Row],[Jor_Data]],"dd/mm/aaaa")</f>
        <v>Congresso em Foco - Barra Torres diz à CPI que Anvisa buscou 50 países antes de negar Sputnik - 11/05/2021</v>
      </c>
      <c r="K422" s="10"/>
      <c r="L422" s="10"/>
      <c r="M422" s="10"/>
      <c r="N422" s="10"/>
      <c r="O422" s="10"/>
      <c r="P422" s="10"/>
      <c r="Q422" s="10"/>
      <c r="R422" s="10"/>
      <c r="S422" s="10"/>
      <c r="T422" s="10"/>
      <c r="U422" s="10"/>
      <c r="V422" s="10"/>
      <c r="W422" s="10"/>
      <c r="X422" s="10"/>
      <c r="Y422" s="10"/>
      <c r="Z422" s="10"/>
    </row>
    <row r="423" spans="1:26" ht="12.75" x14ac:dyDescent="0.2">
      <c r="A423" s="11">
        <v>313</v>
      </c>
      <c r="B423" s="12">
        <v>44327.404861111114</v>
      </c>
      <c r="C423" t="s">
        <v>2627</v>
      </c>
      <c r="D423" t="s">
        <v>1297</v>
      </c>
      <c r="E423" s="13" t="s">
        <v>2628</v>
      </c>
      <c r="F423" t="s">
        <v>2629</v>
      </c>
      <c r="G423" t="s">
        <v>2602</v>
      </c>
      <c r="H423" s="12">
        <v>44327.467361111114</v>
      </c>
      <c r="I423" t="s">
        <v>2630</v>
      </c>
      <c r="J423" s="4" t="str">
        <f>Tb_MateriasJornais[[#This Row],[Jor_Jornal]]&amp;" - "&amp;Tb_MateriasJornais[[#This Row],[Jor_Titulo]]&amp;" - "&amp;TEXT(Tb_MateriasJornais[[#This Row],[Jor_Data]],"dd/mm/aaaa")</f>
        <v>Jornal do Senado - CPI pode reconvocar ministro Queiroga e investigar fala sobre 'guerra química' - 11/05/2021</v>
      </c>
      <c r="K423" s="10"/>
      <c r="L423" s="10"/>
      <c r="M423" s="10"/>
      <c r="N423" s="10"/>
      <c r="O423" s="10"/>
      <c r="P423" s="10"/>
      <c r="Q423" s="10"/>
      <c r="R423" s="10"/>
      <c r="S423" s="10"/>
      <c r="T423" s="10"/>
      <c r="U423" s="10"/>
      <c r="V423" s="10"/>
      <c r="W423" s="10"/>
      <c r="X423" s="10"/>
      <c r="Y423" s="10"/>
      <c r="Z423" s="10"/>
    </row>
    <row r="424" spans="1:26" ht="12.75" x14ac:dyDescent="0.2">
      <c r="A424" s="11">
        <v>314</v>
      </c>
      <c r="B424" s="12">
        <v>44328.48541666667</v>
      </c>
      <c r="C424" t="s">
        <v>2631</v>
      </c>
      <c r="D424" t="s">
        <v>1297</v>
      </c>
      <c r="E424" s="13" t="s">
        <v>2632</v>
      </c>
      <c r="F424" t="s">
        <v>2633</v>
      </c>
      <c r="G424" t="s">
        <v>2602</v>
      </c>
      <c r="H424" s="12">
        <v>44328.533333333333</v>
      </c>
      <c r="I424" t="s">
        <v>2634</v>
      </c>
      <c r="J424" s="4" t="str">
        <f>Tb_MateriasJornais[[#This Row],[Jor_Jornal]]&amp;" - "&amp;Tb_MateriasJornais[[#This Row],[Jor_Titulo]]&amp;" - "&amp;TEXT(Tb_MateriasJornais[[#This Row],[Jor_Data]],"dd/mm/aaaa")</f>
        <v>Jornal do Senado - Alcance de pedidos de informação a estados e municípios gera polêmica na CPI - 12/05/2021</v>
      </c>
      <c r="K424" s="10"/>
      <c r="L424" s="10"/>
      <c r="M424" s="10"/>
      <c r="N424" s="10"/>
      <c r="O424" s="10"/>
      <c r="P424" s="10"/>
      <c r="Q424" s="10"/>
      <c r="R424" s="10"/>
      <c r="S424" s="10"/>
      <c r="T424" s="10"/>
      <c r="U424" s="10"/>
      <c r="V424" s="10"/>
      <c r="W424" s="10"/>
      <c r="X424" s="10"/>
      <c r="Y424" s="10"/>
      <c r="Z424" s="10"/>
    </row>
    <row r="425" spans="1:26" ht="12.75" x14ac:dyDescent="0.2">
      <c r="A425" s="11">
        <v>68</v>
      </c>
      <c r="B425" s="12">
        <v>44328.729861111111</v>
      </c>
      <c r="C425" t="s">
        <v>2635</v>
      </c>
      <c r="D425" t="s">
        <v>878</v>
      </c>
      <c r="E425" s="13" t="s">
        <v>2636</v>
      </c>
      <c r="F425" t="s">
        <v>67</v>
      </c>
      <c r="G425" t="s">
        <v>878</v>
      </c>
      <c r="H425" s="12">
        <v>44328.770138888889</v>
      </c>
      <c r="I425" t="s">
        <v>2637</v>
      </c>
      <c r="J425" s="4" t="str">
        <f>Tb_MateriasJornais[[#This Row],[Jor_Jornal]]&amp;" - "&amp;Tb_MateriasJornais[[#This Row],[Jor_Titulo]]&amp;" - "&amp;TEXT(Tb_MateriasJornais[[#This Row],[Jor_Data]],"dd/mm/aaaa")</f>
        <v>Congresso em Foco - "Moleque": Renan e Flávio Bolsonaro discutem após CPI; assista - 12/05/2021</v>
      </c>
      <c r="K425" s="10"/>
      <c r="L425" s="10"/>
      <c r="M425" s="10"/>
      <c r="N425" s="10"/>
      <c r="O425" s="10"/>
      <c r="P425" s="10"/>
      <c r="Q425" s="10"/>
      <c r="R425" s="10"/>
      <c r="S425" s="10"/>
      <c r="T425" s="10"/>
      <c r="U425" s="10"/>
      <c r="V425" s="10"/>
      <c r="W425" s="10"/>
      <c r="X425" s="10"/>
      <c r="Y425" s="10"/>
      <c r="Z425" s="10"/>
    </row>
    <row r="426" spans="1:26" ht="12.75" x14ac:dyDescent="0.2">
      <c r="A426" s="11">
        <v>69</v>
      </c>
      <c r="B426" s="12">
        <v>44328.804166666669</v>
      </c>
      <c r="C426" t="s">
        <v>2638</v>
      </c>
      <c r="D426" t="s">
        <v>878</v>
      </c>
      <c r="E426" s="13" t="s">
        <v>2639</v>
      </c>
      <c r="F426" t="s">
        <v>67</v>
      </c>
      <c r="G426" t="s">
        <v>878</v>
      </c>
      <c r="H426" s="12">
        <v>44328.906944444447</v>
      </c>
      <c r="I426" t="s">
        <v>2640</v>
      </c>
      <c r="J426" s="4" t="str">
        <f>Tb_MateriasJornais[[#This Row],[Jor_Jornal]]&amp;" - "&amp;Tb_MateriasJornais[[#This Row],[Jor_Titulo]]&amp;" - "&amp;TEXT(Tb_MateriasJornais[[#This Row],[Jor_Data]],"dd/mm/aaaa")</f>
        <v>Congresso em Foco - Omar Aziz envia depoimento de Wajngarten na CPI ao MP - 12/05/2021</v>
      </c>
      <c r="K426" s="10"/>
      <c r="L426" s="10"/>
      <c r="M426" s="10"/>
      <c r="N426" s="10"/>
      <c r="O426" s="10"/>
      <c r="P426" s="10"/>
      <c r="Q426" s="10"/>
      <c r="R426" s="10"/>
      <c r="S426" s="10"/>
      <c r="T426" s="10"/>
      <c r="U426" s="10"/>
      <c r="V426" s="10"/>
      <c r="W426" s="10"/>
      <c r="X426" s="10"/>
      <c r="Y426" s="10"/>
      <c r="Z426" s="10"/>
    </row>
    <row r="427" spans="1:26" ht="12.75" x14ac:dyDescent="0.2">
      <c r="A427" s="11">
        <v>315</v>
      </c>
      <c r="B427" s="12">
        <v>44329.393055555556</v>
      </c>
      <c r="C427" t="s">
        <v>2641</v>
      </c>
      <c r="D427" t="s">
        <v>1297</v>
      </c>
      <c r="E427" s="13" t="s">
        <v>2642</v>
      </c>
      <c r="F427" t="s">
        <v>2643</v>
      </c>
      <c r="G427" t="s">
        <v>1357</v>
      </c>
      <c r="H427" s="12">
        <v>44329.393055555556</v>
      </c>
      <c r="I427" t="s">
        <v>2644</v>
      </c>
      <c r="J427" s="4" t="str">
        <f>Tb_MateriasJornais[[#This Row],[Jor_Jornal]]&amp;" - "&amp;Tb_MateriasJornais[[#This Row],[Jor_Titulo]]&amp;" - "&amp;TEXT(Tb_MateriasJornais[[#This Row],[Jor_Data]],"dd/mm/aaaa")</f>
        <v>Jornal do Senado - Ex-secretário Fabio Wajngarten nega responsabilidade sobre campanha 'O Brasil Não Pode Parar' - 13/05/2021</v>
      </c>
      <c r="K427" s="10"/>
      <c r="L427" s="10"/>
      <c r="M427" s="10"/>
      <c r="N427" s="10"/>
      <c r="O427" s="10"/>
      <c r="P427" s="10"/>
      <c r="Q427" s="10"/>
      <c r="R427" s="10"/>
      <c r="S427" s="10"/>
      <c r="T427" s="10"/>
      <c r="U427" s="10"/>
      <c r="V427" s="10"/>
      <c r="W427" s="10"/>
      <c r="X427" s="10"/>
      <c r="Y427" s="10"/>
      <c r="Z427" s="10"/>
    </row>
    <row r="428" spans="1:26" ht="12.75" x14ac:dyDescent="0.2">
      <c r="A428" s="11">
        <v>70</v>
      </c>
      <c r="B428" s="12">
        <v>44329.428472222222</v>
      </c>
      <c r="C428" t="s">
        <v>2645</v>
      </c>
      <c r="D428" t="s">
        <v>878</v>
      </c>
      <c r="E428" s="13" t="s">
        <v>2646</v>
      </c>
      <c r="F428" t="s">
        <v>67</v>
      </c>
      <c r="G428" t="s">
        <v>2613</v>
      </c>
      <c r="H428" s="12">
        <v>44368.443749999999</v>
      </c>
      <c r="I428" t="s">
        <v>2647</v>
      </c>
      <c r="J428" s="4" t="str">
        <f>Tb_MateriasJornais[[#This Row],[Jor_Jornal]]&amp;" - "&amp;Tb_MateriasJornais[[#This Row],[Jor_Titulo]]&amp;" - "&amp;TEXT(Tb_MateriasJornais[[#This Row],[Jor_Data]],"dd/mm/aaaa")</f>
        <v>Congresso em Foco - Na CPI, Pfizer confirma que governo brasileiro não respondeu a ofertas - 13/05/2021</v>
      </c>
      <c r="K428" s="10"/>
      <c r="L428" s="10"/>
      <c r="M428" s="10"/>
      <c r="N428" s="10"/>
      <c r="O428" s="10"/>
      <c r="P428" s="10"/>
      <c r="Q428" s="10"/>
      <c r="R428" s="10"/>
      <c r="S428" s="10"/>
      <c r="T428" s="10"/>
      <c r="U428" s="10"/>
      <c r="V428" s="10"/>
      <c r="W428" s="10"/>
      <c r="X428" s="10"/>
      <c r="Y428" s="10"/>
      <c r="Z428" s="10"/>
    </row>
    <row r="429" spans="1:26" ht="12.75" x14ac:dyDescent="0.2">
      <c r="A429" s="11">
        <v>71</v>
      </c>
      <c r="B429" s="12">
        <v>44329.51458333333</v>
      </c>
      <c r="C429" t="s">
        <v>2648</v>
      </c>
      <c r="D429" t="s">
        <v>878</v>
      </c>
      <c r="E429" s="13" t="s">
        <v>2649</v>
      </c>
      <c r="F429" t="s">
        <v>67</v>
      </c>
      <c r="G429" t="s">
        <v>2613</v>
      </c>
      <c r="H429" s="12">
        <v>44329.576388888891</v>
      </c>
      <c r="I429" t="s">
        <v>2650</v>
      </c>
      <c r="J429" s="4" t="str">
        <f>Tb_MateriasJornais[[#This Row],[Jor_Jornal]]&amp;" - "&amp;Tb_MateriasJornais[[#This Row],[Jor_Titulo]]&amp;" - "&amp;TEXT(Tb_MateriasJornais[[#This Row],[Jor_Data]],"dd/mm/aaaa")</f>
        <v>Congresso em Foco - "Bolsonaro foi a Alagoas em evidente provocação à CPI", diz Renan Calheiros - 13/05/2021</v>
      </c>
      <c r="K429" s="10"/>
      <c r="L429" s="10"/>
      <c r="M429" s="10"/>
      <c r="N429" s="10"/>
      <c r="O429" s="10"/>
      <c r="P429" s="10"/>
      <c r="Q429" s="10"/>
      <c r="R429" s="10"/>
      <c r="S429" s="10"/>
      <c r="T429" s="10"/>
      <c r="U429" s="10"/>
      <c r="V429" s="10"/>
      <c r="W429" s="10"/>
      <c r="X429" s="10"/>
      <c r="Y429" s="10"/>
      <c r="Z429" s="10"/>
    </row>
    <row r="430" spans="1:26" ht="12.75" x14ac:dyDescent="0.2">
      <c r="A430" s="11">
        <v>316</v>
      </c>
      <c r="B430" s="12">
        <v>44329.519444444442</v>
      </c>
      <c r="C430" t="s">
        <v>2651</v>
      </c>
      <c r="D430" t="s">
        <v>1297</v>
      </c>
      <c r="E430" s="13" t="s">
        <v>2652</v>
      </c>
      <c r="F430" t="s">
        <v>2653</v>
      </c>
      <c r="G430" t="s">
        <v>2602</v>
      </c>
      <c r="H430" s="12">
        <v>44329.604166666664</v>
      </c>
      <c r="I430" t="s">
        <v>2654</v>
      </c>
      <c r="J430" s="4" t="str">
        <f>Tb_MateriasJornais[[#This Row],[Jor_Jornal]]&amp;" - "&amp;Tb_MateriasJornais[[#This Row],[Jor_Titulo]]&amp;" - "&amp;TEXT(Tb_MateriasJornais[[#This Row],[Jor_Data]],"dd/mm/aaaa")</f>
        <v>Jornal do Senado - Renan diz que CPI não vai se intimidar e critica 'pregadores do ódio' - 13/05/2021</v>
      </c>
      <c r="K430" s="10"/>
      <c r="L430" s="10"/>
      <c r="M430" s="10"/>
      <c r="N430" s="10"/>
      <c r="O430" s="10"/>
      <c r="P430" s="10"/>
      <c r="Q430" s="10"/>
      <c r="R430" s="10"/>
      <c r="S430" s="10"/>
      <c r="T430" s="10"/>
      <c r="U430" s="10"/>
      <c r="V430" s="10"/>
      <c r="W430" s="10"/>
      <c r="X430" s="10"/>
      <c r="Y430" s="10"/>
      <c r="Z430" s="10"/>
    </row>
    <row r="431" spans="1:26" ht="12.75" x14ac:dyDescent="0.2">
      <c r="A431" s="11">
        <v>72</v>
      </c>
      <c r="B431" s="12">
        <v>44329.720833333333</v>
      </c>
      <c r="C431" t="s">
        <v>2655</v>
      </c>
      <c r="D431" t="s">
        <v>878</v>
      </c>
      <c r="E431" s="13" t="s">
        <v>2656</v>
      </c>
      <c r="F431" t="s">
        <v>67</v>
      </c>
      <c r="G431" t="s">
        <v>2657</v>
      </c>
      <c r="H431" s="12">
        <v>44329.732638888891</v>
      </c>
      <c r="I431" t="s">
        <v>2658</v>
      </c>
      <c r="J431" s="4" t="str">
        <f>Tb_MateriasJornais[[#This Row],[Jor_Jornal]]&amp;" - "&amp;Tb_MateriasJornais[[#This Row],[Jor_Titulo]]&amp;" - "&amp;TEXT(Tb_MateriasJornais[[#This Row],[Jor_Data]],"dd/mm/aaaa")</f>
        <v>Congresso em Foco - Advogado envia habeas corpus ao STF para proteger Pazuello de CPI. Veja íntegra - 13/05/2021</v>
      </c>
      <c r="K431" s="10"/>
      <c r="L431" s="10"/>
      <c r="M431" s="10"/>
      <c r="N431" s="10"/>
      <c r="O431" s="10"/>
      <c r="P431" s="10"/>
      <c r="Q431" s="10"/>
      <c r="R431" s="10"/>
      <c r="S431" s="10"/>
      <c r="T431" s="10"/>
      <c r="U431" s="10"/>
      <c r="V431" s="10"/>
      <c r="W431" s="10"/>
      <c r="X431" s="10"/>
      <c r="Y431" s="10"/>
      <c r="Z431" s="10"/>
    </row>
    <row r="432" spans="1:26" ht="12.75" x14ac:dyDescent="0.2">
      <c r="A432" s="11">
        <v>73</v>
      </c>
      <c r="B432" s="12">
        <v>44330.614583333336</v>
      </c>
      <c r="C432" t="s">
        <v>2659</v>
      </c>
      <c r="D432" t="s">
        <v>878</v>
      </c>
      <c r="E432" s="13" t="s">
        <v>2660</v>
      </c>
      <c r="F432" t="s">
        <v>67</v>
      </c>
      <c r="G432" t="s">
        <v>2613</v>
      </c>
      <c r="H432" s="12">
        <v>44330.675000000003</v>
      </c>
      <c r="I432" t="s">
        <v>2661</v>
      </c>
      <c r="J432" s="4" t="str">
        <f>Tb_MateriasJornais[[#This Row],[Jor_Jornal]]&amp;" - "&amp;Tb_MateriasJornais[[#This Row],[Jor_Titulo]]&amp;" - "&amp;TEXT(Tb_MateriasJornais[[#This Row],[Jor_Data]],"dd/mm/aaaa")</f>
        <v>Congresso em Foco - Bolsonaristas já chamaram de "covarde" e "bandido" quem ficou calado em CPI - 14/05/2021</v>
      </c>
      <c r="K432" s="10"/>
      <c r="L432" s="10"/>
      <c r="M432" s="10"/>
      <c r="N432" s="10"/>
      <c r="O432" s="10"/>
      <c r="P432" s="10"/>
      <c r="Q432" s="10"/>
      <c r="R432" s="10"/>
      <c r="S432" s="10"/>
      <c r="T432" s="10"/>
      <c r="U432" s="10"/>
      <c r="V432" s="10"/>
      <c r="W432" s="10"/>
      <c r="X432" s="10"/>
      <c r="Y432" s="10"/>
      <c r="Z432" s="10"/>
    </row>
    <row r="433" spans="1:26" ht="12.75" x14ac:dyDescent="0.2">
      <c r="A433" s="11">
        <v>74</v>
      </c>
      <c r="B433" s="12">
        <v>44333.424305555556</v>
      </c>
      <c r="C433" t="s">
        <v>2662</v>
      </c>
      <c r="D433" t="s">
        <v>878</v>
      </c>
      <c r="E433" s="13" t="s">
        <v>2663</v>
      </c>
      <c r="F433" t="s">
        <v>67</v>
      </c>
      <c r="G433" t="s">
        <v>1105</v>
      </c>
      <c r="H433" s="12">
        <v>44333.424305555556</v>
      </c>
      <c r="I433" t="s">
        <v>2664</v>
      </c>
      <c r="J433" s="4" t="str">
        <f>Tb_MateriasJornais[[#This Row],[Jor_Jornal]]&amp;" - "&amp;Tb_MateriasJornais[[#This Row],[Jor_Titulo]]&amp;" - "&amp;TEXT(Tb_MateriasJornais[[#This Row],[Jor_Data]],"dd/mm/aaaa")</f>
        <v>Congresso em Foco - Semana tem Pazuello e Ernesto Araújo na CPI. Veja mais destaques - 17/05/2021</v>
      </c>
      <c r="K433" s="10"/>
      <c r="L433" s="10"/>
      <c r="M433" s="10"/>
      <c r="N433" s="10"/>
      <c r="O433" s="10"/>
      <c r="P433" s="10"/>
      <c r="Q433" s="10"/>
      <c r="R433" s="10"/>
      <c r="S433" s="10"/>
      <c r="T433" s="10"/>
      <c r="U433" s="10"/>
      <c r="V433" s="10"/>
      <c r="W433" s="10"/>
      <c r="X433" s="10"/>
      <c r="Y433" s="10"/>
      <c r="Z433" s="10"/>
    </row>
    <row r="434" spans="1:26" ht="12.75" x14ac:dyDescent="0.2">
      <c r="A434" s="11">
        <v>317</v>
      </c>
      <c r="B434" s="12">
        <v>44333.616666666669</v>
      </c>
      <c r="C434" t="s">
        <v>2665</v>
      </c>
      <c r="D434" t="s">
        <v>1297</v>
      </c>
      <c r="E434" s="13" t="s">
        <v>2666</v>
      </c>
      <c r="F434" t="s">
        <v>2667</v>
      </c>
      <c r="G434" t="s">
        <v>2602</v>
      </c>
      <c r="H434" s="12">
        <v>44333.645833333336</v>
      </c>
      <c r="I434" t="s">
        <v>2668</v>
      </c>
      <c r="J434" s="4" t="str">
        <f>Tb_MateriasJornais[[#This Row],[Jor_Jornal]]&amp;" - "&amp;Tb_MateriasJornais[[#This Row],[Jor_Titulo]]&amp;" - "&amp;TEXT(Tb_MateriasJornais[[#This Row],[Jor_Data]],"dd/mm/aaaa")</f>
        <v>Jornal do Senado - CPI da Pandemia recebe novos requerimentos nesta segunda-feira - 17/05/2021</v>
      </c>
      <c r="K434" s="10"/>
      <c r="L434" s="10"/>
      <c r="M434" s="10"/>
      <c r="N434" s="10"/>
      <c r="O434" s="10"/>
      <c r="P434" s="10"/>
      <c r="Q434" s="10"/>
      <c r="R434" s="10"/>
      <c r="S434" s="10"/>
      <c r="T434" s="10"/>
      <c r="U434" s="10"/>
      <c r="V434" s="10"/>
      <c r="W434" s="10"/>
      <c r="X434" s="10"/>
      <c r="Y434" s="10"/>
      <c r="Z434" s="10"/>
    </row>
    <row r="435" spans="1:26" ht="12.75" x14ac:dyDescent="0.2">
      <c r="A435" s="11">
        <v>75</v>
      </c>
      <c r="B435" s="12">
        <v>44333.731249999997</v>
      </c>
      <c r="C435" t="s">
        <v>2669</v>
      </c>
      <c r="D435" t="s">
        <v>878</v>
      </c>
      <c r="E435" s="13" t="s">
        <v>2670</v>
      </c>
      <c r="F435" t="s">
        <v>67</v>
      </c>
      <c r="G435" t="s">
        <v>880</v>
      </c>
      <c r="H435" s="12">
        <v>44333.875694444447</v>
      </c>
      <c r="I435" t="s">
        <v>2671</v>
      </c>
      <c r="J435" s="4" t="str">
        <f>Tb_MateriasJornais[[#This Row],[Jor_Jornal]]&amp;" - "&amp;Tb_MateriasJornais[[#This Row],[Jor_Titulo]]&amp;" - "&amp;TEXT(Tb_MateriasJornais[[#This Row],[Jor_Data]],"dd/mm/aaaa")</f>
        <v>Congresso em Foco - Senadores da CPI querem convocação e quebra de sigilos de Carlos Bolsonaro - 17/05/2021</v>
      </c>
      <c r="K435" s="10"/>
      <c r="L435" s="10"/>
      <c r="M435" s="10"/>
      <c r="N435" s="10"/>
      <c r="O435" s="10"/>
      <c r="P435" s="10"/>
      <c r="Q435" s="10"/>
      <c r="R435" s="10"/>
      <c r="S435" s="10"/>
      <c r="T435" s="10"/>
      <c r="U435" s="10"/>
      <c r="V435" s="10"/>
      <c r="W435" s="10"/>
      <c r="X435" s="10"/>
      <c r="Y435" s="10"/>
      <c r="Z435" s="10"/>
    </row>
    <row r="436" spans="1:26" ht="12.75" x14ac:dyDescent="0.2">
      <c r="A436" s="11">
        <v>318</v>
      </c>
      <c r="B436" s="12">
        <v>44333.756944444445</v>
      </c>
      <c r="C436" t="s">
        <v>2672</v>
      </c>
      <c r="D436" t="s">
        <v>1297</v>
      </c>
      <c r="E436" s="13" t="s">
        <v>2673</v>
      </c>
      <c r="F436" t="s">
        <v>2674</v>
      </c>
      <c r="G436" t="s">
        <v>2602</v>
      </c>
      <c r="H436" s="12">
        <v>44334.42291666667</v>
      </c>
      <c r="I436" t="s">
        <v>2675</v>
      </c>
      <c r="J436" s="4" t="str">
        <f>Tb_MateriasJornais[[#This Row],[Jor_Jornal]]&amp;" - "&amp;Tb_MateriasJornais[[#This Row],[Jor_Titulo]]&amp;" - "&amp;TEXT(Tb_MateriasJornais[[#This Row],[Jor_Data]],"dd/mm/aaaa")</f>
        <v>Jornal do Senado - CPI: dois depoentes devem estar protegidos por habeas corpus esta semana - 17/05/2021</v>
      </c>
      <c r="K436" s="10"/>
      <c r="L436" s="10"/>
      <c r="M436" s="10"/>
      <c r="N436" s="10"/>
      <c r="O436" s="10"/>
      <c r="P436" s="10"/>
      <c r="Q436" s="10"/>
      <c r="R436" s="10"/>
      <c r="S436" s="10"/>
      <c r="T436" s="10"/>
      <c r="U436" s="10"/>
      <c r="V436" s="10"/>
      <c r="W436" s="10"/>
      <c r="X436" s="10"/>
      <c r="Y436" s="10"/>
      <c r="Z436" s="10"/>
    </row>
    <row r="437" spans="1:26" ht="12.75" x14ac:dyDescent="0.2">
      <c r="A437" s="11">
        <v>319</v>
      </c>
      <c r="B437" s="12">
        <v>44333.78125</v>
      </c>
      <c r="C437" t="s">
        <v>2676</v>
      </c>
      <c r="D437" t="s">
        <v>1297</v>
      </c>
      <c r="E437" s="13" t="s">
        <v>2677</v>
      </c>
      <c r="F437" t="s">
        <v>2678</v>
      </c>
      <c r="G437" t="s">
        <v>2602</v>
      </c>
      <c r="H437" s="12">
        <v>44333.790972222225</v>
      </c>
      <c r="I437" t="s">
        <v>2679</v>
      </c>
      <c r="J437" s="4" t="str">
        <f>Tb_MateriasJornais[[#This Row],[Jor_Jornal]]&amp;" - "&amp;Tb_MateriasJornais[[#This Row],[Jor_Titulo]]&amp;" - "&amp;TEXT(Tb_MateriasJornais[[#This Row],[Jor_Data]],"dd/mm/aaaa")</f>
        <v>Jornal do Senado - CPI recebeu nos últimos dias diversas respostas a requerimentos de informação - 17/05/2021</v>
      </c>
      <c r="K437" s="10"/>
      <c r="L437" s="10"/>
      <c r="M437" s="10"/>
      <c r="N437" s="10"/>
      <c r="O437" s="10"/>
      <c r="P437" s="10"/>
      <c r="Q437" s="10"/>
      <c r="R437" s="10"/>
      <c r="S437" s="10"/>
      <c r="T437" s="10"/>
      <c r="U437" s="10"/>
      <c r="V437" s="10"/>
      <c r="W437" s="10"/>
      <c r="X437" s="10"/>
      <c r="Y437" s="10"/>
      <c r="Z437" s="10"/>
    </row>
    <row r="438" spans="1:26" ht="12.75" x14ac:dyDescent="0.2">
      <c r="A438" s="11">
        <v>76</v>
      </c>
      <c r="B438" s="12">
        <v>44334.329861111109</v>
      </c>
      <c r="C438" t="s">
        <v>2680</v>
      </c>
      <c r="D438" t="s">
        <v>878</v>
      </c>
      <c r="E438" s="13" t="s">
        <v>2681</v>
      </c>
      <c r="F438" t="s">
        <v>2682</v>
      </c>
      <c r="G438" t="s">
        <v>2613</v>
      </c>
      <c r="H438" s="12">
        <v>44334.743750000001</v>
      </c>
      <c r="I438" t="s">
        <v>2683</v>
      </c>
      <c r="J438" s="4" t="str">
        <f>Tb_MateriasJornais[[#This Row],[Jor_Jornal]]&amp;" - "&amp;Tb_MateriasJornais[[#This Row],[Jor_Titulo]]&amp;" - "&amp;TEXT(Tb_MateriasJornais[[#This Row],[Jor_Data]],"dd/mm/aaaa")</f>
        <v>Congresso em Foco - Ernesto Araújo mente na CPI e diz que não fez declarações contra a China - 18/05/2021</v>
      </c>
      <c r="K438" s="10"/>
      <c r="L438" s="10"/>
      <c r="M438" s="10"/>
      <c r="N438" s="10"/>
      <c r="O438" s="10"/>
      <c r="P438" s="10"/>
      <c r="Q438" s="10"/>
      <c r="R438" s="10"/>
      <c r="S438" s="10"/>
      <c r="T438" s="10"/>
      <c r="U438" s="10"/>
      <c r="V438" s="10"/>
      <c r="W438" s="10"/>
      <c r="X438" s="10"/>
      <c r="Y438" s="10"/>
      <c r="Z438" s="10"/>
    </row>
    <row r="439" spans="1:26" ht="12.75" x14ac:dyDescent="0.2">
      <c r="A439" s="11">
        <v>77</v>
      </c>
      <c r="B439" s="12">
        <v>44334.417361111111</v>
      </c>
      <c r="C439" t="s">
        <v>2684</v>
      </c>
      <c r="D439" t="s">
        <v>878</v>
      </c>
      <c r="E439" s="13" t="s">
        <v>2685</v>
      </c>
      <c r="F439" t="s">
        <v>67</v>
      </c>
      <c r="G439" t="s">
        <v>1060</v>
      </c>
      <c r="H439" s="12">
        <v>44334.519444444442</v>
      </c>
      <c r="I439" t="s">
        <v>2686</v>
      </c>
      <c r="J439" s="4" t="str">
        <f>Tb_MateriasJornais[[#This Row],[Jor_Jornal]]&amp;" - "&amp;Tb_MateriasJornais[[#This Row],[Jor_Titulo]]&amp;" - "&amp;TEXT(Tb_MateriasJornais[[#This Row],[Jor_Data]],"dd/mm/aaaa")</f>
        <v>Congresso em Foco - CPI pede à PF para investigar ameaças contra integrantes da comissão - 18/05/2021</v>
      </c>
      <c r="K439" s="10"/>
      <c r="L439" s="10"/>
      <c r="M439" s="10"/>
      <c r="N439" s="10"/>
      <c r="O439" s="10"/>
      <c r="P439" s="10"/>
      <c r="Q439" s="10"/>
      <c r="R439" s="10"/>
      <c r="S439" s="10"/>
      <c r="T439" s="10"/>
      <c r="U439" s="10"/>
      <c r="V439" s="10"/>
      <c r="W439" s="10"/>
      <c r="X439" s="10"/>
      <c r="Y439" s="10"/>
      <c r="Z439" s="10"/>
    </row>
    <row r="440" spans="1:26" ht="12.75" x14ac:dyDescent="0.2">
      <c r="A440" s="11">
        <v>320</v>
      </c>
      <c r="B440" s="12">
        <v>44334.418055555558</v>
      </c>
      <c r="C440" t="s">
        <v>2687</v>
      </c>
      <c r="D440" t="s">
        <v>1297</v>
      </c>
      <c r="E440" s="13" t="s">
        <v>2688</v>
      </c>
      <c r="F440" t="s">
        <v>2689</v>
      </c>
      <c r="G440" t="s">
        <v>1357</v>
      </c>
      <c r="H440" s="12">
        <v>44334.42291666667</v>
      </c>
      <c r="I440" t="s">
        <v>2690</v>
      </c>
      <c r="J440" s="4" t="str">
        <f>Tb_MateriasJornais[[#This Row],[Jor_Jornal]]&amp;" - "&amp;Tb_MateriasJornais[[#This Row],[Jor_Titulo]]&amp;" - "&amp;TEXT(Tb_MateriasJornais[[#This Row],[Jor_Data]],"dd/mm/aaaa")</f>
        <v>Jornal do Senado - CPI da Pandemia ouve ex-ministro Eduardo Pazuello nesta quarta - 18/05/2021</v>
      </c>
      <c r="K440" s="10"/>
      <c r="L440" s="10"/>
      <c r="M440" s="10"/>
      <c r="N440" s="10"/>
      <c r="O440" s="10"/>
      <c r="P440" s="10"/>
      <c r="Q440" s="10"/>
      <c r="R440" s="10"/>
      <c r="S440" s="10"/>
      <c r="T440" s="10"/>
      <c r="U440" s="10"/>
      <c r="V440" s="10"/>
      <c r="W440" s="10"/>
      <c r="X440" s="10"/>
      <c r="Y440" s="10"/>
      <c r="Z440" s="10"/>
    </row>
    <row r="441" spans="1:26" ht="12.75" x14ac:dyDescent="0.2">
      <c r="A441" s="11">
        <v>321</v>
      </c>
      <c r="B441" s="12">
        <v>44334.431250000001</v>
      </c>
      <c r="C441" t="s">
        <v>2691</v>
      </c>
      <c r="D441" t="s">
        <v>1297</v>
      </c>
      <c r="E441" s="13" t="s">
        <v>2692</v>
      </c>
      <c r="F441" t="s">
        <v>2693</v>
      </c>
      <c r="G441" t="s">
        <v>2602</v>
      </c>
      <c r="H441" s="12">
        <v>44334.915972222225</v>
      </c>
      <c r="I441" t="s">
        <v>2694</v>
      </c>
      <c r="J441" s="4" t="str">
        <f>Tb_MateriasJornais[[#This Row],[Jor_Jornal]]&amp;" - "&amp;Tb_MateriasJornais[[#This Row],[Jor_Titulo]]&amp;" - "&amp;TEXT(Tb_MateriasJornais[[#This Row],[Jor_Data]],"dd/mm/aaaa")</f>
        <v>Jornal do Senado - CPI pode investigar 'ministério paralelo' e quebrar sigilos de Carlos Bolsonaro - 18/05/2021</v>
      </c>
      <c r="K441" s="10"/>
      <c r="L441" s="10"/>
      <c r="M441" s="10"/>
      <c r="N441" s="10"/>
      <c r="O441" s="10"/>
      <c r="P441" s="10"/>
      <c r="Q441" s="10"/>
      <c r="R441" s="10"/>
      <c r="S441" s="10"/>
      <c r="T441" s="10"/>
      <c r="U441" s="10"/>
      <c r="V441" s="10"/>
      <c r="W441" s="10"/>
      <c r="X441" s="10"/>
      <c r="Y441" s="10"/>
      <c r="Z441" s="10"/>
    </row>
    <row r="442" spans="1:26" ht="12.75" x14ac:dyDescent="0.2">
      <c r="A442" s="11">
        <v>322</v>
      </c>
      <c r="B442" s="12">
        <v>44334.445833333331</v>
      </c>
      <c r="C442" t="s">
        <v>2695</v>
      </c>
      <c r="D442" t="s">
        <v>1297</v>
      </c>
      <c r="E442" s="13" t="s">
        <v>2696</v>
      </c>
      <c r="F442" t="s">
        <v>2697</v>
      </c>
      <c r="G442" t="s">
        <v>2602</v>
      </c>
      <c r="H442" s="12">
        <v>44334.515277777777</v>
      </c>
      <c r="I442" t="s">
        <v>2698</v>
      </c>
      <c r="J442" s="4" t="str">
        <f>Tb_MateriasJornais[[#This Row],[Jor_Jornal]]&amp;" - "&amp;Tb_MateriasJornais[[#This Row],[Jor_Titulo]]&amp;" - "&amp;TEXT(Tb_MateriasJornais[[#This Row],[Jor_Data]],"dd/mm/aaaa")</f>
        <v>Jornal do Senado - CPI aprova convocação de ex-secretário executivo do Ministério da Saúde - 18/05/2021</v>
      </c>
      <c r="K442" s="10"/>
      <c r="L442" s="10"/>
      <c r="M442" s="10"/>
      <c r="N442" s="10"/>
      <c r="O442" s="10"/>
      <c r="P442" s="10"/>
      <c r="Q442" s="10"/>
      <c r="R442" s="10"/>
      <c r="S442" s="10"/>
      <c r="T442" s="10"/>
      <c r="U442" s="10"/>
      <c r="V442" s="10"/>
      <c r="W442" s="10"/>
      <c r="X442" s="10"/>
      <c r="Y442" s="10"/>
      <c r="Z442" s="10"/>
    </row>
    <row r="443" spans="1:26" ht="12.75" x14ac:dyDescent="0.2">
      <c r="A443" s="11">
        <v>323</v>
      </c>
      <c r="B443" s="12">
        <v>44334.447916666664</v>
      </c>
      <c r="C443" t="s">
        <v>2699</v>
      </c>
      <c r="D443" t="s">
        <v>1297</v>
      </c>
      <c r="E443" s="13" t="s">
        <v>2700</v>
      </c>
      <c r="F443" t="s">
        <v>2701</v>
      </c>
      <c r="G443" t="s">
        <v>2602</v>
      </c>
      <c r="H443" s="12">
        <v>44334.895138888889</v>
      </c>
      <c r="I443" t="s">
        <v>2702</v>
      </c>
      <c r="J443" s="4" t="str">
        <f>Tb_MateriasJornais[[#This Row],[Jor_Jornal]]&amp;" - "&amp;Tb_MateriasJornais[[#This Row],[Jor_Titulo]]&amp;" - "&amp;TEXT(Tb_MateriasJornais[[#This Row],[Jor_Data]],"dd/mm/aaaa")</f>
        <v>Jornal do Senado - Após adiamento e habeas corpus, Pazuello depõe à CPI da Pandemia nesta quarta - 18/05/2021</v>
      </c>
      <c r="K443" s="10"/>
      <c r="L443" s="10"/>
      <c r="M443" s="10"/>
      <c r="N443" s="10"/>
      <c r="O443" s="10"/>
      <c r="P443" s="10"/>
      <c r="Q443" s="10"/>
      <c r="R443" s="10"/>
      <c r="S443" s="10"/>
      <c r="T443" s="10"/>
      <c r="U443" s="10"/>
      <c r="V443" s="10"/>
      <c r="W443" s="10"/>
      <c r="X443" s="10"/>
      <c r="Y443" s="10"/>
      <c r="Z443" s="10"/>
    </row>
    <row r="444" spans="1:26" ht="12.75" x14ac:dyDescent="0.2">
      <c r="A444" s="11">
        <v>324</v>
      </c>
      <c r="B444" s="12">
        <v>44334.511111111111</v>
      </c>
      <c r="C444" t="s">
        <v>2703</v>
      </c>
      <c r="D444" t="s">
        <v>1297</v>
      </c>
      <c r="E444" s="13" t="s">
        <v>2704</v>
      </c>
      <c r="F444" t="s">
        <v>2705</v>
      </c>
      <c r="G444" t="s">
        <v>1357</v>
      </c>
      <c r="H444" s="12">
        <v>44334.51458333333</v>
      </c>
      <c r="I444" t="s">
        <v>2706</v>
      </c>
      <c r="J444" s="4" t="str">
        <f>Tb_MateriasJornais[[#This Row],[Jor_Jornal]]&amp;" - "&amp;Tb_MateriasJornais[[#This Row],[Jor_Titulo]]&amp;" - "&amp;TEXT(Tb_MateriasJornais[[#This Row],[Jor_Data]],"dd/mm/aaaa")</f>
        <v>Jornal do Senado - Veja as novas convocações da CPI da Pandemia - 18/05/2021</v>
      </c>
      <c r="K444" s="10"/>
      <c r="L444" s="10"/>
      <c r="M444" s="10"/>
      <c r="N444" s="10"/>
      <c r="O444" s="10"/>
      <c r="P444" s="10"/>
      <c r="Q444" s="10"/>
      <c r="R444" s="10"/>
      <c r="S444" s="10"/>
      <c r="T444" s="10"/>
      <c r="U444" s="10"/>
      <c r="V444" s="10"/>
      <c r="W444" s="10"/>
      <c r="X444" s="10"/>
      <c r="Y444" s="10"/>
      <c r="Z444" s="10"/>
    </row>
    <row r="445" spans="1:26" ht="12.75" x14ac:dyDescent="0.2">
      <c r="A445" s="11">
        <v>325</v>
      </c>
      <c r="B445" s="12">
        <v>44334.579861111109</v>
      </c>
      <c r="C445" t="s">
        <v>2707</v>
      </c>
      <c r="D445" t="s">
        <v>1297</v>
      </c>
      <c r="E445" s="13" t="s">
        <v>2708</v>
      </c>
      <c r="F445" t="s">
        <v>2709</v>
      </c>
      <c r="G445" t="s">
        <v>1357</v>
      </c>
      <c r="H445" s="12">
        <v>44334.700694444444</v>
      </c>
      <c r="I445" t="s">
        <v>2710</v>
      </c>
      <c r="J445" s="4" t="str">
        <f>Tb_MateriasJornais[[#This Row],[Jor_Jornal]]&amp;" - "&amp;Tb_MateriasJornais[[#This Row],[Jor_Titulo]]&amp;" - "&amp;TEXT(Tb_MateriasJornais[[#This Row],[Jor_Data]],"dd/mm/aaaa")</f>
        <v>Jornal do Senado - Ex-ministro Ernesto Araújo nega ter feito declarações 'antichinesas' - 18/05/2021</v>
      </c>
      <c r="K445" s="10"/>
      <c r="L445" s="10"/>
      <c r="M445" s="10"/>
      <c r="N445" s="10"/>
      <c r="O445" s="10"/>
      <c r="P445" s="10"/>
      <c r="Q445" s="10"/>
      <c r="R445" s="10"/>
      <c r="S445" s="10"/>
      <c r="T445" s="10"/>
      <c r="U445" s="10"/>
      <c r="V445" s="10"/>
      <c r="W445" s="10"/>
      <c r="X445" s="10"/>
      <c r="Y445" s="10"/>
      <c r="Z445" s="10"/>
    </row>
    <row r="446" spans="1:26" ht="12.75" x14ac:dyDescent="0.2">
      <c r="A446" s="11">
        <v>326</v>
      </c>
      <c r="B446" s="12">
        <v>44334.592361111114</v>
      </c>
      <c r="C446" t="s">
        <v>2711</v>
      </c>
      <c r="D446" t="s">
        <v>1297</v>
      </c>
      <c r="E446" s="13" t="s">
        <v>2712</v>
      </c>
      <c r="F446" t="s">
        <v>2713</v>
      </c>
      <c r="G446" t="s">
        <v>1357</v>
      </c>
      <c r="H446" s="12">
        <v>44334.7</v>
      </c>
      <c r="I446" t="s">
        <v>2714</v>
      </c>
      <c r="J446" s="4" t="str">
        <f>Tb_MateriasJornais[[#This Row],[Jor_Jornal]]&amp;" - "&amp;Tb_MateriasJornais[[#This Row],[Jor_Titulo]]&amp;" - "&amp;TEXT(Tb_MateriasJornais[[#This Row],[Jor_Data]],"dd/mm/aaaa")</f>
        <v>Jornal do Senado - Araújo confirma ajuda para importação de insumos para cloroquina - 18/05/2021</v>
      </c>
      <c r="K446" s="10"/>
      <c r="L446" s="10"/>
      <c r="M446" s="10"/>
      <c r="N446" s="10"/>
      <c r="O446" s="10"/>
      <c r="P446" s="10"/>
      <c r="Q446" s="10"/>
      <c r="R446" s="10"/>
      <c r="S446" s="10"/>
      <c r="T446" s="10"/>
      <c r="U446" s="10"/>
      <c r="V446" s="10"/>
      <c r="W446" s="10"/>
      <c r="X446" s="10"/>
      <c r="Y446" s="10"/>
      <c r="Z446" s="10"/>
    </row>
    <row r="447" spans="1:26" ht="12.75" x14ac:dyDescent="0.2">
      <c r="A447" s="11">
        <v>327</v>
      </c>
      <c r="B447" s="12">
        <v>44334.691666666666</v>
      </c>
      <c r="C447" t="s">
        <v>2715</v>
      </c>
      <c r="D447" t="s">
        <v>1297</v>
      </c>
      <c r="E447" s="13" t="s">
        <v>2716</v>
      </c>
      <c r="F447" t="s">
        <v>2717</v>
      </c>
      <c r="G447" t="s">
        <v>2602</v>
      </c>
      <c r="H447" s="12">
        <v>44335.370833333334</v>
      </c>
      <c r="I447" t="s">
        <v>2718</v>
      </c>
      <c r="J447" s="4" t="str">
        <f>Tb_MateriasJornais[[#This Row],[Jor_Jornal]]&amp;" - "&amp;Tb_MateriasJornais[[#This Row],[Jor_Titulo]]&amp;" - "&amp;TEXT(Tb_MateriasJornais[[#This Row],[Jor_Data]],"dd/mm/aaaa")</f>
        <v>Jornal do Senado - Ernesto Araújo nega que sua atuação prejudicou compra de vacinas - 18/05/2021</v>
      </c>
      <c r="K447" s="10"/>
      <c r="L447" s="10"/>
      <c r="M447" s="10"/>
      <c r="N447" s="10"/>
      <c r="O447" s="10"/>
      <c r="P447" s="10"/>
      <c r="Q447" s="10"/>
      <c r="R447" s="10"/>
      <c r="S447" s="10"/>
      <c r="T447" s="10"/>
      <c r="U447" s="10"/>
      <c r="V447" s="10"/>
      <c r="W447" s="10"/>
      <c r="X447" s="10"/>
      <c r="Y447" s="10"/>
      <c r="Z447" s="10"/>
    </row>
    <row r="448" spans="1:26" ht="12.75" x14ac:dyDescent="0.2">
      <c r="A448" s="11">
        <v>328</v>
      </c>
      <c r="B448" s="12">
        <v>44334.756249999999</v>
      </c>
      <c r="C448" t="s">
        <v>2719</v>
      </c>
      <c r="D448" t="s">
        <v>1297</v>
      </c>
      <c r="E448" s="13" t="s">
        <v>2720</v>
      </c>
      <c r="F448" t="s">
        <v>2721</v>
      </c>
      <c r="G448" t="s">
        <v>2722</v>
      </c>
      <c r="H448" s="12">
        <v>44334.756249999999</v>
      </c>
      <c r="I448" t="s">
        <v>2723</v>
      </c>
      <c r="J448" s="4" t="str">
        <f>Tb_MateriasJornais[[#This Row],[Jor_Jornal]]&amp;" - "&amp;Tb_MateriasJornais[[#This Row],[Jor_Titulo]]&amp;" - "&amp;TEXT(Tb_MateriasJornais[[#This Row],[Jor_Data]],"dd/mm/aaaa")</f>
        <v>Jornal do Senado - Girão acusa CPI de ignorar desvios de recursos nos estados e municípios - 18/05/2021</v>
      </c>
      <c r="K448" s="10"/>
      <c r="L448" s="10"/>
      <c r="M448" s="10"/>
      <c r="N448" s="10"/>
      <c r="O448" s="10"/>
      <c r="P448" s="10"/>
      <c r="Q448" s="10"/>
      <c r="R448" s="10"/>
      <c r="S448" s="10"/>
      <c r="T448" s="10"/>
      <c r="U448" s="10"/>
      <c r="V448" s="10"/>
      <c r="W448" s="10"/>
      <c r="X448" s="10"/>
      <c r="Y448" s="10"/>
      <c r="Z448" s="10"/>
    </row>
    <row r="449" spans="1:26" ht="12.75" x14ac:dyDescent="0.2">
      <c r="A449" s="11">
        <v>329</v>
      </c>
      <c r="B449" s="12">
        <v>44334.803472222222</v>
      </c>
      <c r="C449" t="s">
        <v>2724</v>
      </c>
      <c r="D449" t="s">
        <v>1297</v>
      </c>
      <c r="E449" s="13" t="s">
        <v>2725</v>
      </c>
      <c r="F449" t="s">
        <v>2726</v>
      </c>
      <c r="G449" t="s">
        <v>2602</v>
      </c>
      <c r="H449" s="12">
        <v>44336.556250000001</v>
      </c>
      <c r="I449" t="s">
        <v>2727</v>
      </c>
      <c r="J449" s="4" t="str">
        <f>Tb_MateriasJornais[[#This Row],[Jor_Jornal]]&amp;" - "&amp;Tb_MateriasJornais[[#This Row],[Jor_Titulo]]&amp;" - "&amp;TEXT(Tb_MateriasJornais[[#This Row],[Jor_Data]],"dd/mm/aaaa")</f>
        <v>Jornal do Senado - Ernesto Araújo confirma pedido de insumos à Índia para produção de cloroquina - 18/05/2021</v>
      </c>
      <c r="K449" s="10"/>
      <c r="L449" s="10"/>
      <c r="M449" s="10"/>
      <c r="N449" s="10"/>
      <c r="O449" s="10"/>
      <c r="P449" s="10"/>
      <c r="Q449" s="10"/>
      <c r="R449" s="10"/>
      <c r="S449" s="10"/>
      <c r="T449" s="10"/>
      <c r="U449" s="10"/>
      <c r="V449" s="10"/>
      <c r="W449" s="10"/>
      <c r="X449" s="10"/>
      <c r="Y449" s="10"/>
      <c r="Z449" s="10"/>
    </row>
    <row r="450" spans="1:26" ht="12.75" x14ac:dyDescent="0.2">
      <c r="A450" s="11">
        <v>330</v>
      </c>
      <c r="B450" s="12">
        <v>44334.811111111114</v>
      </c>
      <c r="C450" t="s">
        <v>2728</v>
      </c>
      <c r="D450" t="s">
        <v>1297</v>
      </c>
      <c r="E450" s="13" t="s">
        <v>2729</v>
      </c>
      <c r="F450" t="s">
        <v>2730</v>
      </c>
      <c r="G450" t="s">
        <v>2602</v>
      </c>
      <c r="H450" s="12">
        <v>44334.898611111108</v>
      </c>
      <c r="I450" t="s">
        <v>2731</v>
      </c>
      <c r="J450" s="4" t="str">
        <f>Tb_MateriasJornais[[#This Row],[Jor_Jornal]]&amp;" - "&amp;Tb_MateriasJornais[[#This Row],[Jor_Titulo]]&amp;" - "&amp;TEXT(Tb_MateriasJornais[[#This Row],[Jor_Data]],"dd/mm/aaaa")</f>
        <v>Jornal do Senado - Depoimento de Ernesto reforça importância de ouvir Pazuello, dizem senadores - 18/05/2021</v>
      </c>
      <c r="K450" s="10"/>
      <c r="L450" s="10"/>
      <c r="M450" s="10"/>
      <c r="N450" s="10"/>
      <c r="O450" s="10"/>
      <c r="P450" s="10"/>
      <c r="Q450" s="10"/>
      <c r="R450" s="10"/>
      <c r="S450" s="10"/>
      <c r="T450" s="10"/>
      <c r="U450" s="10"/>
      <c r="V450" s="10"/>
      <c r="W450" s="10"/>
      <c r="X450" s="10"/>
      <c r="Y450" s="10"/>
      <c r="Z450" s="10"/>
    </row>
    <row r="451" spans="1:26" ht="12.75" x14ac:dyDescent="0.2">
      <c r="A451" s="11">
        <v>331</v>
      </c>
      <c r="B451" s="12">
        <v>44334.830555555556</v>
      </c>
      <c r="C451" t="s">
        <v>2732</v>
      </c>
      <c r="D451" t="s">
        <v>1297</v>
      </c>
      <c r="E451" s="13" t="s">
        <v>2733</v>
      </c>
      <c r="F451" t="s">
        <v>2734</v>
      </c>
      <c r="G451" t="s">
        <v>1300</v>
      </c>
      <c r="H451" s="12">
        <v>44334.831250000003</v>
      </c>
      <c r="I451" t="s">
        <v>2735</v>
      </c>
      <c r="J451" s="4" t="str">
        <f>Tb_MateriasJornais[[#This Row],[Jor_Jornal]]&amp;" - "&amp;Tb_MateriasJornais[[#This Row],[Jor_Titulo]]&amp;" - "&amp;TEXT(Tb_MateriasJornais[[#This Row],[Jor_Data]],"dd/mm/aaaa")</f>
        <v>Jornal do Senado - Kajuru defende Kátia Abreu de ataques do ex-ministro Ernesto Araújo - 18/05/2021</v>
      </c>
      <c r="K451" s="10"/>
      <c r="L451" s="10"/>
      <c r="M451" s="10"/>
      <c r="N451" s="10"/>
      <c r="O451" s="10"/>
      <c r="P451" s="10"/>
      <c r="Q451" s="10"/>
      <c r="R451" s="10"/>
      <c r="S451" s="10"/>
      <c r="T451" s="10"/>
      <c r="U451" s="10"/>
      <c r="V451" s="10"/>
      <c r="W451" s="10"/>
      <c r="X451" s="10"/>
      <c r="Y451" s="10"/>
      <c r="Z451" s="10"/>
    </row>
    <row r="452" spans="1:26" ht="12.75" x14ac:dyDescent="0.2">
      <c r="A452" s="11">
        <v>332</v>
      </c>
      <c r="B452" s="12">
        <v>44334.867361111108</v>
      </c>
      <c r="C452" t="s">
        <v>2736</v>
      </c>
      <c r="D452" t="s">
        <v>1297</v>
      </c>
      <c r="E452" s="13" t="s">
        <v>2737</v>
      </c>
      <c r="F452" t="s">
        <v>2738</v>
      </c>
      <c r="G452" t="s">
        <v>2602</v>
      </c>
      <c r="H452" s="12">
        <v>44335.438888888886</v>
      </c>
      <c r="I452" t="s">
        <v>2739</v>
      </c>
      <c r="J452" s="4" t="str">
        <f>Tb_MateriasJornais[[#This Row],[Jor_Jornal]]&amp;" - "&amp;Tb_MateriasJornais[[#This Row],[Jor_Titulo]]&amp;" - "&amp;TEXT(Tb_MateriasJornais[[#This Row],[Jor_Data]],"dd/mm/aaaa")</f>
        <v>Jornal do Senado - Secretária do Ministério da Saúde deporá sem habeas corpus na CPI da Pandemia - 18/05/2021</v>
      </c>
      <c r="K452" s="10"/>
      <c r="L452" s="10"/>
      <c r="M452" s="10"/>
      <c r="N452" s="10"/>
      <c r="O452" s="10"/>
      <c r="P452" s="10"/>
      <c r="Q452" s="10"/>
      <c r="R452" s="10"/>
      <c r="S452" s="10"/>
      <c r="T452" s="10"/>
      <c r="U452" s="10"/>
      <c r="V452" s="10"/>
      <c r="W452" s="10"/>
      <c r="X452" s="10"/>
      <c r="Y452" s="10"/>
      <c r="Z452" s="10"/>
    </row>
    <row r="453" spans="1:26" ht="12.75" x14ac:dyDescent="0.2">
      <c r="A453" s="11">
        <v>78</v>
      </c>
      <c r="B453" s="12">
        <v>44334.897222222222</v>
      </c>
      <c r="C453" t="s">
        <v>2740</v>
      </c>
      <c r="D453" t="s">
        <v>878</v>
      </c>
      <c r="E453" s="13" t="s">
        <v>2741</v>
      </c>
      <c r="F453" t="s">
        <v>2742</v>
      </c>
      <c r="G453" t="s">
        <v>2657</v>
      </c>
      <c r="H453" s="12">
        <v>44335.43472222222</v>
      </c>
      <c r="I453" t="s">
        <v>2743</v>
      </c>
      <c r="J453" s="4" t="str">
        <f>Tb_MateriasJornais[[#This Row],[Jor_Jornal]]&amp;" - "&amp;Tb_MateriasJornais[[#This Row],[Jor_Titulo]]&amp;" - "&amp;TEXT(Tb_MateriasJornais[[#This Row],[Jor_Data]],"dd/mm/aaaa")</f>
        <v>Congresso em Foco - De oxigênio a vacinas: 10 pontos que Pazuello terá que responder na CPI - 18/05/2021</v>
      </c>
      <c r="K453" s="10"/>
      <c r="L453" s="10"/>
      <c r="M453" s="10"/>
      <c r="N453" s="10"/>
      <c r="O453" s="10"/>
      <c r="P453" s="10"/>
      <c r="Q453" s="10"/>
      <c r="R453" s="10"/>
      <c r="S453" s="10"/>
      <c r="T453" s="10"/>
      <c r="U453" s="10"/>
      <c r="V453" s="10"/>
      <c r="W453" s="10"/>
      <c r="X453" s="10"/>
      <c r="Y453" s="10"/>
      <c r="Z453" s="10"/>
    </row>
    <row r="454" spans="1:26" ht="12.75" x14ac:dyDescent="0.2">
      <c r="A454" s="11">
        <v>333</v>
      </c>
      <c r="B454" s="12">
        <v>44334.901388888888</v>
      </c>
      <c r="C454" t="s">
        <v>2744</v>
      </c>
      <c r="D454" t="s">
        <v>1297</v>
      </c>
      <c r="E454" s="13" t="s">
        <v>2745</v>
      </c>
      <c r="F454" t="s">
        <v>2746</v>
      </c>
      <c r="G454" t="s">
        <v>1357</v>
      </c>
      <c r="H454" s="12">
        <v>44334.908333333333</v>
      </c>
      <c r="I454" t="s">
        <v>2747</v>
      </c>
      <c r="J454" s="4" t="str">
        <f>Tb_MateriasJornais[[#This Row],[Jor_Jornal]]&amp;" - "&amp;Tb_MateriasJornais[[#This Row],[Jor_Titulo]]&amp;" - "&amp;TEXT(Tb_MateriasJornais[[#This Row],[Jor_Data]],"dd/mm/aaaa")</f>
        <v>Jornal do Senado - Ernesto Araújo nega ter feito declarações contra a China e é contestado na CPI da Pandemia - 18/05/2021</v>
      </c>
      <c r="K454" s="10"/>
      <c r="L454" s="10"/>
      <c r="M454" s="10"/>
      <c r="N454" s="10"/>
      <c r="O454" s="10"/>
      <c r="P454" s="10"/>
      <c r="Q454" s="10"/>
      <c r="R454" s="10"/>
      <c r="S454" s="10"/>
      <c r="T454" s="10"/>
      <c r="U454" s="10"/>
      <c r="V454" s="10"/>
      <c r="W454" s="10"/>
      <c r="X454" s="10"/>
      <c r="Y454" s="10"/>
      <c r="Z454" s="10"/>
    </row>
    <row r="455" spans="1:26" ht="12.75" x14ac:dyDescent="0.2">
      <c r="A455" s="11">
        <v>334</v>
      </c>
      <c r="B455" s="12">
        <v>44335.368750000001</v>
      </c>
      <c r="C455" t="s">
        <v>2748</v>
      </c>
      <c r="D455" t="s">
        <v>1297</v>
      </c>
      <c r="E455" s="13" t="s">
        <v>2749</v>
      </c>
      <c r="F455" t="s">
        <v>2750</v>
      </c>
      <c r="G455" t="s">
        <v>1357</v>
      </c>
      <c r="H455" s="12">
        <v>44335.375694444447</v>
      </c>
      <c r="I455" t="s">
        <v>2751</v>
      </c>
      <c r="J455" s="4" t="str">
        <f>Tb_MateriasJornais[[#This Row],[Jor_Jornal]]&amp;" - "&amp;Tb_MateriasJornais[[#This Row],[Jor_Titulo]]&amp;" - "&amp;TEXT(Tb_MateriasJornais[[#This Row],[Jor_Data]],"dd/mm/aaaa")</f>
        <v>Jornal do Senado - Ex-ministro Ernesto Araújo responde sobre possíveis falhas na busca por vacinas - 19/05/2021</v>
      </c>
      <c r="K455" s="10"/>
      <c r="L455" s="10"/>
      <c r="M455" s="10"/>
      <c r="N455" s="10"/>
      <c r="O455" s="10"/>
      <c r="P455" s="10"/>
      <c r="Q455" s="10"/>
      <c r="R455" s="10"/>
      <c r="S455" s="10"/>
      <c r="T455" s="10"/>
      <c r="U455" s="10"/>
      <c r="V455" s="10"/>
      <c r="W455" s="10"/>
      <c r="X455" s="10"/>
      <c r="Y455" s="10"/>
      <c r="Z455" s="10"/>
    </row>
    <row r="456" spans="1:26" ht="12.75" x14ac:dyDescent="0.2">
      <c r="A456" s="11">
        <v>335</v>
      </c>
      <c r="B456" s="12">
        <v>44335.410416666666</v>
      </c>
      <c r="C456" t="s">
        <v>2752</v>
      </c>
      <c r="D456" t="s">
        <v>1297</v>
      </c>
      <c r="E456" s="13" t="s">
        <v>2753</v>
      </c>
      <c r="F456" t="s">
        <v>2754</v>
      </c>
      <c r="G456" t="s">
        <v>1357</v>
      </c>
      <c r="H456" s="12">
        <v>44335.410416666666</v>
      </c>
      <c r="I456" t="s">
        <v>2755</v>
      </c>
      <c r="J456" s="4" t="str">
        <f>Tb_MateriasJornais[[#This Row],[Jor_Jornal]]&amp;" - "&amp;Tb_MateriasJornais[[#This Row],[Jor_Titulo]]&amp;" - "&amp;TEXT(Tb_MateriasJornais[[#This Row],[Jor_Data]],"dd/mm/aaaa")</f>
        <v>Jornal do Senado - Izalci destaca que CPI deve apurar utilização de recursos federais por estados e municípios - 19/05/2021</v>
      </c>
      <c r="K456" s="10"/>
      <c r="L456" s="10"/>
      <c r="M456" s="10"/>
      <c r="N456" s="10"/>
      <c r="O456" s="10"/>
      <c r="P456" s="10"/>
      <c r="Q456" s="10"/>
      <c r="R456" s="10"/>
      <c r="S456" s="10"/>
      <c r="T456" s="10"/>
      <c r="U456" s="10"/>
      <c r="V456" s="10"/>
      <c r="W456" s="10"/>
      <c r="X456" s="10"/>
      <c r="Y456" s="10"/>
      <c r="Z456" s="10"/>
    </row>
    <row r="457" spans="1:26" ht="12.75" x14ac:dyDescent="0.2">
      <c r="A457" s="11">
        <v>336</v>
      </c>
      <c r="B457" s="12">
        <v>44335.436805555553</v>
      </c>
      <c r="C457" t="s">
        <v>2756</v>
      </c>
      <c r="D457" t="s">
        <v>1297</v>
      </c>
      <c r="E457" s="13" t="s">
        <v>2757</v>
      </c>
      <c r="F457" t="s">
        <v>2758</v>
      </c>
      <c r="G457" t="s">
        <v>2602</v>
      </c>
      <c r="H457" s="12">
        <v>44335.6875</v>
      </c>
      <c r="I457" t="s">
        <v>2759</v>
      </c>
      <c r="J457" s="4" t="str">
        <f>Tb_MateriasJornais[[#This Row],[Jor_Jornal]]&amp;" - "&amp;Tb_MateriasJornais[[#This Row],[Jor_Titulo]]&amp;" - "&amp;TEXT(Tb_MateriasJornais[[#This Row],[Jor_Data]],"dd/mm/aaaa")</f>
        <v>Jornal do Senado - CPI ouve secretária do Ministério da Saúde sobre defesa da cloroquina nesta quinta - 19/05/2021</v>
      </c>
      <c r="K457" s="10"/>
      <c r="L457" s="10"/>
      <c r="M457" s="10"/>
      <c r="N457" s="10"/>
      <c r="O457" s="10"/>
      <c r="P457" s="10"/>
      <c r="Q457" s="10"/>
      <c r="R457" s="10"/>
      <c r="S457" s="10"/>
      <c r="T457" s="10"/>
      <c r="U457" s="10"/>
      <c r="V457" s="10"/>
      <c r="W457" s="10"/>
      <c r="X457" s="10"/>
      <c r="Y457" s="10"/>
      <c r="Z457" s="10"/>
    </row>
    <row r="458" spans="1:26" ht="12.75" x14ac:dyDescent="0.2">
      <c r="A458" s="11">
        <v>79</v>
      </c>
      <c r="B458" s="12">
        <v>44335.523611111108</v>
      </c>
      <c r="C458" t="s">
        <v>2760</v>
      </c>
      <c r="D458" t="s">
        <v>878</v>
      </c>
      <c r="E458" s="13" t="s">
        <v>2761</v>
      </c>
      <c r="F458" t="s">
        <v>67</v>
      </c>
      <c r="G458" t="s">
        <v>2613</v>
      </c>
      <c r="H458" s="12">
        <v>44335.523611111108</v>
      </c>
      <c r="I458" t="s">
        <v>2762</v>
      </c>
      <c r="J458" s="4" t="str">
        <f>Tb_MateriasJornais[[#This Row],[Jor_Jornal]]&amp;" - "&amp;Tb_MateriasJornais[[#This Row],[Jor_Titulo]]&amp;" - "&amp;TEXT(Tb_MateriasJornais[[#This Row],[Jor_Data]],"dd/mm/aaaa")</f>
        <v>Congresso em Foco - Governistas tumultuam CPI durante questionamento sobre compras de vacinas - 19/05/2021</v>
      </c>
      <c r="K458" s="10"/>
      <c r="L458" s="10"/>
      <c r="M458" s="10"/>
      <c r="N458" s="10"/>
      <c r="O458" s="10"/>
      <c r="P458" s="10"/>
      <c r="Q458" s="10"/>
      <c r="R458" s="10"/>
      <c r="S458" s="10"/>
      <c r="T458" s="10"/>
      <c r="U458" s="10"/>
      <c r="V458" s="10"/>
      <c r="W458" s="10"/>
      <c r="X458" s="10"/>
      <c r="Y458" s="10"/>
      <c r="Z458" s="10"/>
    </row>
    <row r="459" spans="1:26" ht="12.75" x14ac:dyDescent="0.2">
      <c r="A459" s="11">
        <v>337</v>
      </c>
      <c r="B459" s="12">
        <v>44335.534722222219</v>
      </c>
      <c r="C459" t="s">
        <v>2763</v>
      </c>
      <c r="D459" t="s">
        <v>1297</v>
      </c>
      <c r="E459" s="13" t="s">
        <v>2764</v>
      </c>
      <c r="F459" t="s">
        <v>2765</v>
      </c>
      <c r="G459" t="s">
        <v>1357</v>
      </c>
      <c r="H459" s="12">
        <v>44335.863888888889</v>
      </c>
      <c r="I459" t="s">
        <v>2766</v>
      </c>
      <c r="J459" s="4" t="str">
        <f>Tb_MateriasJornais[[#This Row],[Jor_Jornal]]&amp;" - "&amp;Tb_MateriasJornais[[#This Row],[Jor_Titulo]]&amp;" - "&amp;TEXT(Tb_MateriasJornais[[#This Row],[Jor_Data]],"dd/mm/aaaa")</f>
        <v>Jornal do Senado - Ministério da Saúde emitiu nota sobre uso da cloroquina com base no CFM, afirma Pazuello - 19/05/2021</v>
      </c>
      <c r="K459" s="10"/>
      <c r="L459" s="10"/>
      <c r="M459" s="10"/>
      <c r="N459" s="10"/>
      <c r="O459" s="10"/>
      <c r="P459" s="10"/>
      <c r="Q459" s="10"/>
      <c r="R459" s="10"/>
      <c r="S459" s="10"/>
      <c r="T459" s="10"/>
      <c r="U459" s="10"/>
      <c r="V459" s="10"/>
      <c r="W459" s="10"/>
      <c r="X459" s="10"/>
      <c r="Y459" s="10"/>
      <c r="Z459" s="10"/>
    </row>
    <row r="460" spans="1:26" ht="12.75" x14ac:dyDescent="0.2">
      <c r="A460" s="11">
        <v>338</v>
      </c>
      <c r="B460" s="12">
        <v>44335.622916666667</v>
      </c>
      <c r="C460" t="s">
        <v>2767</v>
      </c>
      <c r="D460" t="s">
        <v>1297</v>
      </c>
      <c r="E460" s="13" t="s">
        <v>2768</v>
      </c>
      <c r="F460" t="s">
        <v>2769</v>
      </c>
      <c r="G460" t="s">
        <v>1357</v>
      </c>
      <c r="H460" s="12">
        <v>44335.856249999997</v>
      </c>
      <c r="I460" t="s">
        <v>2770</v>
      </c>
      <c r="J460" s="4" t="str">
        <f>Tb_MateriasJornais[[#This Row],[Jor_Jornal]]&amp;" - "&amp;Tb_MateriasJornais[[#This Row],[Jor_Titulo]]&amp;" - "&amp;TEXT(Tb_MateriasJornais[[#This Row],[Jor_Data]],"dd/mm/aaaa")</f>
        <v>Jornal do Senado - Pazuello diz que não foi alertado sobre iminência da crise de oxigênio no AM - 19/05/2021</v>
      </c>
      <c r="K460" s="10"/>
      <c r="L460" s="10"/>
      <c r="M460" s="10"/>
      <c r="N460" s="10"/>
      <c r="O460" s="10"/>
      <c r="P460" s="10"/>
      <c r="Q460" s="10"/>
      <c r="R460" s="10"/>
      <c r="S460" s="10"/>
      <c r="T460" s="10"/>
      <c r="U460" s="10"/>
      <c r="V460" s="10"/>
      <c r="W460" s="10"/>
      <c r="X460" s="10"/>
      <c r="Y460" s="10"/>
      <c r="Z460" s="10"/>
    </row>
    <row r="461" spans="1:26" ht="12.75" x14ac:dyDescent="0.2">
      <c r="A461" s="11">
        <v>339</v>
      </c>
      <c r="B461" s="12">
        <v>44335.679166666669</v>
      </c>
      <c r="C461" t="s">
        <v>2771</v>
      </c>
      <c r="D461" t="s">
        <v>1297</v>
      </c>
      <c r="E461" s="13" t="s">
        <v>2772</v>
      </c>
      <c r="F461" t="s">
        <v>2773</v>
      </c>
      <c r="G461" t="s">
        <v>2602</v>
      </c>
      <c r="H461" s="12">
        <v>44335.875694444447</v>
      </c>
      <c r="I461" t="s">
        <v>2774</v>
      </c>
      <c r="J461" s="4" t="str">
        <f>Tb_MateriasJornais[[#This Row],[Jor_Jornal]]&amp;" - "&amp;Tb_MateriasJornais[[#This Row],[Jor_Titulo]]&amp;" - "&amp;TEXT(Tb_MateriasJornais[[#This Row],[Jor_Data]],"dd/mm/aaaa")</f>
        <v>Jornal do Senado - Senadores questionam Pazuello sobre falta de oxigênio em Manaus - 19/05/2021</v>
      </c>
      <c r="K461" s="10"/>
      <c r="L461" s="10"/>
      <c r="M461" s="10"/>
      <c r="N461" s="10"/>
      <c r="O461" s="10"/>
      <c r="P461" s="10"/>
      <c r="Q461" s="10"/>
      <c r="R461" s="10"/>
      <c r="S461" s="10"/>
      <c r="T461" s="10"/>
      <c r="U461" s="10"/>
      <c r="V461" s="10"/>
      <c r="W461" s="10"/>
      <c r="X461" s="10"/>
      <c r="Y461" s="10"/>
      <c r="Z461" s="10"/>
    </row>
    <row r="462" spans="1:26" ht="12.75" x14ac:dyDescent="0.2">
      <c r="A462" s="11">
        <v>340</v>
      </c>
      <c r="B462" s="12">
        <v>44335.727083333331</v>
      </c>
      <c r="C462" t="s">
        <v>2775</v>
      </c>
      <c r="D462" t="s">
        <v>1297</v>
      </c>
      <c r="E462" s="13" t="s">
        <v>2776</v>
      </c>
      <c r="F462" t="s">
        <v>2777</v>
      </c>
      <c r="G462" t="s">
        <v>2602</v>
      </c>
      <c r="H462" s="12">
        <v>44335.879166666666</v>
      </c>
      <c r="I462" t="s">
        <v>2778</v>
      </c>
      <c r="J462" s="4" t="str">
        <f>Tb_MateriasJornais[[#This Row],[Jor_Jornal]]&amp;" - "&amp;Tb_MateriasJornais[[#This Row],[Jor_Titulo]]&amp;" - "&amp;TEXT(Tb_MateriasJornais[[#This Row],[Jor_Data]],"dd/mm/aaaa")</f>
        <v>Jornal do Senado - CPI pode quebrar sigilos de Pazuello e superintendente - 19/05/2021</v>
      </c>
      <c r="K462" s="10"/>
      <c r="L462" s="10"/>
      <c r="M462" s="10"/>
      <c r="N462" s="10"/>
      <c r="O462" s="10"/>
      <c r="P462" s="10"/>
      <c r="Q462" s="10"/>
      <c r="R462" s="10"/>
      <c r="S462" s="10"/>
      <c r="T462" s="10"/>
      <c r="U462" s="10"/>
      <c r="V462" s="10"/>
      <c r="W462" s="10"/>
      <c r="X462" s="10"/>
      <c r="Y462" s="10"/>
      <c r="Z462" s="10"/>
    </row>
    <row r="463" spans="1:26" ht="12.75" x14ac:dyDescent="0.2">
      <c r="A463" s="11">
        <v>341</v>
      </c>
      <c r="B463" s="12">
        <v>44335.769444444442</v>
      </c>
      <c r="C463" t="s">
        <v>2779</v>
      </c>
      <c r="D463" t="s">
        <v>1297</v>
      </c>
      <c r="E463" s="13" t="s">
        <v>2780</v>
      </c>
      <c r="F463" t="s">
        <v>2781</v>
      </c>
      <c r="G463" t="s">
        <v>1801</v>
      </c>
      <c r="H463" s="12">
        <v>44335.876388888886</v>
      </c>
      <c r="I463" t="s">
        <v>2782</v>
      </c>
      <c r="J463" s="4" t="str">
        <f>Tb_MateriasJornais[[#This Row],[Jor_Jornal]]&amp;" - "&amp;Tb_MateriasJornais[[#This Row],[Jor_Titulo]]&amp;" - "&amp;TEXT(Tb_MateriasJornais[[#This Row],[Jor_Data]],"dd/mm/aaaa")</f>
        <v>Jornal do Senado - Pazuello nega interferência de Bolsonaro contra compra da CoronaVac - 19/05/2021</v>
      </c>
      <c r="K463" s="10"/>
      <c r="L463" s="10"/>
      <c r="M463" s="10"/>
      <c r="N463" s="10"/>
      <c r="O463" s="10"/>
      <c r="P463" s="10"/>
      <c r="Q463" s="10"/>
      <c r="R463" s="10"/>
      <c r="S463" s="10"/>
      <c r="T463" s="10"/>
      <c r="U463" s="10"/>
      <c r="V463" s="10"/>
      <c r="W463" s="10"/>
      <c r="X463" s="10"/>
      <c r="Y463" s="10"/>
      <c r="Z463" s="10"/>
    </row>
    <row r="464" spans="1:26" ht="12.75" x14ac:dyDescent="0.2">
      <c r="A464" s="11">
        <v>342</v>
      </c>
      <c r="B464" s="12">
        <v>44335.775000000001</v>
      </c>
      <c r="C464" t="s">
        <v>2783</v>
      </c>
      <c r="D464" t="s">
        <v>1297</v>
      </c>
      <c r="E464" s="13" t="s">
        <v>2784</v>
      </c>
      <c r="F464" t="s">
        <v>2785</v>
      </c>
      <c r="G464" t="s">
        <v>2602</v>
      </c>
      <c r="H464" s="12">
        <v>44335.884722222225</v>
      </c>
      <c r="I464" t="s">
        <v>2786</v>
      </c>
      <c r="J464" s="4" t="str">
        <f>Tb_MateriasJornais[[#This Row],[Jor_Jornal]]&amp;" - "&amp;Tb_MateriasJornais[[#This Row],[Jor_Titulo]]&amp;" - "&amp;TEXT(Tb_MateriasJornais[[#This Row],[Jor_Data]],"dd/mm/aaaa")</f>
        <v>Jornal do Senado - Colapso em Manaus: senadores apontam contradições na fala de Pazuello - 19/05/2021</v>
      </c>
      <c r="K464" s="10"/>
      <c r="L464" s="10"/>
      <c r="M464" s="10"/>
      <c r="N464" s="10"/>
      <c r="O464" s="10"/>
      <c r="P464" s="10"/>
      <c r="Q464" s="10"/>
      <c r="R464" s="10"/>
      <c r="S464" s="10"/>
      <c r="T464" s="10"/>
      <c r="U464" s="10"/>
      <c r="V464" s="10"/>
      <c r="W464" s="10"/>
      <c r="X464" s="10"/>
      <c r="Y464" s="10"/>
      <c r="Z464" s="10"/>
    </row>
    <row r="465" spans="1:26" ht="12.75" x14ac:dyDescent="0.2">
      <c r="A465" s="11">
        <v>343</v>
      </c>
      <c r="B465" s="12">
        <v>44335.808333333334</v>
      </c>
      <c r="C465" t="s">
        <v>2787</v>
      </c>
      <c r="D465" t="s">
        <v>1297</v>
      </c>
      <c r="E465" s="13" t="s">
        <v>2788</v>
      </c>
      <c r="F465" t="s">
        <v>2789</v>
      </c>
      <c r="G465" t="s">
        <v>1801</v>
      </c>
      <c r="H465" s="12">
        <v>44335.877083333333</v>
      </c>
      <c r="I465" t="s">
        <v>2790</v>
      </c>
      <c r="J465" s="4" t="str">
        <f>Tb_MateriasJornais[[#This Row],[Jor_Jornal]]&amp;" - "&amp;Tb_MateriasJornais[[#This Row],[Jor_Titulo]]&amp;" - "&amp;TEXT(Tb_MateriasJornais[[#This Row],[Jor_Data]],"dd/mm/aaaa")</f>
        <v>Jornal do Senado - Pazuello nega que o Ministério da Saúde tenha incentivado o uso de cloroquina - 19/05/2021</v>
      </c>
      <c r="K465" s="10"/>
      <c r="L465" s="10"/>
      <c r="M465" s="10"/>
      <c r="N465" s="10"/>
      <c r="O465" s="10"/>
      <c r="P465" s="10"/>
      <c r="Q465" s="10"/>
      <c r="R465" s="10"/>
      <c r="S465" s="10"/>
      <c r="T465" s="10"/>
      <c r="U465" s="10"/>
      <c r="V465" s="10"/>
      <c r="W465" s="10"/>
      <c r="X465" s="10"/>
      <c r="Y465" s="10"/>
      <c r="Z465" s="10"/>
    </row>
    <row r="466" spans="1:26" ht="12.75" x14ac:dyDescent="0.2">
      <c r="A466" s="11">
        <v>80</v>
      </c>
      <c r="B466" s="12">
        <v>44335.810416666667</v>
      </c>
      <c r="C466" t="s">
        <v>2791</v>
      </c>
      <c r="D466" t="s">
        <v>878</v>
      </c>
      <c r="E466" s="13" t="s">
        <v>2792</v>
      </c>
      <c r="F466" t="s">
        <v>67</v>
      </c>
      <c r="G466" t="s">
        <v>880</v>
      </c>
      <c r="H466" s="12">
        <v>44335.827777777777</v>
      </c>
      <c r="I466" t="s">
        <v>2793</v>
      </c>
      <c r="J466" s="4" t="str">
        <f>Tb_MateriasJornais[[#This Row],[Jor_Jornal]]&amp;" - "&amp;Tb_MateriasJornais[[#This Row],[Jor_Titulo]]&amp;" - "&amp;TEXT(Tb_MateriasJornais[[#This Row],[Jor_Data]],"dd/mm/aaaa")</f>
        <v>Congresso em Foco - CPI poderá ter acareações para falas de Pazuello, dizem Randolfe e Renan - 19/05/2021</v>
      </c>
      <c r="K466" s="10"/>
      <c r="L466" s="10"/>
      <c r="M466" s="10"/>
      <c r="N466" s="10"/>
      <c r="O466" s="10"/>
      <c r="P466" s="10"/>
      <c r="Q466" s="10"/>
      <c r="R466" s="10"/>
      <c r="S466" s="10"/>
      <c r="T466" s="10"/>
      <c r="U466" s="10"/>
      <c r="V466" s="10"/>
      <c r="W466" s="10"/>
      <c r="X466" s="10"/>
      <c r="Y466" s="10"/>
      <c r="Z466" s="10"/>
    </row>
    <row r="467" spans="1:26" ht="12.75" x14ac:dyDescent="0.2">
      <c r="A467" s="11">
        <v>344</v>
      </c>
      <c r="B467" s="12">
        <v>44335.824305555558</v>
      </c>
      <c r="C467" t="s">
        <v>2794</v>
      </c>
      <c r="D467" t="s">
        <v>1297</v>
      </c>
      <c r="E467" s="13" t="s">
        <v>2795</v>
      </c>
      <c r="F467" t="s">
        <v>2796</v>
      </c>
      <c r="G467" t="s">
        <v>2602</v>
      </c>
      <c r="H467" s="12">
        <v>44336.556944444441</v>
      </c>
      <c r="I467" t="s">
        <v>2797</v>
      </c>
      <c r="J467" s="4" t="str">
        <f>Tb_MateriasJornais[[#This Row],[Jor_Jornal]]&amp;" - "&amp;Tb_MateriasJornais[[#This Row],[Jor_Titulo]]&amp;" - "&amp;TEXT(Tb_MateriasJornais[[#This Row],[Jor_Data]],"dd/mm/aaaa")</f>
        <v>Jornal do Senado - Depoimento de Pazuello na CPI da Pandemia continua nesta quinta-feira - 19/05/2021</v>
      </c>
      <c r="K467" s="10"/>
      <c r="L467" s="10"/>
      <c r="M467" s="10"/>
      <c r="N467" s="10"/>
      <c r="O467" s="10"/>
      <c r="P467" s="10"/>
      <c r="Q467" s="10"/>
      <c r="R467" s="10"/>
      <c r="S467" s="10"/>
      <c r="T467" s="10"/>
      <c r="U467" s="10"/>
      <c r="V467" s="10"/>
      <c r="W467" s="10"/>
      <c r="X467" s="10"/>
      <c r="Y467" s="10"/>
      <c r="Z467" s="10"/>
    </row>
    <row r="468" spans="1:26" ht="12.75" x14ac:dyDescent="0.2">
      <c r="A468" s="11">
        <v>345</v>
      </c>
      <c r="B468" s="12">
        <v>44335.843055555553</v>
      </c>
      <c r="C468" t="s">
        <v>2798</v>
      </c>
      <c r="D468" t="s">
        <v>1297</v>
      </c>
      <c r="E468" s="13" t="s">
        <v>2799</v>
      </c>
      <c r="F468" t="s">
        <v>2800</v>
      </c>
      <c r="G468" t="s">
        <v>1300</v>
      </c>
      <c r="H468" s="12">
        <v>44336.357638888891</v>
      </c>
      <c r="I468" t="s">
        <v>2801</v>
      </c>
      <c r="J468" s="4" t="str">
        <f>Tb_MateriasJornais[[#This Row],[Jor_Jornal]]&amp;" - "&amp;Tb_MateriasJornais[[#This Row],[Jor_Titulo]]&amp;" - "&amp;TEXT(Tb_MateriasJornais[[#This Row],[Jor_Data]],"dd/mm/aaaa")</f>
        <v>Jornal do Senado - Antes de retomar depoimento de Pazuello, CPI deve votar 27 requerimentos - 19/05/2021</v>
      </c>
      <c r="K468" s="10"/>
      <c r="L468" s="10"/>
      <c r="M468" s="10"/>
      <c r="N468" s="10"/>
      <c r="O468" s="10"/>
      <c r="P468" s="10"/>
      <c r="Q468" s="10"/>
      <c r="R468" s="10"/>
      <c r="S468" s="10"/>
      <c r="T468" s="10"/>
      <c r="U468" s="10"/>
      <c r="V468" s="10"/>
      <c r="W468" s="10"/>
      <c r="X468" s="10"/>
      <c r="Y468" s="10"/>
      <c r="Z468" s="10"/>
    </row>
    <row r="469" spans="1:26" ht="12.75" x14ac:dyDescent="0.2">
      <c r="A469" s="11">
        <v>81</v>
      </c>
      <c r="B469" s="12">
        <v>44336.57916666667</v>
      </c>
      <c r="C469" t="s">
        <v>2802</v>
      </c>
      <c r="D469" t="s">
        <v>878</v>
      </c>
      <c r="E469" s="13" t="s">
        <v>2803</v>
      </c>
      <c r="F469" t="s">
        <v>67</v>
      </c>
      <c r="G469" t="s">
        <v>1060</v>
      </c>
      <c r="H469" s="12">
        <v>44336.579861111109</v>
      </c>
      <c r="I469" t="s">
        <v>2804</v>
      </c>
      <c r="J469" s="4" t="str">
        <f>Tb_MateriasJornais[[#This Row],[Jor_Jornal]]&amp;" - "&amp;Tb_MateriasJornais[[#This Row],[Jor_Titulo]]&amp;" - "&amp;TEXT(Tb_MateriasJornais[[#This Row],[Jor_Data]],"dd/mm/aaaa")</f>
        <v>Congresso em Foco - Em CPI, senador ataca Consórcio Nordeste e São Paulo. Governadores reagem - 20/05/2021</v>
      </c>
      <c r="K469" s="10"/>
      <c r="L469" s="10"/>
      <c r="M469" s="10"/>
      <c r="N469" s="10"/>
      <c r="O469" s="10"/>
      <c r="P469" s="10"/>
      <c r="Q469" s="10"/>
      <c r="R469" s="10"/>
      <c r="S469" s="10"/>
      <c r="T469" s="10"/>
      <c r="U469" s="10"/>
      <c r="V469" s="10"/>
      <c r="W469" s="10"/>
      <c r="X469" s="10"/>
      <c r="Y469" s="10"/>
      <c r="Z469" s="10"/>
    </row>
    <row r="470" spans="1:26" ht="12.75" x14ac:dyDescent="0.2">
      <c r="A470" s="11">
        <v>82</v>
      </c>
      <c r="B470" s="12">
        <v>44336.786111111112</v>
      </c>
      <c r="C470" t="s">
        <v>2805</v>
      </c>
      <c r="D470" t="s">
        <v>878</v>
      </c>
      <c r="E470" s="13" t="s">
        <v>2806</v>
      </c>
      <c r="F470" t="s">
        <v>67</v>
      </c>
      <c r="G470" t="s">
        <v>2613</v>
      </c>
      <c r="H470" s="12">
        <v>44336.786111111112</v>
      </c>
      <c r="I470" t="s">
        <v>2807</v>
      </c>
      <c r="J470" s="4" t="str">
        <f>Tb_MateriasJornais[[#This Row],[Jor_Jornal]]&amp;" - "&amp;Tb_MateriasJornais[[#This Row],[Jor_Titulo]]&amp;" - "&amp;TEXT(Tb_MateriasJornais[[#This Row],[Jor_Data]],"dd/mm/aaaa")</f>
        <v>Congresso em Foco - "Corporação de mentirosos", diz Otto sobre aliados do Planalto na CPI - 20/05/2021</v>
      </c>
      <c r="K470" s="10"/>
      <c r="L470" s="10"/>
      <c r="M470" s="10"/>
      <c r="N470" s="10"/>
      <c r="O470" s="10"/>
      <c r="P470" s="10"/>
      <c r="Q470" s="10"/>
      <c r="R470" s="10"/>
      <c r="S470" s="10"/>
      <c r="T470" s="10"/>
      <c r="U470" s="10"/>
      <c r="V470" s="10"/>
      <c r="W470" s="10"/>
      <c r="X470" s="10"/>
      <c r="Y470" s="10"/>
      <c r="Z470" s="10"/>
    </row>
    <row r="471" spans="1:26" ht="12.75" x14ac:dyDescent="0.2">
      <c r="A471" s="11">
        <v>346</v>
      </c>
      <c r="B471" s="12">
        <v>44336.850694444445</v>
      </c>
      <c r="C471" t="s">
        <v>2808</v>
      </c>
      <c r="D471" t="s">
        <v>1297</v>
      </c>
      <c r="E471" s="13" t="s">
        <v>2809</v>
      </c>
      <c r="F471" t="s">
        <v>2810</v>
      </c>
      <c r="G471" t="s">
        <v>1357</v>
      </c>
      <c r="H471" s="12">
        <v>44336.887499999997</v>
      </c>
      <c r="I471" t="s">
        <v>2811</v>
      </c>
      <c r="J471" s="4" t="str">
        <f>Tb_MateriasJornais[[#This Row],[Jor_Jornal]]&amp;" - "&amp;Tb_MateriasJornais[[#This Row],[Jor_Titulo]]&amp;" - "&amp;TEXT(Tb_MateriasJornais[[#This Row],[Jor_Data]],"dd/mm/aaaa")</f>
        <v>Jornal do Senado - Relator da CPI acusa Pazuello de mentir no depoimento - 20/05/2021</v>
      </c>
      <c r="K471" s="10"/>
      <c r="L471" s="10"/>
      <c r="M471" s="10"/>
      <c r="N471" s="10"/>
      <c r="O471" s="10"/>
      <c r="P471" s="10"/>
      <c r="Q471" s="10"/>
      <c r="R471" s="10"/>
      <c r="S471" s="10"/>
      <c r="T471" s="10"/>
      <c r="U471" s="10"/>
      <c r="V471" s="10"/>
      <c r="W471" s="10"/>
      <c r="X471" s="10"/>
      <c r="Y471" s="10"/>
      <c r="Z471" s="10"/>
    </row>
    <row r="472" spans="1:26" ht="12.75" x14ac:dyDescent="0.2">
      <c r="A472" s="11">
        <v>347</v>
      </c>
      <c r="B472" s="12">
        <v>44337.449305555558</v>
      </c>
      <c r="C472" t="s">
        <v>2812</v>
      </c>
      <c r="D472" t="s">
        <v>1297</v>
      </c>
      <c r="E472" s="13" t="s">
        <v>2813</v>
      </c>
      <c r="F472" t="s">
        <v>2814</v>
      </c>
      <c r="G472" t="s">
        <v>1357</v>
      </c>
      <c r="H472" s="12">
        <v>44337.564583333333</v>
      </c>
      <c r="I472" t="s">
        <v>2815</v>
      </c>
      <c r="J472" s="4" t="str">
        <f>Tb_MateriasJornais[[#This Row],[Jor_Jornal]]&amp;" - "&amp;Tb_MateriasJornais[[#This Row],[Jor_Titulo]]&amp;" - "&amp;TEXT(Tb_MateriasJornais[[#This Row],[Jor_Data]],"dd/mm/aaaa")</f>
        <v>Jornal do Senado - Pazuello e Ernesto Araújo: veja como foi a semana na CPI da Pandemia - 21/05/2021</v>
      </c>
      <c r="K472" s="10"/>
      <c r="L472" s="10"/>
      <c r="M472" s="10"/>
      <c r="N472" s="10"/>
      <c r="O472" s="10"/>
      <c r="P472" s="10"/>
      <c r="Q472" s="10"/>
      <c r="R472" s="10"/>
      <c r="S472" s="10"/>
      <c r="T472" s="10"/>
      <c r="U472" s="10"/>
      <c r="V472" s="10"/>
      <c r="W472" s="10"/>
      <c r="X472" s="10"/>
      <c r="Y472" s="10"/>
      <c r="Z472" s="10"/>
    </row>
    <row r="473" spans="1:26" ht="12.75" x14ac:dyDescent="0.2">
      <c r="A473" s="11">
        <v>348</v>
      </c>
      <c r="B473" s="12">
        <v>44337.451388888891</v>
      </c>
      <c r="C473" t="s">
        <v>2816</v>
      </c>
      <c r="D473" t="s">
        <v>1297</v>
      </c>
      <c r="E473" s="13" t="s">
        <v>2817</v>
      </c>
      <c r="F473" t="s">
        <v>2818</v>
      </c>
      <c r="G473" t="s">
        <v>2602</v>
      </c>
      <c r="H473" s="12">
        <v>44340.843055555553</v>
      </c>
      <c r="I473" t="s">
        <v>2819</v>
      </c>
      <c r="J473" s="4" t="str">
        <f>Tb_MateriasJornais[[#This Row],[Jor_Jornal]]&amp;" - "&amp;Tb_MateriasJornais[[#This Row],[Jor_Titulo]]&amp;" - "&amp;TEXT(Tb_MateriasJornais[[#This Row],[Jor_Data]],"dd/mm/aaaa")</f>
        <v>Jornal do Senado - CPI ouve na terça secretária do Ministério da Saúde que defende cloroquina - 21/05/2021</v>
      </c>
      <c r="K473" s="10"/>
      <c r="L473" s="10"/>
      <c r="M473" s="10"/>
      <c r="N473" s="10"/>
      <c r="O473" s="10"/>
      <c r="P473" s="10"/>
      <c r="Q473" s="10"/>
      <c r="R473" s="10"/>
      <c r="S473" s="10"/>
      <c r="T473" s="10"/>
      <c r="U473" s="10"/>
      <c r="V473" s="10"/>
      <c r="W473" s="10"/>
      <c r="X473" s="10"/>
      <c r="Y473" s="10"/>
      <c r="Z473" s="10"/>
    </row>
    <row r="474" spans="1:26" ht="12.75" x14ac:dyDescent="0.2">
      <c r="A474" s="11">
        <v>349</v>
      </c>
      <c r="B474" s="12">
        <v>44337.464583333334</v>
      </c>
      <c r="C474" t="s">
        <v>2820</v>
      </c>
      <c r="D474" t="s">
        <v>1297</v>
      </c>
      <c r="E474" s="13" t="s">
        <v>2821</v>
      </c>
      <c r="F474" t="s">
        <v>2822</v>
      </c>
      <c r="G474" t="s">
        <v>2602</v>
      </c>
      <c r="H474" s="12">
        <v>44337.467361111114</v>
      </c>
      <c r="I474" t="s">
        <v>2823</v>
      </c>
      <c r="J474" s="4" t="str">
        <f>Tb_MateriasJornais[[#This Row],[Jor_Jornal]]&amp;" - "&amp;Tb_MateriasJornais[[#This Row],[Jor_Titulo]]&amp;" - "&amp;TEXT(Tb_MateriasJornais[[#This Row],[Jor_Data]],"dd/mm/aaaa")</f>
        <v>Jornal do Senado - Com 188 convocações pendentes, CPI da Pandemia vota requerimentos na quarta - 21/05/2021</v>
      </c>
      <c r="K474" s="10"/>
      <c r="L474" s="10"/>
      <c r="M474" s="10"/>
      <c r="N474" s="10"/>
      <c r="O474" s="10"/>
      <c r="P474" s="10"/>
      <c r="Q474" s="10"/>
      <c r="R474" s="10"/>
      <c r="S474" s="10"/>
      <c r="T474" s="10"/>
      <c r="U474" s="10"/>
      <c r="V474" s="10"/>
      <c r="W474" s="10"/>
      <c r="X474" s="10"/>
      <c r="Y474" s="10"/>
      <c r="Z474" s="10"/>
    </row>
    <row r="475" spans="1:26" ht="12.75" x14ac:dyDescent="0.2">
      <c r="A475" s="11">
        <v>83</v>
      </c>
      <c r="B475" s="12">
        <v>44337.67083333333</v>
      </c>
      <c r="C475" t="s">
        <v>2824</v>
      </c>
      <c r="D475" t="s">
        <v>878</v>
      </c>
      <c r="E475" s="13" t="s">
        <v>2825</v>
      </c>
      <c r="F475" t="s">
        <v>67</v>
      </c>
      <c r="G475" t="s">
        <v>2826</v>
      </c>
      <c r="H475" s="12">
        <v>44337.67083333333</v>
      </c>
      <c r="I475" t="s">
        <v>2827</v>
      </c>
      <c r="J475" s="4" t="str">
        <f>Tb_MateriasJornais[[#This Row],[Jor_Jornal]]&amp;" - "&amp;Tb_MateriasJornais[[#This Row],[Jor_Titulo]]&amp;" - "&amp;TEXT(Tb_MateriasJornais[[#This Row],[Jor_Data]],"dd/mm/aaaa")</f>
        <v>Congresso em Foco - Base do governo impulsiona Twitter e menções sobre CPI chegam a 10 milhões - 21/05/2021</v>
      </c>
      <c r="K475" s="10"/>
      <c r="L475" s="10"/>
      <c r="M475" s="10"/>
      <c r="N475" s="10"/>
      <c r="O475" s="10"/>
      <c r="P475" s="10"/>
      <c r="Q475" s="10"/>
      <c r="R475" s="10"/>
      <c r="S475" s="10"/>
      <c r="T475" s="10"/>
      <c r="U475" s="10"/>
      <c r="V475" s="10"/>
      <c r="W475" s="10"/>
      <c r="X475" s="10"/>
      <c r="Y475" s="10"/>
      <c r="Z475" s="10"/>
    </row>
    <row r="476" spans="1:26" ht="12.75" x14ac:dyDescent="0.2">
      <c r="A476" s="11">
        <v>350</v>
      </c>
      <c r="B476" s="12">
        <v>44337.67291666667</v>
      </c>
      <c r="C476" t="s">
        <v>2828</v>
      </c>
      <c r="D476" t="s">
        <v>1297</v>
      </c>
      <c r="E476" s="13" t="s">
        <v>2829</v>
      </c>
      <c r="F476" t="s">
        <v>2830</v>
      </c>
      <c r="G476" t="s">
        <v>1761</v>
      </c>
      <c r="H476" s="12">
        <v>44337.813194444447</v>
      </c>
      <c r="I476" t="s">
        <v>2831</v>
      </c>
      <c r="J476" s="4" t="str">
        <f>Tb_MateriasJornais[[#This Row],[Jor_Jornal]]&amp;" - "&amp;Tb_MateriasJornais[[#This Row],[Jor_Titulo]]&amp;" - "&amp;TEXT(Tb_MateriasJornais[[#This Row],[Jor_Data]],"dd/mm/aaaa")</f>
        <v>Jornal do Senado - DataSenado: maioria da população diz que a vacinação está lenta - 21/05/2021</v>
      </c>
      <c r="K476" s="10"/>
      <c r="L476" s="10"/>
      <c r="M476" s="10"/>
      <c r="N476" s="10"/>
      <c r="O476" s="10"/>
      <c r="P476" s="10"/>
      <c r="Q476" s="10"/>
      <c r="R476" s="10"/>
      <c r="S476" s="10"/>
      <c r="T476" s="10"/>
      <c r="U476" s="10"/>
      <c r="V476" s="10"/>
      <c r="W476" s="10"/>
      <c r="X476" s="10"/>
      <c r="Y476" s="10"/>
      <c r="Z476" s="10"/>
    </row>
    <row r="477" spans="1:26" ht="12.75" x14ac:dyDescent="0.2">
      <c r="A477" s="11">
        <v>84</v>
      </c>
      <c r="B477" s="12">
        <v>44337.691666666666</v>
      </c>
      <c r="C477" t="s">
        <v>2832</v>
      </c>
      <c r="D477" t="s">
        <v>878</v>
      </c>
      <c r="E477" s="13" t="s">
        <v>2833</v>
      </c>
      <c r="F477" t="s">
        <v>67</v>
      </c>
      <c r="G477" t="s">
        <v>2826</v>
      </c>
      <c r="H477" s="12">
        <v>44337.691666666666</v>
      </c>
      <c r="I477" t="s">
        <v>2834</v>
      </c>
      <c r="J477" s="4" t="str">
        <f>Tb_MateriasJornais[[#This Row],[Jor_Jornal]]&amp;" - "&amp;Tb_MateriasJornais[[#This Row],[Jor_Titulo]]&amp;" - "&amp;TEXT(Tb_MateriasJornais[[#This Row],[Jor_Data]],"dd/mm/aaaa")</f>
        <v>Congresso em Foco - Pazuello pode ter nova convocação na CPI a pedido de senador - 21/05/2021</v>
      </c>
      <c r="K477" s="10"/>
      <c r="L477" s="10"/>
      <c r="M477" s="10"/>
      <c r="N477" s="10"/>
      <c r="O477" s="10"/>
      <c r="P477" s="10"/>
      <c r="Q477" s="10"/>
      <c r="R477" s="10"/>
      <c r="S477" s="10"/>
      <c r="T477" s="10"/>
      <c r="U477" s="10"/>
      <c r="V477" s="10"/>
      <c r="W477" s="10"/>
      <c r="X477" s="10"/>
      <c r="Y477" s="10"/>
      <c r="Z477" s="10"/>
    </row>
    <row r="478" spans="1:26" ht="12.75" x14ac:dyDescent="0.2">
      <c r="A478" s="11">
        <v>351</v>
      </c>
      <c r="B478" s="12">
        <v>44337.8</v>
      </c>
      <c r="C478" t="s">
        <v>2835</v>
      </c>
      <c r="D478" t="s">
        <v>1297</v>
      </c>
      <c r="E478" s="13" t="s">
        <v>2836</v>
      </c>
      <c r="F478" t="s">
        <v>2837</v>
      </c>
      <c r="G478" t="s">
        <v>1357</v>
      </c>
      <c r="H478" s="12">
        <v>44337.813194444447</v>
      </c>
      <c r="I478" t="s">
        <v>2838</v>
      </c>
      <c r="J478" s="4" t="str">
        <f>Tb_MateriasJornais[[#This Row],[Jor_Jornal]]&amp;" - "&amp;Tb_MateriasJornais[[#This Row],[Jor_Titulo]]&amp;" - "&amp;TEXT(Tb_MateriasJornais[[#This Row],[Jor_Data]],"dd/mm/aaaa")</f>
        <v>Jornal do Senado - DataSenado: 65% dos cidadãos sabem da existência da CPI da Pandemia - 21/05/2021</v>
      </c>
      <c r="K478" s="10"/>
      <c r="L478" s="10"/>
      <c r="M478" s="10"/>
      <c r="N478" s="10"/>
      <c r="O478" s="10"/>
      <c r="P478" s="10"/>
      <c r="Q478" s="10"/>
      <c r="R478" s="10"/>
      <c r="S478" s="10"/>
      <c r="T478" s="10"/>
      <c r="U478" s="10"/>
      <c r="V478" s="10"/>
      <c r="W478" s="10"/>
      <c r="X478" s="10"/>
      <c r="Y478" s="10"/>
      <c r="Z478" s="10"/>
    </row>
    <row r="479" spans="1:26" ht="12.75" x14ac:dyDescent="0.2">
      <c r="A479" s="11">
        <v>85</v>
      </c>
      <c r="B479" s="12">
        <v>44337.874305555553</v>
      </c>
      <c r="C479" t="s">
        <v>2839</v>
      </c>
      <c r="D479" t="s">
        <v>878</v>
      </c>
      <c r="E479" s="13" t="s">
        <v>2840</v>
      </c>
      <c r="F479" t="s">
        <v>67</v>
      </c>
      <c r="G479" t="s">
        <v>878</v>
      </c>
      <c r="H479" s="12">
        <v>44337.876388888886</v>
      </c>
      <c r="I479" t="s">
        <v>2841</v>
      </c>
      <c r="J479" s="4" t="str">
        <f>Tb_MateriasJornais[[#This Row],[Jor_Jornal]]&amp;" - "&amp;Tb_MateriasJornais[[#This Row],[Jor_Titulo]]&amp;" - "&amp;TEXT(Tb_MateriasJornais[[#This Row],[Jor_Data]],"dd/mm/aaaa")</f>
        <v>Congresso em Foco - STF garante direito à "capitã cloroquina" de ficar em silêncio durante CPI - 21/05/2021</v>
      </c>
      <c r="K479" s="10"/>
      <c r="L479" s="10"/>
      <c r="M479" s="10"/>
      <c r="N479" s="10"/>
      <c r="O479" s="10"/>
      <c r="P479" s="10"/>
      <c r="Q479" s="10"/>
      <c r="R479" s="10"/>
      <c r="S479" s="10"/>
      <c r="T479" s="10"/>
      <c r="U479" s="10"/>
      <c r="V479" s="10"/>
      <c r="W479" s="10"/>
      <c r="X479" s="10"/>
      <c r="Y479" s="10"/>
      <c r="Z479" s="10"/>
    </row>
    <row r="480" spans="1:26" ht="12.75" x14ac:dyDescent="0.2">
      <c r="A480" s="11">
        <v>86</v>
      </c>
      <c r="B480" s="12">
        <v>44338.652083333334</v>
      </c>
      <c r="C480" t="s">
        <v>2842</v>
      </c>
      <c r="D480" t="s">
        <v>878</v>
      </c>
      <c r="E480" s="13" t="s">
        <v>2843</v>
      </c>
      <c r="F480" t="s">
        <v>67</v>
      </c>
      <c r="G480" t="s">
        <v>1060</v>
      </c>
      <c r="H480" s="12">
        <v>44338.652083333334</v>
      </c>
      <c r="I480" t="s">
        <v>2844</v>
      </c>
      <c r="J480" s="4" t="str">
        <f>Tb_MateriasJornais[[#This Row],[Jor_Jornal]]&amp;" - "&amp;Tb_MateriasJornais[[#This Row],[Jor_Titulo]]&amp;" - "&amp;TEXT(Tb_MateriasJornais[[#This Row],[Jor_Data]],"dd/mm/aaaa")</f>
        <v>Congresso em Foco - CPI acumula mais de 300 requerimentos. Senadores votam pedidos na quarta - 22/05/2021</v>
      </c>
      <c r="K480" s="10"/>
      <c r="L480" s="10"/>
      <c r="M480" s="10"/>
      <c r="N480" s="10"/>
      <c r="O480" s="10"/>
      <c r="P480" s="10"/>
      <c r="Q480" s="10"/>
      <c r="R480" s="10"/>
      <c r="S480" s="10"/>
      <c r="T480" s="10"/>
      <c r="U480" s="10"/>
      <c r="V480" s="10"/>
      <c r="W480" s="10"/>
      <c r="X480" s="10"/>
      <c r="Y480" s="10"/>
      <c r="Z480" s="10"/>
    </row>
    <row r="481" spans="1:26" ht="12.75" x14ac:dyDescent="0.2">
      <c r="A481" s="11">
        <v>87</v>
      </c>
      <c r="B481" s="12">
        <v>44339.456944444442</v>
      </c>
      <c r="C481" t="s">
        <v>2845</v>
      </c>
      <c r="D481" t="s">
        <v>878</v>
      </c>
      <c r="E481" s="13" t="s">
        <v>2846</v>
      </c>
      <c r="F481" t="s">
        <v>67</v>
      </c>
      <c r="G481" t="s">
        <v>1060</v>
      </c>
      <c r="H481" s="12">
        <v>44339.479166666664</v>
      </c>
      <c r="I481" t="s">
        <v>2847</v>
      </c>
      <c r="J481" s="4" t="str">
        <f>Tb_MateriasJornais[[#This Row],[Jor_Jornal]]&amp;" - "&amp;Tb_MateriasJornais[[#This Row],[Jor_Titulo]]&amp;" - "&amp;TEXT(Tb_MateriasJornais[[#This Row],[Jor_Data]],"dd/mm/aaaa")</f>
        <v>Congresso em Foco - Senadores querem convocar Arthur Weintraub na CPI por "assessoria extraoficial" - 23/05/2021</v>
      </c>
      <c r="K481" s="10"/>
      <c r="L481" s="10"/>
      <c r="M481" s="10"/>
      <c r="N481" s="10"/>
      <c r="O481" s="10"/>
      <c r="P481" s="10"/>
      <c r="Q481" s="10"/>
      <c r="R481" s="10"/>
      <c r="S481" s="10"/>
      <c r="T481" s="10"/>
      <c r="U481" s="10"/>
      <c r="V481" s="10"/>
      <c r="W481" s="10"/>
      <c r="X481" s="10"/>
      <c r="Y481" s="10"/>
      <c r="Z481" s="10"/>
    </row>
    <row r="482" spans="1:26" ht="12.75" x14ac:dyDescent="0.2">
      <c r="A482" s="11">
        <v>352</v>
      </c>
      <c r="B482" s="12">
        <v>44340.475694444445</v>
      </c>
      <c r="C482" t="s">
        <v>2848</v>
      </c>
      <c r="D482" t="s">
        <v>1297</v>
      </c>
      <c r="E482" s="13" t="s">
        <v>2849</v>
      </c>
      <c r="F482" t="s">
        <v>2850</v>
      </c>
      <c r="G482" t="s">
        <v>2602</v>
      </c>
      <c r="H482" s="12">
        <v>44340.663194444445</v>
      </c>
      <c r="I482" t="s">
        <v>2851</v>
      </c>
      <c r="J482" s="4" t="str">
        <f>Tb_MateriasJornais[[#This Row],[Jor_Jornal]]&amp;" - "&amp;Tb_MateriasJornais[[#This Row],[Jor_Titulo]]&amp;" - "&amp;TEXT(Tb_MateriasJornais[[#This Row],[Jor_Data]],"dd/mm/aaaa")</f>
        <v>Jornal do Senado - CPI pode reconvocar Pazuello; senadores criticam presença em ato pró-Bolsonaro - 24/05/2021</v>
      </c>
      <c r="K482" s="10"/>
      <c r="L482" s="10"/>
      <c r="M482" s="10"/>
      <c r="N482" s="10"/>
      <c r="O482" s="10"/>
      <c r="P482" s="10"/>
      <c r="Q482" s="10"/>
      <c r="R482" s="10"/>
      <c r="S482" s="10"/>
      <c r="T482" s="10"/>
      <c r="U482" s="10"/>
      <c r="V482" s="10"/>
      <c r="W482" s="10"/>
      <c r="X482" s="10"/>
      <c r="Y482" s="10"/>
      <c r="Z482" s="10"/>
    </row>
    <row r="483" spans="1:26" ht="12.75" x14ac:dyDescent="0.2">
      <c r="A483" s="11">
        <v>353</v>
      </c>
      <c r="B483" s="12">
        <v>44340.636805555558</v>
      </c>
      <c r="C483" t="s">
        <v>2852</v>
      </c>
      <c r="D483" t="s">
        <v>1297</v>
      </c>
      <c r="E483" s="13" t="s">
        <v>2853</v>
      </c>
      <c r="F483" t="s">
        <v>2854</v>
      </c>
      <c r="G483" t="s">
        <v>1357</v>
      </c>
      <c r="H483" s="12">
        <v>44340.663194444445</v>
      </c>
      <c r="I483" t="s">
        <v>2855</v>
      </c>
      <c r="J483" s="4" t="str">
        <f>Tb_MateriasJornais[[#This Row],[Jor_Jornal]]&amp;" - "&amp;Tb_MateriasJornais[[#This Row],[Jor_Titulo]]&amp;" - "&amp;TEXT(Tb_MateriasJornais[[#This Row],[Jor_Data]],"dd/mm/aaaa")</f>
        <v>Jornal do Senado - Pazuello deve prestar novo depoimento na CPI da Pandemia - 24/05/2021</v>
      </c>
      <c r="K483" s="10"/>
      <c r="L483" s="10"/>
      <c r="M483" s="10"/>
      <c r="N483" s="10"/>
      <c r="O483" s="10"/>
      <c r="P483" s="10"/>
      <c r="Q483" s="10"/>
      <c r="R483" s="10"/>
      <c r="S483" s="10"/>
      <c r="T483" s="10"/>
      <c r="U483" s="10"/>
      <c r="V483" s="10"/>
      <c r="W483" s="10"/>
      <c r="X483" s="10"/>
      <c r="Y483" s="10"/>
      <c r="Z483" s="10"/>
    </row>
    <row r="484" spans="1:26" ht="12.75" x14ac:dyDescent="0.2">
      <c r="A484" s="11">
        <v>88</v>
      </c>
      <c r="B484" s="12">
        <v>44341.328472222223</v>
      </c>
      <c r="C484" t="s">
        <v>2856</v>
      </c>
      <c r="D484" t="s">
        <v>878</v>
      </c>
      <c r="E484" s="13" t="s">
        <v>2857</v>
      </c>
      <c r="F484" t="s">
        <v>67</v>
      </c>
      <c r="G484" t="s">
        <v>880</v>
      </c>
      <c r="H484" s="12">
        <v>44341.835416666669</v>
      </c>
      <c r="I484" t="s">
        <v>2858</v>
      </c>
      <c r="J484" s="4" t="str">
        <f>Tb_MateriasJornais[[#This Row],[Jor_Jornal]]&amp;" - "&amp;Tb_MateriasJornais[[#This Row],[Jor_Titulo]]&amp;" - "&amp;TEXT(Tb_MateriasJornais[[#This Row],[Jor_Data]],"dd/mm/aaaa")</f>
        <v>Congresso em Foco - Ida de Mayra Pinheiro à CPI atrasa negociação com médicos residentes - 25/05/2021</v>
      </c>
      <c r="K484" s="10"/>
      <c r="L484" s="10"/>
      <c r="M484" s="10"/>
      <c r="N484" s="10"/>
      <c r="O484" s="10"/>
      <c r="P484" s="10"/>
      <c r="Q484" s="10"/>
      <c r="R484" s="10"/>
      <c r="S484" s="10"/>
      <c r="T484" s="10"/>
      <c r="U484" s="10"/>
      <c r="V484" s="10"/>
      <c r="W484" s="10"/>
      <c r="X484" s="10"/>
      <c r="Y484" s="10"/>
      <c r="Z484" s="10"/>
    </row>
    <row r="485" spans="1:26" ht="12.75" x14ac:dyDescent="0.2">
      <c r="A485" s="11">
        <v>354</v>
      </c>
      <c r="B485" s="12">
        <v>44341.411111111112</v>
      </c>
      <c r="C485" t="s">
        <v>2859</v>
      </c>
      <c r="D485" t="s">
        <v>1297</v>
      </c>
      <c r="E485" s="13" t="s">
        <v>2860</v>
      </c>
      <c r="F485" t="s">
        <v>2861</v>
      </c>
      <c r="G485" t="s">
        <v>2602</v>
      </c>
      <c r="H485" s="12">
        <v>44341.884027777778</v>
      </c>
      <c r="I485" t="s">
        <v>2862</v>
      </c>
      <c r="J485" s="4" t="str">
        <f>Tb_MateriasJornais[[#This Row],[Jor_Jornal]]&amp;" - "&amp;Tb_MateriasJornais[[#This Row],[Jor_Titulo]]&amp;" - "&amp;TEXT(Tb_MateriasJornais[[#This Row],[Jor_Data]],"dd/mm/aaaa")</f>
        <v>Jornal do Senado - CPI deve votar convocação de governadores e prefeitos na quarta-feira - 25/05/2021</v>
      </c>
      <c r="K485" s="10"/>
      <c r="L485" s="10"/>
      <c r="M485" s="10"/>
      <c r="N485" s="10"/>
      <c r="O485" s="10"/>
      <c r="P485" s="10"/>
      <c r="Q485" s="10"/>
      <c r="R485" s="10"/>
      <c r="S485" s="10"/>
      <c r="T485" s="10"/>
      <c r="U485" s="10"/>
      <c r="V485" s="10"/>
      <c r="W485" s="10"/>
      <c r="X485" s="10"/>
      <c r="Y485" s="10"/>
      <c r="Z485" s="10"/>
    </row>
    <row r="486" spans="1:26" ht="12.75" x14ac:dyDescent="0.2">
      <c r="A486" s="11">
        <v>355</v>
      </c>
      <c r="B486" s="12">
        <v>44341.43472222222</v>
      </c>
      <c r="C486" t="s">
        <v>2863</v>
      </c>
      <c r="D486" t="s">
        <v>1297</v>
      </c>
      <c r="E486" s="13" t="s">
        <v>2864</v>
      </c>
      <c r="F486" t="s">
        <v>2865</v>
      </c>
      <c r="G486" t="s">
        <v>2602</v>
      </c>
      <c r="H486" s="12">
        <v>44341.552777777775</v>
      </c>
      <c r="I486" t="s">
        <v>2866</v>
      </c>
      <c r="J486" s="4" t="str">
        <f>Tb_MateriasJornais[[#This Row],[Jor_Jornal]]&amp;" - "&amp;Tb_MateriasJornais[[#This Row],[Jor_Titulo]]&amp;" - "&amp;TEXT(Tb_MateriasJornais[[#This Row],[Jor_Data]],"dd/mm/aaaa")</f>
        <v>Jornal do Senado - CPI da Pandemia ouve diretor do Instituto Butantan nesta quinta-feira - 25/05/2021</v>
      </c>
      <c r="K486" s="10"/>
      <c r="L486" s="10"/>
      <c r="M486" s="10"/>
      <c r="N486" s="10"/>
      <c r="O486" s="10"/>
      <c r="P486" s="10"/>
      <c r="Q486" s="10"/>
      <c r="R486" s="10"/>
      <c r="S486" s="10"/>
      <c r="T486" s="10"/>
      <c r="U486" s="10"/>
      <c r="V486" s="10"/>
      <c r="W486" s="10"/>
      <c r="X486" s="10"/>
      <c r="Y486" s="10"/>
      <c r="Z486" s="10"/>
    </row>
    <row r="487" spans="1:26" ht="12.75" x14ac:dyDescent="0.2">
      <c r="A487" s="11">
        <v>356</v>
      </c>
      <c r="B487" s="12">
        <v>44341.436111111114</v>
      </c>
      <c r="C487" t="s">
        <v>2867</v>
      </c>
      <c r="D487" t="s">
        <v>1297</v>
      </c>
      <c r="E487" s="13" t="s">
        <v>2868</v>
      </c>
      <c r="F487" t="s">
        <v>2869</v>
      </c>
      <c r="G487" t="s">
        <v>1357</v>
      </c>
      <c r="H487" s="12">
        <v>44341.438888888886</v>
      </c>
      <c r="I487" t="s">
        <v>2870</v>
      </c>
      <c r="J487" s="4" t="str">
        <f>Tb_MateriasJornais[[#This Row],[Jor_Jornal]]&amp;" - "&amp;Tb_MateriasJornais[[#This Row],[Jor_Titulo]]&amp;" - "&amp;TEXT(Tb_MateriasJornais[[#This Row],[Jor_Data]],"dd/mm/aaaa")</f>
        <v>Jornal do Senado - CPI da Pandemia tem 100 gigabytes de documentos sigilosos, afirma Omar Aziz - 25/05/2021</v>
      </c>
      <c r="K487" s="10"/>
      <c r="L487" s="10"/>
      <c r="M487" s="10"/>
      <c r="N487" s="10"/>
      <c r="O487" s="10"/>
      <c r="P487" s="10"/>
      <c r="Q487" s="10"/>
      <c r="R487" s="10"/>
      <c r="S487" s="10"/>
      <c r="T487" s="10"/>
      <c r="U487" s="10"/>
      <c r="V487" s="10"/>
      <c r="W487" s="10"/>
      <c r="X487" s="10"/>
      <c r="Y487" s="10"/>
      <c r="Z487" s="10"/>
    </row>
    <row r="488" spans="1:26" ht="12.75" x14ac:dyDescent="0.2">
      <c r="A488" s="11">
        <v>357</v>
      </c>
      <c r="B488" s="12">
        <v>44341.51458333333</v>
      </c>
      <c r="C488" t="s">
        <v>2871</v>
      </c>
      <c r="D488" t="s">
        <v>1297</v>
      </c>
      <c r="E488" s="13" t="s">
        <v>2872</v>
      </c>
      <c r="F488" t="s">
        <v>2873</v>
      </c>
      <c r="G488" t="s">
        <v>1357</v>
      </c>
      <c r="H488" s="12">
        <v>44341.517361111109</v>
      </c>
      <c r="I488" t="s">
        <v>2874</v>
      </c>
      <c r="J488" s="4" t="str">
        <f>Tb_MateriasJornais[[#This Row],[Jor_Jornal]]&amp;" - "&amp;Tb_MateriasJornais[[#This Row],[Jor_Titulo]]&amp;" - "&amp;TEXT(Tb_MateriasJornais[[#This Row],[Jor_Data]],"dd/mm/aaaa")</f>
        <v>Jornal do Senado - Houve extração indevida de dados do TrateCov, afirma Mayra Pinheiro - 25/05/2021</v>
      </c>
      <c r="K488" s="10"/>
      <c r="L488" s="10"/>
      <c r="M488" s="10"/>
      <c r="N488" s="10"/>
      <c r="O488" s="10"/>
      <c r="P488" s="10"/>
      <c r="Q488" s="10"/>
      <c r="R488" s="10"/>
      <c r="S488" s="10"/>
      <c r="T488" s="10"/>
      <c r="U488" s="10"/>
      <c r="V488" s="10"/>
      <c r="W488" s="10"/>
      <c r="X488" s="10"/>
      <c r="Y488" s="10"/>
      <c r="Z488" s="10"/>
    </row>
    <row r="489" spans="1:26" ht="12.75" x14ac:dyDescent="0.2">
      <c r="A489" s="11">
        <v>358</v>
      </c>
      <c r="B489" s="12">
        <v>44341.553472222222</v>
      </c>
      <c r="C489" t="s">
        <v>2875</v>
      </c>
      <c r="D489" t="s">
        <v>1297</v>
      </c>
      <c r="E489" s="13" t="s">
        <v>2876</v>
      </c>
      <c r="F489" t="s">
        <v>2877</v>
      </c>
      <c r="G489" t="s">
        <v>1357</v>
      </c>
      <c r="H489" s="12">
        <v>44341.556250000001</v>
      </c>
      <c r="I489" t="s">
        <v>2878</v>
      </c>
      <c r="J489" s="4" t="str">
        <f>Tb_MateriasJornais[[#This Row],[Jor_Jornal]]&amp;" - "&amp;Tb_MateriasJornais[[#This Row],[Jor_Titulo]]&amp;" - "&amp;TEXT(Tb_MateriasJornais[[#This Row],[Jor_Data]],"dd/mm/aaaa")</f>
        <v>Jornal do Senado - CPI da Pandemia vota convocação de prefeitos e governadores nesta quarta - 25/05/2021</v>
      </c>
      <c r="K489" s="10"/>
      <c r="L489" s="10"/>
      <c r="M489" s="10"/>
      <c r="N489" s="10"/>
      <c r="O489" s="10"/>
      <c r="P489" s="10"/>
      <c r="Q489" s="10"/>
      <c r="R489" s="10"/>
      <c r="S489" s="10"/>
      <c r="T489" s="10"/>
      <c r="U489" s="10"/>
      <c r="V489" s="10"/>
      <c r="W489" s="10"/>
      <c r="X489" s="10"/>
      <c r="Y489" s="10"/>
      <c r="Z489" s="10"/>
    </row>
    <row r="490" spans="1:26" ht="12.75" x14ac:dyDescent="0.2">
      <c r="A490" s="11">
        <v>359</v>
      </c>
      <c r="B490" s="12">
        <v>44341.577777777777</v>
      </c>
      <c r="C490" t="s">
        <v>2879</v>
      </c>
      <c r="D490" t="s">
        <v>1297</v>
      </c>
      <c r="E490" s="13" t="s">
        <v>2880</v>
      </c>
      <c r="F490" t="s">
        <v>2881</v>
      </c>
      <c r="G490" t="s">
        <v>2602</v>
      </c>
      <c r="H490" s="12">
        <v>44343.40625</v>
      </c>
      <c r="I490" t="s">
        <v>2882</v>
      </c>
      <c r="J490" s="4" t="str">
        <f>Tb_MateriasJornais[[#This Row],[Jor_Jornal]]&amp;" - "&amp;Tb_MateriasJornais[[#This Row],[Jor_Titulo]]&amp;" - "&amp;TEXT(Tb_MateriasJornais[[#This Row],[Jor_Data]],"dd/mm/aaaa")</f>
        <v>Jornal do Senado - Mayra Pinheiro defende cloroquina e diz que ministério tem autonomia em relação à OMS - 25/05/2021</v>
      </c>
      <c r="K490" s="10"/>
      <c r="L490" s="10"/>
      <c r="M490" s="10"/>
      <c r="N490" s="10"/>
      <c r="O490" s="10"/>
      <c r="P490" s="10"/>
      <c r="Q490" s="10"/>
      <c r="R490" s="10"/>
      <c r="S490" s="10"/>
      <c r="T490" s="10"/>
      <c r="U490" s="10"/>
      <c r="V490" s="10"/>
      <c r="W490" s="10"/>
      <c r="X490" s="10"/>
      <c r="Y490" s="10"/>
      <c r="Z490" s="10"/>
    </row>
    <row r="491" spans="1:26" ht="12.75" x14ac:dyDescent="0.2">
      <c r="A491" s="11">
        <v>89</v>
      </c>
      <c r="B491" s="12">
        <v>44341.708333333336</v>
      </c>
      <c r="C491" t="s">
        <v>2883</v>
      </c>
      <c r="D491" t="s">
        <v>878</v>
      </c>
      <c r="E491" s="13" t="s">
        <v>2884</v>
      </c>
      <c r="F491" t="s">
        <v>67</v>
      </c>
      <c r="G491" t="s">
        <v>2885</v>
      </c>
      <c r="H491" s="12">
        <v>44341.803472222222</v>
      </c>
      <c r="I491" t="s">
        <v>2886</v>
      </c>
      <c r="J491" s="4" t="str">
        <f>Tb_MateriasJornais[[#This Row],[Jor_Jornal]]&amp;" - "&amp;Tb_MateriasJornais[[#This Row],[Jor_Titulo]]&amp;" - "&amp;TEXT(Tb_MateriasJornais[[#This Row],[Jor_Data]],"dd/mm/aaaa")</f>
        <v>Congresso em Foco - “Pênis na Fiocruz” viraliza nas redes após áudio de Mayra Pinheiro em CPI - 25/05/2021</v>
      </c>
      <c r="K491" s="10"/>
      <c r="L491" s="10"/>
      <c r="M491" s="10"/>
      <c r="N491" s="10"/>
      <c r="O491" s="10"/>
      <c r="P491" s="10"/>
      <c r="Q491" s="10"/>
      <c r="R491" s="10"/>
      <c r="S491" s="10"/>
      <c r="T491" s="10"/>
      <c r="U491" s="10"/>
      <c r="V491" s="10"/>
      <c r="W491" s="10"/>
      <c r="X491" s="10"/>
      <c r="Y491" s="10"/>
      <c r="Z491" s="10"/>
    </row>
    <row r="492" spans="1:26" ht="12.75" x14ac:dyDescent="0.2">
      <c r="A492" s="11">
        <v>360</v>
      </c>
      <c r="B492" s="12">
        <v>44341.744444444441</v>
      </c>
      <c r="C492" t="s">
        <v>2887</v>
      </c>
      <c r="D492" t="s">
        <v>1297</v>
      </c>
      <c r="E492" s="13" t="s">
        <v>2888</v>
      </c>
      <c r="F492" t="s">
        <v>2889</v>
      </c>
      <c r="G492" t="s">
        <v>2722</v>
      </c>
      <c r="H492" s="12">
        <v>44341.744444444441</v>
      </c>
      <c r="I492" t="s">
        <v>2890</v>
      </c>
      <c r="J492" s="4" t="str">
        <f>Tb_MateriasJornais[[#This Row],[Jor_Jornal]]&amp;" - "&amp;Tb_MateriasJornais[[#This Row],[Jor_Titulo]]&amp;" - "&amp;TEXT(Tb_MateriasJornais[[#This Row],[Jor_Data]],"dd/mm/aaaa")</f>
        <v>Jornal do Senado - Eduardo Girão defende equilíbrio nos trabalhos da CPI da Pandemia - 25/05/2021</v>
      </c>
      <c r="K492" s="10"/>
      <c r="L492" s="10"/>
      <c r="M492" s="10"/>
      <c r="N492" s="10"/>
      <c r="O492" s="10"/>
      <c r="P492" s="10"/>
      <c r="Q492" s="10"/>
      <c r="R492" s="10"/>
      <c r="S492" s="10"/>
      <c r="T492" s="10"/>
      <c r="U492" s="10"/>
      <c r="V492" s="10"/>
      <c r="W492" s="10"/>
      <c r="X492" s="10"/>
      <c r="Y492" s="10"/>
      <c r="Z492" s="10"/>
    </row>
    <row r="493" spans="1:26" ht="12.75" x14ac:dyDescent="0.2">
      <c r="A493" s="11">
        <v>361</v>
      </c>
      <c r="B493" s="12">
        <v>44341.763888888891</v>
      </c>
      <c r="C493" t="s">
        <v>2891</v>
      </c>
      <c r="D493" t="s">
        <v>1297</v>
      </c>
      <c r="E493" s="13" t="s">
        <v>2892</v>
      </c>
      <c r="F493" t="s">
        <v>2893</v>
      </c>
      <c r="G493" t="s">
        <v>1801</v>
      </c>
      <c r="H493" s="12">
        <v>44342.390972222223</v>
      </c>
      <c r="I493" t="s">
        <v>2894</v>
      </c>
      <c r="J493" s="4" t="str">
        <f>Tb_MateriasJornais[[#This Row],[Jor_Jornal]]&amp;" - "&amp;Tb_MateriasJornais[[#This Row],[Jor_Titulo]]&amp;" - "&amp;TEXT(Tb_MateriasJornais[[#This Row],[Jor_Data]],"dd/mm/aaaa")</f>
        <v>Jornal do Senado - Secretária nega responsabilidade federal por colapso em Manaus e é contestada - 25/05/2021</v>
      </c>
      <c r="K493" s="10"/>
      <c r="L493" s="10"/>
      <c r="M493" s="10"/>
      <c r="N493" s="10"/>
      <c r="O493" s="10"/>
      <c r="P493" s="10"/>
      <c r="Q493" s="10"/>
      <c r="R493" s="10"/>
      <c r="S493" s="10"/>
      <c r="T493" s="10"/>
      <c r="U493" s="10"/>
      <c r="V493" s="10"/>
      <c r="W493" s="10"/>
      <c r="X493" s="10"/>
      <c r="Y493" s="10"/>
      <c r="Z493" s="10"/>
    </row>
    <row r="494" spans="1:26" ht="12.75" x14ac:dyDescent="0.2">
      <c r="A494" s="11">
        <v>90</v>
      </c>
      <c r="B494" s="12">
        <v>44341.782638888886</v>
      </c>
      <c r="C494" t="s">
        <v>2895</v>
      </c>
      <c r="D494" t="s">
        <v>878</v>
      </c>
      <c r="E494" s="13" t="s">
        <v>2896</v>
      </c>
      <c r="F494" t="s">
        <v>67</v>
      </c>
      <c r="G494" t="s">
        <v>878</v>
      </c>
      <c r="H494" s="12">
        <v>44342.736805555556</v>
      </c>
      <c r="I494" t="s">
        <v>2897</v>
      </c>
      <c r="J494" s="4" t="str">
        <f>Tb_MateriasJornais[[#This Row],[Jor_Jornal]]&amp;" - "&amp;Tb_MateriasJornais[[#This Row],[Jor_Titulo]]&amp;" - "&amp;TEXT(Tb_MateriasJornais[[#This Row],[Jor_Data]],"dd/mm/aaaa")</f>
        <v>Congresso em Foco - À CPI, senador diz que atriz pornô conspirou contra cloroquina - 25/05/2021</v>
      </c>
      <c r="K494" s="10"/>
      <c r="L494" s="10"/>
      <c r="M494" s="10"/>
      <c r="N494" s="10"/>
      <c r="O494" s="10"/>
      <c r="P494" s="10"/>
      <c r="Q494" s="10"/>
      <c r="R494" s="10"/>
      <c r="S494" s="10"/>
      <c r="T494" s="10"/>
      <c r="U494" s="10"/>
      <c r="V494" s="10"/>
      <c r="W494" s="10"/>
      <c r="X494" s="10"/>
      <c r="Y494" s="10"/>
      <c r="Z494" s="10"/>
    </row>
    <row r="495" spans="1:26" ht="12.75" x14ac:dyDescent="0.2">
      <c r="A495" s="11">
        <v>362</v>
      </c>
      <c r="B495" s="12">
        <v>44341.863888888889</v>
      </c>
      <c r="C495" t="s">
        <v>2898</v>
      </c>
      <c r="D495" t="s">
        <v>1297</v>
      </c>
      <c r="E495" s="13" t="s">
        <v>2899</v>
      </c>
      <c r="F495" t="s">
        <v>2900</v>
      </c>
      <c r="G495" t="s">
        <v>2602</v>
      </c>
      <c r="H495" s="12">
        <v>44372.845138888886</v>
      </c>
      <c r="I495" t="s">
        <v>2901</v>
      </c>
      <c r="J495" s="4" t="str">
        <f>Tb_MateriasJornais[[#This Row],[Jor_Jornal]]&amp;" - "&amp;Tb_MateriasJornais[[#This Row],[Jor_Titulo]]&amp;" - "&amp;TEXT(Tb_MateriasJornais[[#This Row],[Jor_Data]],"dd/mm/aaaa")</f>
        <v>Jornal do Senado - CPI deve votar novo depoimento de Pazuello e convites a governadores e prefeitos - 25/05/2021</v>
      </c>
      <c r="K495" s="10"/>
      <c r="L495" s="10"/>
      <c r="M495" s="10"/>
      <c r="N495" s="10"/>
      <c r="O495" s="10"/>
      <c r="P495" s="10"/>
      <c r="Q495" s="10"/>
      <c r="R495" s="10"/>
      <c r="S495" s="10"/>
      <c r="T495" s="10"/>
      <c r="U495" s="10"/>
      <c r="V495" s="10"/>
      <c r="W495" s="10"/>
      <c r="X495" s="10"/>
      <c r="Y495" s="10"/>
      <c r="Z495" s="10"/>
    </row>
    <row r="496" spans="1:26" ht="12.75" x14ac:dyDescent="0.2">
      <c r="A496" s="11">
        <v>363</v>
      </c>
      <c r="B496" s="12">
        <v>44342.536805555559</v>
      </c>
      <c r="C496" t="s">
        <v>2902</v>
      </c>
      <c r="D496" t="s">
        <v>1297</v>
      </c>
      <c r="E496" s="13" t="s">
        <v>2903</v>
      </c>
      <c r="F496" t="s">
        <v>2904</v>
      </c>
      <c r="G496" t="s">
        <v>2602</v>
      </c>
      <c r="H496" s="12">
        <v>44342.729861111111</v>
      </c>
      <c r="I496" t="s">
        <v>2905</v>
      </c>
      <c r="J496" s="4" t="str">
        <f>Tb_MateriasJornais[[#This Row],[Jor_Jornal]]&amp;" - "&amp;Tb_MateriasJornais[[#This Row],[Jor_Titulo]]&amp;" - "&amp;TEXT(Tb_MateriasJornais[[#This Row],[Jor_Data]],"dd/mm/aaaa")</f>
        <v>Jornal do Senado - CPI da Pandemia aprova reconvocação de Pazuello e de Queiroga - 26/05/2021</v>
      </c>
      <c r="K496" s="10"/>
      <c r="L496" s="10"/>
      <c r="M496" s="10"/>
      <c r="N496" s="10"/>
      <c r="O496" s="10"/>
      <c r="P496" s="10"/>
      <c r="Q496" s="10"/>
      <c r="R496" s="10"/>
      <c r="S496" s="10"/>
      <c r="T496" s="10"/>
      <c r="U496" s="10"/>
      <c r="V496" s="10"/>
      <c r="W496" s="10"/>
      <c r="X496" s="10"/>
      <c r="Y496" s="10"/>
      <c r="Z496" s="10"/>
    </row>
    <row r="497" spans="1:26" ht="12.75" x14ac:dyDescent="0.2">
      <c r="A497" s="11">
        <v>364</v>
      </c>
      <c r="B497" s="12">
        <v>44342.546527777777</v>
      </c>
      <c r="C497" t="s">
        <v>2906</v>
      </c>
      <c r="D497" t="s">
        <v>1297</v>
      </c>
      <c r="E497" s="13" t="s">
        <v>2907</v>
      </c>
      <c r="F497" t="s">
        <v>2908</v>
      </c>
      <c r="G497" t="s">
        <v>2602</v>
      </c>
      <c r="H497" s="12">
        <v>44342.84097222222</v>
      </c>
      <c r="I497" t="s">
        <v>2909</v>
      </c>
      <c r="J497" s="4" t="str">
        <f>Tb_MateriasJornais[[#This Row],[Jor_Jornal]]&amp;" - "&amp;Tb_MateriasJornais[[#This Row],[Jor_Titulo]]&amp;" - "&amp;TEXT(Tb_MateriasJornais[[#This Row],[Jor_Data]],"dd/mm/aaaa")</f>
        <v>Jornal do Senado - Randolfe apresenta requerimento para convocação de Bolsonaro na CPI - 26/05/2021</v>
      </c>
      <c r="K497" s="10"/>
      <c r="L497" s="10"/>
      <c r="M497" s="10"/>
      <c r="N497" s="10"/>
      <c r="O497" s="10"/>
      <c r="P497" s="10"/>
      <c r="Q497" s="10"/>
      <c r="R497" s="10"/>
      <c r="S497" s="10"/>
      <c r="T497" s="10"/>
      <c r="U497" s="10"/>
      <c r="V497" s="10"/>
      <c r="W497" s="10"/>
      <c r="X497" s="10"/>
      <c r="Y497" s="10"/>
      <c r="Z497" s="10"/>
    </row>
    <row r="498" spans="1:26" ht="12.75" x14ac:dyDescent="0.2">
      <c r="A498" s="11">
        <v>365</v>
      </c>
      <c r="B498" s="12">
        <v>44342.554166666669</v>
      </c>
      <c r="C498" t="s">
        <v>2910</v>
      </c>
      <c r="D498" t="s">
        <v>1297</v>
      </c>
      <c r="E498" s="13" t="s">
        <v>2911</v>
      </c>
      <c r="F498" t="s">
        <v>2912</v>
      </c>
      <c r="G498" t="s">
        <v>2602</v>
      </c>
      <c r="H498" s="12">
        <v>44342.731249999997</v>
      </c>
      <c r="I498" t="s">
        <v>2913</v>
      </c>
      <c r="J498" s="4" t="str">
        <f>Tb_MateriasJornais[[#This Row],[Jor_Jornal]]&amp;" - "&amp;Tb_MateriasJornais[[#This Row],[Jor_Titulo]]&amp;" - "&amp;TEXT(Tb_MateriasJornais[[#This Row],[Jor_Data]],"dd/mm/aaaa")</f>
        <v>Jornal do Senado - CPI convoca nove governadores e ex-governador do RJ Wilson Witzel - 26/05/2021</v>
      </c>
      <c r="K498" s="10"/>
      <c r="L498" s="10"/>
      <c r="M498" s="10"/>
      <c r="N498" s="10"/>
      <c r="O498" s="10"/>
      <c r="P498" s="10"/>
      <c r="Q498" s="10"/>
      <c r="R498" s="10"/>
      <c r="S498" s="10"/>
      <c r="T498" s="10"/>
      <c r="U498" s="10"/>
      <c r="V498" s="10"/>
      <c r="W498" s="10"/>
      <c r="X498" s="10"/>
      <c r="Y498" s="10"/>
      <c r="Z498" s="10"/>
    </row>
    <row r="499" spans="1:26" ht="12.75" x14ac:dyDescent="0.2">
      <c r="A499" s="11">
        <v>366</v>
      </c>
      <c r="B499" s="12">
        <v>44342.588888888888</v>
      </c>
      <c r="C499" t="s">
        <v>2914</v>
      </c>
      <c r="D499" t="s">
        <v>1297</v>
      </c>
      <c r="E499" s="13" t="s">
        <v>2915</v>
      </c>
      <c r="F499" t="s">
        <v>2916</v>
      </c>
      <c r="G499" t="s">
        <v>1357</v>
      </c>
      <c r="H499" s="12">
        <v>44342.588888888888</v>
      </c>
      <c r="I499" t="s">
        <v>2917</v>
      </c>
      <c r="J499" s="4" t="str">
        <f>Tb_MateriasJornais[[#This Row],[Jor_Jornal]]&amp;" - "&amp;Tb_MateriasJornais[[#This Row],[Jor_Titulo]]&amp;" - "&amp;TEXT(Tb_MateriasJornais[[#This Row],[Jor_Data]],"dd/mm/aaaa")</f>
        <v>Jornal do Senado - CPI da Pandemia vai ouvir especialistas sobre uso da cloroquina e ivermectina - 26/05/2021</v>
      </c>
      <c r="K499" s="10"/>
      <c r="L499" s="10"/>
      <c r="M499" s="10"/>
      <c r="N499" s="10"/>
      <c r="O499" s="10"/>
      <c r="P499" s="10"/>
      <c r="Q499" s="10"/>
      <c r="R499" s="10"/>
      <c r="S499" s="10"/>
      <c r="T499" s="10"/>
      <c r="U499" s="10"/>
      <c r="V499" s="10"/>
      <c r="W499" s="10"/>
      <c r="X499" s="10"/>
      <c r="Y499" s="10"/>
      <c r="Z499" s="10"/>
    </row>
    <row r="500" spans="1:26" ht="12.75" x14ac:dyDescent="0.2">
      <c r="A500" s="11">
        <v>367</v>
      </c>
      <c r="B500" s="12">
        <v>44342.594444444447</v>
      </c>
      <c r="C500" t="s">
        <v>2918</v>
      </c>
      <c r="D500" t="s">
        <v>1297</v>
      </c>
      <c r="E500" s="13" t="s">
        <v>2919</v>
      </c>
      <c r="F500" t="s">
        <v>2920</v>
      </c>
      <c r="G500" t="s">
        <v>2602</v>
      </c>
      <c r="H500" s="12">
        <v>44342.731944444444</v>
      </c>
      <c r="I500" t="s">
        <v>2921</v>
      </c>
      <c r="J500" s="4" t="str">
        <f>Tb_MateriasJornais[[#This Row],[Jor_Jornal]]&amp;" - "&amp;Tb_MateriasJornais[[#This Row],[Jor_Titulo]]&amp;" - "&amp;TEXT(Tb_MateriasJornais[[#This Row],[Jor_Data]],"dd/mm/aaaa")</f>
        <v>Jornal do Senado - CPI vai aprofundar investigações sobre governo federal, cloroquina e crise no Amazonas - 26/05/2021</v>
      </c>
      <c r="K500" s="10"/>
      <c r="L500" s="10"/>
      <c r="M500" s="10"/>
      <c r="N500" s="10"/>
      <c r="O500" s="10"/>
      <c r="P500" s="10"/>
      <c r="Q500" s="10"/>
      <c r="R500" s="10"/>
      <c r="S500" s="10"/>
      <c r="T500" s="10"/>
      <c r="U500" s="10"/>
      <c r="V500" s="10"/>
      <c r="W500" s="10"/>
      <c r="X500" s="10"/>
      <c r="Y500" s="10"/>
      <c r="Z500" s="10"/>
    </row>
    <row r="501" spans="1:26" ht="12.75" x14ac:dyDescent="0.2">
      <c r="A501" s="11">
        <v>368</v>
      </c>
      <c r="B501" s="12">
        <v>44342.60833333333</v>
      </c>
      <c r="C501" t="s">
        <v>2922</v>
      </c>
      <c r="D501" t="s">
        <v>1297</v>
      </c>
      <c r="E501" s="13" t="s">
        <v>2923</v>
      </c>
      <c r="F501" t="s">
        <v>2924</v>
      </c>
      <c r="G501" t="s">
        <v>1357</v>
      </c>
      <c r="H501" s="12">
        <v>44342.636111111111</v>
      </c>
      <c r="I501" t="s">
        <v>2925</v>
      </c>
      <c r="J501" s="4" t="str">
        <f>Tb_MateriasJornais[[#This Row],[Jor_Jornal]]&amp;" - "&amp;Tb_MateriasJornais[[#This Row],[Jor_Titulo]]&amp;" - "&amp;TEXT(Tb_MateriasJornais[[#This Row],[Jor_Data]],"dd/mm/aaaa")</f>
        <v>Jornal do Senado - CPI da Pandemia convoca governadores de nove estados - 26/05/2021</v>
      </c>
      <c r="K501" s="10"/>
      <c r="L501" s="10"/>
      <c r="M501" s="10"/>
      <c r="N501" s="10"/>
      <c r="O501" s="10"/>
      <c r="P501" s="10"/>
      <c r="Q501" s="10"/>
      <c r="R501" s="10"/>
      <c r="S501" s="10"/>
      <c r="T501" s="10"/>
      <c r="U501" s="10"/>
      <c r="V501" s="10"/>
      <c r="W501" s="10"/>
      <c r="X501" s="10"/>
      <c r="Y501" s="10"/>
      <c r="Z501" s="10"/>
    </row>
    <row r="502" spans="1:26" ht="12.75" x14ac:dyDescent="0.2">
      <c r="A502" s="11">
        <v>369</v>
      </c>
      <c r="B502" s="12">
        <v>44342.634722222225</v>
      </c>
      <c r="C502" t="s">
        <v>2926</v>
      </c>
      <c r="D502" t="s">
        <v>1297</v>
      </c>
      <c r="E502" s="13" t="s">
        <v>2927</v>
      </c>
      <c r="F502" t="s">
        <v>2928</v>
      </c>
      <c r="G502" t="s">
        <v>2602</v>
      </c>
      <c r="H502" s="12">
        <v>44342.732638888891</v>
      </c>
      <c r="I502" t="s">
        <v>2929</v>
      </c>
      <c r="J502" s="4" t="str">
        <f>Tb_MateriasJornais[[#This Row],[Jor_Jornal]]&amp;" - "&amp;Tb_MateriasJornais[[#This Row],[Jor_Titulo]]&amp;" - "&amp;TEXT(Tb_MateriasJornais[[#This Row],[Jor_Data]],"dd/mm/aaaa")</f>
        <v>Jornal do Senado - Governistas comemoram convocação de governadores pela CPI - 26/05/2021</v>
      </c>
      <c r="K502" s="10"/>
      <c r="L502" s="10"/>
      <c r="M502" s="10"/>
      <c r="N502" s="10"/>
      <c r="O502" s="10"/>
      <c r="P502" s="10"/>
      <c r="Q502" s="10"/>
      <c r="R502" s="10"/>
      <c r="S502" s="10"/>
      <c r="T502" s="10"/>
      <c r="U502" s="10"/>
      <c r="V502" s="10"/>
      <c r="W502" s="10"/>
      <c r="X502" s="10"/>
      <c r="Y502" s="10"/>
      <c r="Z502" s="10"/>
    </row>
    <row r="503" spans="1:26" ht="12.75" x14ac:dyDescent="0.2">
      <c r="A503" s="11">
        <v>370</v>
      </c>
      <c r="B503" s="12">
        <v>44342.668055555558</v>
      </c>
      <c r="C503" t="s">
        <v>2930</v>
      </c>
      <c r="D503" t="s">
        <v>1297</v>
      </c>
      <c r="E503" s="13" t="s">
        <v>2931</v>
      </c>
      <c r="F503" t="s">
        <v>2932</v>
      </c>
      <c r="G503" t="s">
        <v>2602</v>
      </c>
      <c r="H503" s="12">
        <v>44342.73333333333</v>
      </c>
      <c r="I503" t="s">
        <v>2933</v>
      </c>
      <c r="J503" s="4" t="str">
        <f>Tb_MateriasJornais[[#This Row],[Jor_Jornal]]&amp;" - "&amp;Tb_MateriasJornais[[#This Row],[Jor_Titulo]]&amp;" - "&amp;TEXT(Tb_MateriasJornais[[#This Row],[Jor_Data]],"dd/mm/aaaa")</f>
        <v>Jornal do Senado - Convidados debaterão na CPI medicamentos contra covid-19 - 26/05/2021</v>
      </c>
      <c r="K503" s="10"/>
      <c r="L503" s="10"/>
      <c r="M503" s="10"/>
      <c r="N503" s="10"/>
      <c r="O503" s="10"/>
      <c r="P503" s="10"/>
      <c r="Q503" s="10"/>
      <c r="R503" s="10"/>
      <c r="S503" s="10"/>
      <c r="T503" s="10"/>
      <c r="U503" s="10"/>
      <c r="V503" s="10"/>
      <c r="W503" s="10"/>
      <c r="X503" s="10"/>
      <c r="Y503" s="10"/>
      <c r="Z503" s="10"/>
    </row>
    <row r="504" spans="1:26" ht="12.75" x14ac:dyDescent="0.2">
      <c r="A504" s="11">
        <v>91</v>
      </c>
      <c r="B504" s="12">
        <v>44342.678472222222</v>
      </c>
      <c r="C504" t="s">
        <v>2934</v>
      </c>
      <c r="D504" t="s">
        <v>878</v>
      </c>
      <c r="E504" s="13" t="s">
        <v>2935</v>
      </c>
      <c r="F504" t="s">
        <v>67</v>
      </c>
      <c r="G504" t="s">
        <v>2613</v>
      </c>
      <c r="H504" s="12">
        <v>44342.692361111112</v>
      </c>
      <c r="I504" t="s">
        <v>2936</v>
      </c>
      <c r="J504" s="4" t="str">
        <f>Tb_MateriasJornais[[#This Row],[Jor_Jornal]]&amp;" - "&amp;Tb_MateriasJornais[[#This Row],[Jor_Titulo]]&amp;" - "&amp;TEXT(Tb_MateriasJornais[[#This Row],[Jor_Data]],"dd/mm/aaaa")</f>
        <v>Congresso em Foco - Omar Aziz chama Eduardo Girão de "oportunista pequeno" em CPI - 26/05/2021</v>
      </c>
      <c r="K504" s="10"/>
      <c r="L504" s="10"/>
      <c r="M504" s="10"/>
      <c r="N504" s="10"/>
      <c r="O504" s="10"/>
      <c r="P504" s="10"/>
      <c r="Q504" s="10"/>
      <c r="R504" s="10"/>
      <c r="S504" s="10"/>
      <c r="T504" s="10"/>
      <c r="U504" s="10"/>
      <c r="V504" s="10"/>
      <c r="W504" s="10"/>
      <c r="X504" s="10"/>
      <c r="Y504" s="10"/>
      <c r="Z504" s="10"/>
    </row>
    <row r="505" spans="1:26" ht="12.75" x14ac:dyDescent="0.2">
      <c r="A505" s="11">
        <v>371</v>
      </c>
      <c r="B505" s="12">
        <v>44342.788194444445</v>
      </c>
      <c r="C505" t="s">
        <v>2937</v>
      </c>
      <c r="D505" t="s">
        <v>1297</v>
      </c>
      <c r="E505" s="13" t="s">
        <v>2938</v>
      </c>
      <c r="F505" t="s">
        <v>2939</v>
      </c>
      <c r="G505" t="s">
        <v>1357</v>
      </c>
      <c r="H505" s="12">
        <v>44342.788194444445</v>
      </c>
      <c r="I505" t="s">
        <v>2940</v>
      </c>
      <c r="J505" s="4" t="str">
        <f>Tb_MateriasJornais[[#This Row],[Jor_Jornal]]&amp;" - "&amp;Tb_MateriasJornais[[#This Row],[Jor_Titulo]]&amp;" - "&amp;TEXT(Tb_MateriasJornais[[#This Row],[Jor_Data]],"dd/mm/aaaa")</f>
        <v>Jornal do Senado - Pazuello e Queiroga voltarão à CPI, que também ouvirá nove governadores - 26/05/2021</v>
      </c>
      <c r="K505" s="10"/>
      <c r="L505" s="10"/>
      <c r="M505" s="10"/>
      <c r="N505" s="10"/>
      <c r="O505" s="10"/>
      <c r="P505" s="10"/>
      <c r="Q505" s="10"/>
      <c r="R505" s="10"/>
      <c r="S505" s="10"/>
      <c r="T505" s="10"/>
      <c r="U505" s="10"/>
      <c r="V505" s="10"/>
      <c r="W505" s="10"/>
      <c r="X505" s="10"/>
      <c r="Y505" s="10"/>
      <c r="Z505" s="10"/>
    </row>
    <row r="506" spans="1:26" ht="12.75" x14ac:dyDescent="0.2">
      <c r="A506" s="11">
        <v>92</v>
      </c>
      <c r="B506" s="12">
        <v>44343.413194444445</v>
      </c>
      <c r="C506" t="s">
        <v>2941</v>
      </c>
      <c r="D506" t="s">
        <v>878</v>
      </c>
      <c r="E506" s="13" t="s">
        <v>2942</v>
      </c>
      <c r="F506" t="s">
        <v>67</v>
      </c>
      <c r="G506" t="s">
        <v>878</v>
      </c>
      <c r="H506" s="12">
        <v>44343.703472222223</v>
      </c>
      <c r="I506" t="s">
        <v>2943</v>
      </c>
      <c r="J506" s="4" t="str">
        <f>Tb_MateriasJornais[[#This Row],[Jor_Jornal]]&amp;" - "&amp;Tb_MateriasJornais[[#This Row],[Jor_Titulo]]&amp;" - "&amp;TEXT(Tb_MateriasJornais[[#This Row],[Jor_Data]],"dd/mm/aaaa")</f>
        <v>Congresso em Foco - Butantan ofereceu doses da Coronavac ainda em julho, diz Dimas Covas à CPI - 27/05/2021</v>
      </c>
      <c r="K506" s="10"/>
      <c r="L506" s="10"/>
      <c r="M506" s="10"/>
      <c r="N506" s="10"/>
      <c r="O506" s="10"/>
      <c r="P506" s="10"/>
      <c r="Q506" s="10"/>
      <c r="R506" s="10"/>
      <c r="S506" s="10"/>
      <c r="T506" s="10"/>
      <c r="U506" s="10"/>
      <c r="V506" s="10"/>
      <c r="W506" s="10"/>
      <c r="X506" s="10"/>
      <c r="Y506" s="10"/>
      <c r="Z506" s="10"/>
    </row>
    <row r="507" spans="1:26" ht="12.75" x14ac:dyDescent="0.2">
      <c r="A507" s="11">
        <v>372</v>
      </c>
      <c r="B507" s="12">
        <v>44343.533333333333</v>
      </c>
      <c r="C507" t="s">
        <v>2944</v>
      </c>
      <c r="D507" t="s">
        <v>1297</v>
      </c>
      <c r="E507" s="13" t="s">
        <v>2945</v>
      </c>
      <c r="F507" t="s">
        <v>2946</v>
      </c>
      <c r="G507" t="s">
        <v>1357</v>
      </c>
      <c r="H507" s="12">
        <v>44343.850694444445</v>
      </c>
      <c r="I507" t="s">
        <v>2947</v>
      </c>
      <c r="J507" s="4" t="str">
        <f>Tb_MateriasJornais[[#This Row],[Jor_Jornal]]&amp;" - "&amp;Tb_MateriasJornais[[#This Row],[Jor_Titulo]]&amp;" - "&amp;TEXT(Tb_MateriasJornais[[#This Row],[Jor_Data]],"dd/mm/aaaa")</f>
        <v>Jornal do Senado - Não há tratativas com Ministério da Saúde para produção da ButanVac, diz diretor do Butantan - 27/05/2021</v>
      </c>
      <c r="K507" s="10"/>
      <c r="L507" s="10"/>
      <c r="M507" s="10"/>
      <c r="N507" s="10"/>
      <c r="O507" s="10"/>
      <c r="P507" s="10"/>
      <c r="Q507" s="10"/>
      <c r="R507" s="10"/>
      <c r="S507" s="10"/>
      <c r="T507" s="10"/>
      <c r="U507" s="10"/>
      <c r="V507" s="10"/>
      <c r="W507" s="10"/>
      <c r="X507" s="10"/>
      <c r="Y507" s="10"/>
      <c r="Z507" s="10"/>
    </row>
    <row r="508" spans="1:26" ht="12.75" x14ac:dyDescent="0.2">
      <c r="A508" s="11">
        <v>373</v>
      </c>
      <c r="B508" s="12">
        <v>44343.537499999999</v>
      </c>
      <c r="C508" t="s">
        <v>2948</v>
      </c>
      <c r="D508" t="s">
        <v>1297</v>
      </c>
      <c r="E508" s="13" t="s">
        <v>2949</v>
      </c>
      <c r="F508" t="s">
        <v>2950</v>
      </c>
      <c r="G508" t="s">
        <v>1357</v>
      </c>
      <c r="H508" s="12">
        <v>44343.850694444445</v>
      </c>
      <c r="I508" t="s">
        <v>2951</v>
      </c>
      <c r="J508" s="4" t="str">
        <f>Tb_MateriasJornais[[#This Row],[Jor_Jornal]]&amp;" - "&amp;Tb_MateriasJornais[[#This Row],[Jor_Titulo]]&amp;" - "&amp;TEXT(Tb_MateriasJornais[[#This Row],[Jor_Data]],"dd/mm/aaaa")</f>
        <v>Jornal do Senado - Diretor do Butantan aponta possível necessidade de dose adicional de vacina - 27/05/2021</v>
      </c>
      <c r="K508" s="10"/>
      <c r="L508" s="10"/>
      <c r="M508" s="10"/>
      <c r="N508" s="10"/>
      <c r="O508" s="10"/>
      <c r="P508" s="10"/>
      <c r="Q508" s="10"/>
      <c r="R508" s="10"/>
      <c r="S508" s="10"/>
      <c r="T508" s="10"/>
      <c r="U508" s="10"/>
      <c r="V508" s="10"/>
      <c r="W508" s="10"/>
      <c r="X508" s="10"/>
      <c r="Y508" s="10"/>
      <c r="Z508" s="10"/>
    </row>
    <row r="509" spans="1:26" ht="12.75" x14ac:dyDescent="0.2">
      <c r="A509" s="11">
        <v>374</v>
      </c>
      <c r="B509" s="12">
        <v>44343.544444444444</v>
      </c>
      <c r="C509" t="s">
        <v>2952</v>
      </c>
      <c r="D509" t="s">
        <v>1297</v>
      </c>
      <c r="E509" s="13" t="s">
        <v>2953</v>
      </c>
      <c r="F509" t="s">
        <v>2954</v>
      </c>
      <c r="G509" t="s">
        <v>1357</v>
      </c>
      <c r="H509" s="12">
        <v>44343.851388888892</v>
      </c>
      <c r="I509" t="s">
        <v>2955</v>
      </c>
      <c r="J509" s="4" t="str">
        <f>Tb_MateriasJornais[[#This Row],[Jor_Jornal]]&amp;" - "&amp;Tb_MateriasJornais[[#This Row],[Jor_Titulo]]&amp;" - "&amp;TEXT(Tb_MateriasJornais[[#This Row],[Jor_Data]],"dd/mm/aaaa")</f>
        <v>Jornal do Senado - Cronograma de entregas não se sustenta por falta de matéria-prima, diz diretor do Butantan - 27/05/2021</v>
      </c>
      <c r="K509" s="10"/>
      <c r="L509" s="10"/>
      <c r="M509" s="10"/>
      <c r="N509" s="10"/>
      <c r="O509" s="10"/>
      <c r="P509" s="10"/>
      <c r="Q509" s="10"/>
      <c r="R509" s="10"/>
      <c r="S509" s="10"/>
      <c r="T509" s="10"/>
      <c r="U509" s="10"/>
      <c r="V509" s="10"/>
      <c r="W509" s="10"/>
      <c r="X509" s="10"/>
      <c r="Y509" s="10"/>
      <c r="Z509" s="10"/>
    </row>
    <row r="510" spans="1:26" ht="12.75" x14ac:dyDescent="0.2">
      <c r="A510" s="11">
        <v>375</v>
      </c>
      <c r="B510" s="12">
        <v>44343.581944444442</v>
      </c>
      <c r="C510" t="s">
        <v>2956</v>
      </c>
      <c r="D510" t="s">
        <v>1297</v>
      </c>
      <c r="E510" s="13" t="s">
        <v>2957</v>
      </c>
      <c r="F510" t="s">
        <v>2958</v>
      </c>
      <c r="G510" t="s">
        <v>2602</v>
      </c>
      <c r="H510" s="12">
        <v>44344.790277777778</v>
      </c>
      <c r="I510" t="s">
        <v>2959</v>
      </c>
      <c r="J510" s="4" t="str">
        <f>Tb_MateriasJornais[[#This Row],[Jor_Jornal]]&amp;" - "&amp;Tb_MateriasJornais[[#This Row],[Jor_Titulo]]&amp;" - "&amp;TEXT(Tb_MateriasJornais[[#This Row],[Jor_Data]],"dd/mm/aaaa")</f>
        <v>Jornal do Senado - Brasil poderia ter sido primeiro do mundo a vacinar, afirma Dimas Covas à CPI - 27/05/2021</v>
      </c>
      <c r="K510" s="10"/>
      <c r="L510" s="10"/>
      <c r="M510" s="10"/>
      <c r="N510" s="10"/>
      <c r="O510" s="10"/>
      <c r="P510" s="10"/>
      <c r="Q510" s="10"/>
      <c r="R510" s="10"/>
      <c r="S510" s="10"/>
      <c r="T510" s="10"/>
      <c r="U510" s="10"/>
      <c r="V510" s="10"/>
      <c r="W510" s="10"/>
      <c r="X510" s="10"/>
      <c r="Y510" s="10"/>
      <c r="Z510" s="10"/>
    </row>
    <row r="511" spans="1:26" ht="12.75" x14ac:dyDescent="0.2">
      <c r="A511" s="11">
        <v>376</v>
      </c>
      <c r="B511" s="12">
        <v>44343.606944444444</v>
      </c>
      <c r="C511" t="s">
        <v>2960</v>
      </c>
      <c r="D511" t="s">
        <v>1297</v>
      </c>
      <c r="E511" s="13" t="s">
        <v>2961</v>
      </c>
      <c r="F511" t="s">
        <v>2962</v>
      </c>
      <c r="G511" t="s">
        <v>2722</v>
      </c>
      <c r="H511" s="12">
        <v>44343.606944444444</v>
      </c>
      <c r="I511" t="s">
        <v>2963</v>
      </c>
      <c r="J511" s="4" t="str">
        <f>Tb_MateriasJornais[[#This Row],[Jor_Jornal]]&amp;" - "&amp;Tb_MateriasJornais[[#This Row],[Jor_Titulo]]&amp;" - "&amp;TEXT(Tb_MateriasJornais[[#This Row],[Jor_Data]],"dd/mm/aaaa")</f>
        <v>Jornal do Senado - Eduardo Girão critica 'agressividade' do comando da CPI da Pandemia - 27/05/2021</v>
      </c>
      <c r="K511" s="10"/>
      <c r="L511" s="10"/>
      <c r="M511" s="10"/>
      <c r="N511" s="10"/>
      <c r="O511" s="10"/>
      <c r="P511" s="10"/>
      <c r="Q511" s="10"/>
      <c r="R511" s="10"/>
      <c r="S511" s="10"/>
      <c r="T511" s="10"/>
      <c r="U511" s="10"/>
      <c r="V511" s="10"/>
      <c r="W511" s="10"/>
      <c r="X511" s="10"/>
      <c r="Y511" s="10"/>
      <c r="Z511" s="10"/>
    </row>
    <row r="512" spans="1:26" ht="12.75" x14ac:dyDescent="0.2">
      <c r="A512" s="11">
        <v>377</v>
      </c>
      <c r="B512" s="12">
        <v>44343.63958333333</v>
      </c>
      <c r="C512" t="s">
        <v>2964</v>
      </c>
      <c r="D512" t="s">
        <v>1297</v>
      </c>
      <c r="E512" s="13" t="s">
        <v>2965</v>
      </c>
      <c r="F512" t="s">
        <v>2966</v>
      </c>
      <c r="G512" t="s">
        <v>1357</v>
      </c>
      <c r="H512" s="12">
        <v>44343.851388888892</v>
      </c>
      <c r="I512" t="s">
        <v>2967</v>
      </c>
      <c r="J512" s="4" t="str">
        <f>Tb_MateriasJornais[[#This Row],[Jor_Jornal]]&amp;" - "&amp;Tb_MateriasJornais[[#This Row],[Jor_Titulo]]&amp;" - "&amp;TEXT(Tb_MateriasJornais[[#This Row],[Jor_Data]],"dd/mm/aaaa")</f>
        <v>Jornal do Senado - Diretor do Butantan diz que declarações de integrantes do governo dificultam relações com a China - 27/05/2021</v>
      </c>
      <c r="K512" s="10"/>
      <c r="L512" s="10"/>
      <c r="M512" s="10"/>
      <c r="N512" s="10"/>
      <c r="O512" s="10"/>
      <c r="P512" s="10"/>
      <c r="Q512" s="10"/>
      <c r="R512" s="10"/>
      <c r="S512" s="10"/>
      <c r="T512" s="10"/>
      <c r="U512" s="10"/>
      <c r="V512" s="10"/>
      <c r="W512" s="10"/>
      <c r="X512" s="10"/>
      <c r="Y512" s="10"/>
      <c r="Z512" s="10"/>
    </row>
    <row r="513" spans="1:26" ht="12.75" x14ac:dyDescent="0.2">
      <c r="A513" s="11">
        <v>378</v>
      </c>
      <c r="B513" s="12">
        <v>44343.643055555556</v>
      </c>
      <c r="C513" t="s">
        <v>2968</v>
      </c>
      <c r="D513" t="s">
        <v>1297</v>
      </c>
      <c r="E513" s="13" t="s">
        <v>2969</v>
      </c>
      <c r="F513" t="s">
        <v>2970</v>
      </c>
      <c r="G513" t="s">
        <v>1357</v>
      </c>
      <c r="H513" s="12">
        <v>44343.851388888892</v>
      </c>
      <c r="I513" t="s">
        <v>2971</v>
      </c>
      <c r="J513" s="4" t="str">
        <f>Tb_MateriasJornais[[#This Row],[Jor_Jornal]]&amp;" - "&amp;Tb_MateriasJornais[[#This Row],[Jor_Titulo]]&amp;" - "&amp;TEXT(Tb_MateriasJornais[[#This Row],[Jor_Data]],"dd/mm/aaaa")</f>
        <v>Jornal do Senado - Vacinação poderia ter começado em dezembro de 2020, diz diretor do Butantan - 27/05/2021</v>
      </c>
      <c r="K513" s="10"/>
      <c r="L513" s="10"/>
      <c r="M513" s="10"/>
      <c r="N513" s="10"/>
      <c r="O513" s="10"/>
      <c r="P513" s="10"/>
      <c r="Q513" s="10"/>
      <c r="R513" s="10"/>
      <c r="S513" s="10"/>
      <c r="T513" s="10"/>
      <c r="U513" s="10"/>
      <c r="V513" s="10"/>
      <c r="W513" s="10"/>
      <c r="X513" s="10"/>
      <c r="Y513" s="10"/>
      <c r="Z513" s="10"/>
    </row>
    <row r="514" spans="1:26" ht="12.75" x14ac:dyDescent="0.2">
      <c r="A514" s="11">
        <v>93</v>
      </c>
      <c r="B514" s="12">
        <v>44343.673611111109</v>
      </c>
      <c r="C514" t="s">
        <v>2972</v>
      </c>
      <c r="D514" t="s">
        <v>878</v>
      </c>
      <c r="E514" s="13" t="s">
        <v>2973</v>
      </c>
      <c r="F514" t="s">
        <v>67</v>
      </c>
      <c r="G514" t="s">
        <v>2613</v>
      </c>
      <c r="H514" s="12">
        <v>44343.681944444441</v>
      </c>
      <c r="I514" t="s">
        <v>2974</v>
      </c>
      <c r="J514" s="4" t="str">
        <f>Tb_MateriasJornais[[#This Row],[Jor_Jornal]]&amp;" - "&amp;Tb_MateriasJornais[[#This Row],[Jor_Titulo]]&amp;" - "&amp;TEXT(Tb_MateriasJornais[[#This Row],[Jor_Data]],"dd/mm/aaaa")</f>
        <v>Congresso em Foco - "É um dos melhores", diz Renan sobre depoimento Dimas Covas à CPI - 27/05/2021</v>
      </c>
      <c r="K514" s="10"/>
      <c r="L514" s="10"/>
      <c r="M514" s="10"/>
      <c r="N514" s="10"/>
      <c r="O514" s="10"/>
      <c r="P514" s="10"/>
      <c r="Q514" s="10"/>
      <c r="R514" s="10"/>
      <c r="S514" s="10"/>
      <c r="T514" s="10"/>
      <c r="U514" s="10"/>
      <c r="V514" s="10"/>
      <c r="W514" s="10"/>
      <c r="X514" s="10"/>
      <c r="Y514" s="10"/>
      <c r="Z514" s="10"/>
    </row>
    <row r="515" spans="1:26" ht="12.75" x14ac:dyDescent="0.2">
      <c r="A515" s="11">
        <v>379</v>
      </c>
      <c r="B515" s="12">
        <v>44343.691666666666</v>
      </c>
      <c r="C515" t="s">
        <v>2975</v>
      </c>
      <c r="D515" t="s">
        <v>1297</v>
      </c>
      <c r="E515" s="13" t="s">
        <v>2976</v>
      </c>
      <c r="F515" t="s">
        <v>2977</v>
      </c>
      <c r="G515" t="s">
        <v>1357</v>
      </c>
      <c r="H515" s="12">
        <v>44343.852083333331</v>
      </c>
      <c r="I515" t="s">
        <v>2978</v>
      </c>
      <c r="J515" s="4" t="str">
        <f>Tb_MateriasJornais[[#This Row],[Jor_Jornal]]&amp;" - "&amp;Tb_MateriasJornais[[#This Row],[Jor_Titulo]]&amp;" - "&amp;TEXT(Tb_MateriasJornais[[#This Row],[Jor_Data]],"dd/mm/aaaa")</f>
        <v>Jornal do Senado - CPI da Pandemia: Relator requisita ao Senado checagem de dados em tempo real - 27/05/2021</v>
      </c>
      <c r="K515" s="10"/>
      <c r="L515" s="10"/>
      <c r="M515" s="10"/>
      <c r="N515" s="10"/>
      <c r="O515" s="10"/>
      <c r="P515" s="10"/>
      <c r="Q515" s="10"/>
      <c r="R515" s="10"/>
      <c r="S515" s="10"/>
      <c r="T515" s="10"/>
      <c r="U515" s="10"/>
      <c r="V515" s="10"/>
      <c r="W515" s="10"/>
      <c r="X515" s="10"/>
      <c r="Y515" s="10"/>
      <c r="Z515" s="10"/>
    </row>
    <row r="516" spans="1:26" ht="12.75" x14ac:dyDescent="0.2">
      <c r="A516" s="11">
        <v>380</v>
      </c>
      <c r="B516" s="12">
        <v>44343.722222222219</v>
      </c>
      <c r="C516" t="s">
        <v>2979</v>
      </c>
      <c r="D516" t="s">
        <v>1297</v>
      </c>
      <c r="E516" s="13" t="s">
        <v>2980</v>
      </c>
      <c r="F516" t="s">
        <v>2981</v>
      </c>
      <c r="G516" t="s">
        <v>2602</v>
      </c>
      <c r="H516" s="12">
        <v>44343.932638888888</v>
      </c>
      <c r="I516" t="s">
        <v>2982</v>
      </c>
      <c r="J516" s="4" t="str">
        <f>Tb_MateriasJornais[[#This Row],[Jor_Jornal]]&amp;" - "&amp;Tb_MateriasJornais[[#This Row],[Jor_Titulo]]&amp;" - "&amp;TEXT(Tb_MateriasJornais[[#This Row],[Jor_Data]],"dd/mm/aaaa")</f>
        <v>Jornal do Senado - Contra a desinformação, senadores exaltam o trabalho de checagem feito pela imprensa e redes sociais - 27/05/2021</v>
      </c>
      <c r="K516" s="10"/>
      <c r="L516" s="10"/>
      <c r="M516" s="10"/>
      <c r="N516" s="10"/>
      <c r="O516" s="10"/>
      <c r="P516" s="10"/>
      <c r="Q516" s="10"/>
      <c r="R516" s="10"/>
      <c r="S516" s="10"/>
      <c r="T516" s="10"/>
      <c r="U516" s="10"/>
      <c r="V516" s="10"/>
      <c r="W516" s="10"/>
      <c r="X516" s="10"/>
      <c r="Y516" s="10"/>
      <c r="Z516" s="10"/>
    </row>
    <row r="517" spans="1:26" ht="12.75" x14ac:dyDescent="0.2">
      <c r="A517" s="11">
        <v>381</v>
      </c>
      <c r="B517" s="12">
        <v>44343.758333333331</v>
      </c>
      <c r="C517" t="s">
        <v>2983</v>
      </c>
      <c r="D517" t="s">
        <v>1297</v>
      </c>
      <c r="E517" s="13" t="s">
        <v>2984</v>
      </c>
      <c r="F517" t="s">
        <v>2985</v>
      </c>
      <c r="G517" t="s">
        <v>2602</v>
      </c>
      <c r="H517" s="12">
        <v>44343.931944444441</v>
      </c>
      <c r="I517" t="s">
        <v>2986</v>
      </c>
      <c r="J517" s="4" t="str">
        <f>Tb_MateriasJornais[[#This Row],[Jor_Jornal]]&amp;" - "&amp;Tb_MateriasJornais[[#This Row],[Jor_Titulo]]&amp;" - "&amp;TEXT(Tb_MateriasJornais[[#This Row],[Jor_Data]],"dd/mm/aaaa")</f>
        <v>Jornal do Senado - Dimas Covas defende vacinas, máscaras e distanciamento contra terceira onda - 27/05/2021</v>
      </c>
      <c r="K517" s="10"/>
      <c r="L517" s="10"/>
      <c r="M517" s="10"/>
      <c r="N517" s="10"/>
      <c r="O517" s="10"/>
      <c r="P517" s="10"/>
      <c r="Q517" s="10"/>
      <c r="R517" s="10"/>
      <c r="S517" s="10"/>
      <c r="T517" s="10"/>
      <c r="U517" s="10"/>
      <c r="V517" s="10"/>
      <c r="W517" s="10"/>
      <c r="X517" s="10"/>
      <c r="Y517" s="10"/>
      <c r="Z517" s="10"/>
    </row>
    <row r="518" spans="1:26" ht="12.75" x14ac:dyDescent="0.2">
      <c r="A518" s="11">
        <v>94</v>
      </c>
      <c r="B518" s="12">
        <v>44343.826388888891</v>
      </c>
      <c r="C518" t="s">
        <v>2987</v>
      </c>
      <c r="D518" t="s">
        <v>878</v>
      </c>
      <c r="E518" s="13" t="s">
        <v>2988</v>
      </c>
      <c r="F518" t="s">
        <v>67</v>
      </c>
      <c r="G518" t="s">
        <v>880</v>
      </c>
      <c r="H518" s="12">
        <v>44343.826388888891</v>
      </c>
      <c r="I518" t="s">
        <v>2989</v>
      </c>
      <c r="J518" s="4" t="str">
        <f>Tb_MateriasJornais[[#This Row],[Jor_Jornal]]&amp;" - "&amp;Tb_MateriasJornais[[#This Row],[Jor_Titulo]]&amp;" - "&amp;TEXT(Tb_MateriasJornais[[#This Row],[Jor_Data]],"dd/mm/aaaa")</f>
        <v>Congresso em Foco - Malafaia diz que senadores "arregararam" ao não chamá-lo para CPI - 27/05/2021</v>
      </c>
      <c r="K518" s="10"/>
      <c r="L518" s="10"/>
      <c r="M518" s="10"/>
      <c r="N518" s="10"/>
      <c r="O518" s="10"/>
      <c r="P518" s="10"/>
      <c r="Q518" s="10"/>
      <c r="R518" s="10"/>
      <c r="S518" s="10"/>
      <c r="T518" s="10"/>
      <c r="U518" s="10"/>
      <c r="V518" s="10"/>
      <c r="W518" s="10"/>
      <c r="X518" s="10"/>
      <c r="Y518" s="10"/>
      <c r="Z518" s="10"/>
    </row>
    <row r="519" spans="1:26" ht="12.75" x14ac:dyDescent="0.2">
      <c r="A519" s="11">
        <v>382</v>
      </c>
      <c r="B519" s="12">
        <v>44343.886111111111</v>
      </c>
      <c r="C519" t="s">
        <v>2990</v>
      </c>
      <c r="D519" t="s">
        <v>1297</v>
      </c>
      <c r="E519" s="13" t="s">
        <v>2991</v>
      </c>
      <c r="F519" t="s">
        <v>2992</v>
      </c>
      <c r="G519" t="s">
        <v>2602</v>
      </c>
      <c r="H519" s="12">
        <v>44343.931944444441</v>
      </c>
      <c r="I519" t="s">
        <v>2993</v>
      </c>
      <c r="J519" s="4" t="str">
        <f>Tb_MateriasJornais[[#This Row],[Jor_Jornal]]&amp;" - "&amp;Tb_MateriasJornais[[#This Row],[Jor_Titulo]]&amp;" - "&amp;TEXT(Tb_MateriasJornais[[#This Row],[Jor_Data]],"dd/mm/aaaa")</f>
        <v>Jornal do Senado - Senadores da oposição e do governo fazem balanço do primeiro mês da CPI - 27/05/2021</v>
      </c>
      <c r="K519" s="10"/>
      <c r="L519" s="10"/>
      <c r="M519" s="10"/>
      <c r="N519" s="10"/>
      <c r="O519" s="10"/>
      <c r="P519" s="10"/>
      <c r="Q519" s="10"/>
      <c r="R519" s="10"/>
      <c r="S519" s="10"/>
      <c r="T519" s="10"/>
      <c r="U519" s="10"/>
      <c r="V519" s="10"/>
      <c r="W519" s="10"/>
      <c r="X519" s="10"/>
      <c r="Y519" s="10"/>
      <c r="Z519" s="10"/>
    </row>
    <row r="520" spans="1:26" ht="12.75" x14ac:dyDescent="0.2">
      <c r="A520" s="11">
        <v>383</v>
      </c>
      <c r="B520" s="12">
        <v>44344.025000000001</v>
      </c>
      <c r="C520" t="s">
        <v>2994</v>
      </c>
      <c r="D520" t="s">
        <v>1297</v>
      </c>
      <c r="E520" s="13" t="s">
        <v>2995</v>
      </c>
      <c r="F520" t="s">
        <v>2996</v>
      </c>
      <c r="G520" t="s">
        <v>2997</v>
      </c>
      <c r="H520" s="12">
        <v>44344.025000000001</v>
      </c>
      <c r="I520" t="s">
        <v>2998</v>
      </c>
      <c r="J520" s="4" t="str">
        <f>Tb_MateriasJornais[[#This Row],[Jor_Jornal]]&amp;" - "&amp;Tb_MateriasJornais[[#This Row],[Jor_Titulo]]&amp;" - "&amp;TEXT(Tb_MateriasJornais[[#This Row],[Jor_Data]],"dd/mm/aaaa")</f>
        <v>Jornal do Senado - Humberto e Girão debatem primeiro mês da CPI no TV Senado Live - 28/05/2021</v>
      </c>
      <c r="K520" s="10"/>
      <c r="L520" s="10"/>
      <c r="M520" s="10"/>
      <c r="N520" s="10"/>
      <c r="O520" s="10"/>
      <c r="P520" s="10"/>
      <c r="Q520" s="10"/>
      <c r="R520" s="10"/>
      <c r="S520" s="10"/>
      <c r="T520" s="10"/>
      <c r="U520" s="10"/>
      <c r="V520" s="10"/>
      <c r="W520" s="10"/>
      <c r="X520" s="10"/>
      <c r="Y520" s="10"/>
      <c r="Z520" s="10"/>
    </row>
    <row r="521" spans="1:26" ht="12.75" x14ac:dyDescent="0.2">
      <c r="A521" s="11">
        <v>384</v>
      </c>
      <c r="B521" s="12">
        <v>44344.481249999997</v>
      </c>
      <c r="C521" t="s">
        <v>2999</v>
      </c>
      <c r="D521" t="s">
        <v>1297</v>
      </c>
      <c r="E521" s="13" t="s">
        <v>3000</v>
      </c>
      <c r="F521" t="s">
        <v>3001</v>
      </c>
      <c r="G521" t="s">
        <v>2602</v>
      </c>
      <c r="H521" s="12">
        <v>44347.751388888886</v>
      </c>
      <c r="I521" t="s">
        <v>3002</v>
      </c>
      <c r="J521" s="4" t="str">
        <f>Tb_MateriasJornais[[#This Row],[Jor_Jornal]]&amp;" - "&amp;Tb_MateriasJornais[[#This Row],[Jor_Titulo]]&amp;" - "&amp;TEXT(Tb_MateriasJornais[[#This Row],[Jor_Data]],"dd/mm/aaaa")</f>
        <v>Jornal do Senado - CPI da Pandemia ouve médica Nise Yamaguchi, pró-cloroquina, na terça-feira - 28/05/2021</v>
      </c>
      <c r="K521" s="10"/>
      <c r="L521" s="10"/>
      <c r="M521" s="10"/>
      <c r="N521" s="10"/>
      <c r="O521" s="10"/>
      <c r="P521" s="10"/>
      <c r="Q521" s="10"/>
      <c r="R521" s="10"/>
      <c r="S521" s="10"/>
      <c r="T521" s="10"/>
      <c r="U521" s="10"/>
      <c r="V521" s="10"/>
      <c r="W521" s="10"/>
      <c r="X521" s="10"/>
      <c r="Y521" s="10"/>
      <c r="Z521" s="10"/>
    </row>
    <row r="522" spans="1:26" ht="12.75" x14ac:dyDescent="0.2">
      <c r="A522" s="11">
        <v>95</v>
      </c>
      <c r="B522" s="12">
        <v>44344.484722222223</v>
      </c>
      <c r="C522" t="s">
        <v>3003</v>
      </c>
      <c r="D522" t="s">
        <v>878</v>
      </c>
      <c r="E522" s="13" t="s">
        <v>3004</v>
      </c>
      <c r="F522" t="s">
        <v>67</v>
      </c>
      <c r="G522" t="s">
        <v>2609</v>
      </c>
      <c r="H522" s="12">
        <v>44404.59097222222</v>
      </c>
      <c r="I522" t="s">
        <v>3005</v>
      </c>
      <c r="J522" s="4" t="str">
        <f>Tb_MateriasJornais[[#This Row],[Jor_Jornal]]&amp;" - "&amp;Tb_MateriasJornais[[#This Row],[Jor_Titulo]]&amp;" - "&amp;TEXT(Tb_MateriasJornais[[#This Row],[Jor_Data]],"dd/mm/aaaa")</f>
        <v>Congresso em Foco - Verdade e consequência: a CPI e o destino de Bolsonaro - 28/05/2021</v>
      </c>
      <c r="K522" s="10"/>
      <c r="L522" s="10"/>
      <c r="M522" s="10"/>
      <c r="N522" s="10"/>
      <c r="O522" s="10"/>
      <c r="P522" s="10"/>
      <c r="Q522" s="10"/>
      <c r="R522" s="10"/>
      <c r="S522" s="10"/>
      <c r="T522" s="10"/>
      <c r="U522" s="10"/>
      <c r="V522" s="10"/>
      <c r="W522" s="10"/>
      <c r="X522" s="10"/>
      <c r="Y522" s="10"/>
      <c r="Z522" s="10"/>
    </row>
    <row r="523" spans="1:26" ht="12.75" x14ac:dyDescent="0.2">
      <c r="A523" s="11">
        <v>385</v>
      </c>
      <c r="B523" s="12">
        <v>44344.628472222219</v>
      </c>
      <c r="C523" t="s">
        <v>3006</v>
      </c>
      <c r="D523" t="s">
        <v>1297</v>
      </c>
      <c r="E523" s="13" t="s">
        <v>3007</v>
      </c>
      <c r="F523" t="s">
        <v>3008</v>
      </c>
      <c r="G523" t="s">
        <v>1357</v>
      </c>
      <c r="H523" s="12">
        <v>44344.715277777781</v>
      </c>
      <c r="I523" t="s">
        <v>3009</v>
      </c>
      <c r="J523" s="4" t="str">
        <f>Tb_MateriasJornais[[#This Row],[Jor_Jornal]]&amp;" - "&amp;Tb_MateriasJornais[[#This Row],[Jor_Titulo]]&amp;" - "&amp;TEXT(Tb_MateriasJornais[[#This Row],[Jor_Data]],"dd/mm/aaaa")</f>
        <v>Jornal do Senado - CPI da Pandemia: confira como foram os depoimentos de Mayra Pinheiro e Dimas Covas - 28/05/2021</v>
      </c>
      <c r="K523" s="10"/>
      <c r="L523" s="10"/>
      <c r="M523" s="10"/>
      <c r="N523" s="10"/>
      <c r="O523" s="10"/>
      <c r="P523" s="10"/>
      <c r="Q523" s="10"/>
      <c r="R523" s="10"/>
      <c r="S523" s="10"/>
      <c r="T523" s="10"/>
      <c r="U523" s="10"/>
      <c r="V523" s="10"/>
      <c r="W523" s="10"/>
      <c r="X523" s="10"/>
      <c r="Y523" s="10"/>
      <c r="Z523" s="10"/>
    </row>
    <row r="524" spans="1:26" ht="12.75" x14ac:dyDescent="0.2">
      <c r="A524" s="11">
        <v>386</v>
      </c>
      <c r="B524" s="12">
        <v>44344.703472222223</v>
      </c>
      <c r="C524" t="s">
        <v>3010</v>
      </c>
      <c r="D524" t="s">
        <v>1297</v>
      </c>
      <c r="E524" s="13" t="s">
        <v>3011</v>
      </c>
      <c r="F524" t="s">
        <v>3012</v>
      </c>
      <c r="G524" t="s">
        <v>1357</v>
      </c>
      <c r="H524" s="12">
        <v>44344.714583333334</v>
      </c>
      <c r="I524" t="s">
        <v>3013</v>
      </c>
      <c r="J524" s="4" t="str">
        <f>Tb_MateriasJornais[[#This Row],[Jor_Jornal]]&amp;" - "&amp;Tb_MateriasJornais[[#This Row],[Jor_Titulo]]&amp;" - "&amp;TEXT(Tb_MateriasJornais[[#This Row],[Jor_Data]],"dd/mm/aaaa")</f>
        <v>Jornal do Senado - CPI da Pandemia ouve a médica Nise Yamaguchi nesta terça - 28/05/2021</v>
      </c>
      <c r="K524" s="10"/>
      <c r="L524" s="10"/>
      <c r="M524" s="10"/>
      <c r="N524" s="10"/>
      <c r="O524" s="10"/>
      <c r="P524" s="10"/>
      <c r="Q524" s="10"/>
      <c r="R524" s="10"/>
      <c r="S524" s="10"/>
      <c r="T524" s="10"/>
      <c r="U524" s="10"/>
      <c r="V524" s="10"/>
      <c r="W524" s="10"/>
      <c r="X524" s="10"/>
      <c r="Y524" s="10"/>
      <c r="Z524" s="10"/>
    </row>
    <row r="525" spans="1:26" ht="12.75" x14ac:dyDescent="0.2">
      <c r="A525" s="11">
        <v>96</v>
      </c>
      <c r="B525" s="12">
        <v>44344.740972222222</v>
      </c>
      <c r="C525" t="s">
        <v>3014</v>
      </c>
      <c r="D525" t="s">
        <v>878</v>
      </c>
      <c r="E525" s="13" t="s">
        <v>3015</v>
      </c>
      <c r="F525" t="s">
        <v>67</v>
      </c>
      <c r="G525" t="s">
        <v>880</v>
      </c>
      <c r="H525" s="12">
        <v>44344.754166666666</v>
      </c>
      <c r="I525" t="s">
        <v>3016</v>
      </c>
      <c r="J525" s="4" t="str">
        <f>Tb_MateriasJornais[[#This Row],[Jor_Jornal]]&amp;" - "&amp;Tb_MateriasJornais[[#This Row],[Jor_Titulo]]&amp;" - "&amp;TEXT(Tb_MateriasJornais[[#This Row],[Jor_Data]],"dd/mm/aaaa")</f>
        <v>Congresso em Foco - Relator faz balanço de CPI e afirma que mortes poderiam ter sido evitadas - 28/05/2021</v>
      </c>
      <c r="K525" s="10"/>
      <c r="L525" s="10"/>
      <c r="M525" s="10"/>
      <c r="N525" s="10"/>
      <c r="O525" s="10"/>
      <c r="P525" s="10"/>
      <c r="Q525" s="10"/>
      <c r="R525" s="10"/>
      <c r="S525" s="10"/>
      <c r="T525" s="10"/>
      <c r="U525" s="10"/>
      <c r="V525" s="10"/>
      <c r="W525" s="10"/>
      <c r="X525" s="10"/>
      <c r="Y525" s="10"/>
      <c r="Z525" s="10"/>
    </row>
    <row r="526" spans="1:26" ht="12.75" x14ac:dyDescent="0.2">
      <c r="A526" s="11">
        <v>387</v>
      </c>
      <c r="B526" s="12">
        <v>44344.809027777781</v>
      </c>
      <c r="C526" t="s">
        <v>3017</v>
      </c>
      <c r="D526" t="s">
        <v>1297</v>
      </c>
      <c r="E526" s="13" t="s">
        <v>3018</v>
      </c>
      <c r="F526" t="s">
        <v>3019</v>
      </c>
      <c r="G526" t="s">
        <v>3020</v>
      </c>
      <c r="H526" s="12">
        <v>44372.84375</v>
      </c>
      <c r="I526" t="s">
        <v>3021</v>
      </c>
      <c r="J526" s="4" t="str">
        <f>Tb_MateriasJornais[[#This Row],[Jor_Jornal]]&amp;" - "&amp;Tb_MateriasJornais[[#This Row],[Jor_Titulo]]&amp;" - "&amp;TEXT(Tb_MateriasJornais[[#This Row],[Jor_Data]],"dd/mm/aaaa")</f>
        <v>Jornal do Senado - Em um mês, CPI revela falhas no combate à covid e amplia investigação - 28/05/2021</v>
      </c>
      <c r="K526" s="10"/>
      <c r="L526" s="10"/>
      <c r="M526" s="10"/>
      <c r="N526" s="10"/>
      <c r="O526" s="10"/>
      <c r="P526" s="10"/>
      <c r="Q526" s="10"/>
      <c r="R526" s="10"/>
      <c r="S526" s="10"/>
      <c r="T526" s="10"/>
      <c r="U526" s="10"/>
      <c r="V526" s="10"/>
      <c r="W526" s="10"/>
      <c r="X526" s="10"/>
      <c r="Y526" s="10"/>
      <c r="Z526" s="10"/>
    </row>
    <row r="527" spans="1:26" ht="12.75" x14ac:dyDescent="0.2">
      <c r="A527" s="11">
        <v>388</v>
      </c>
      <c r="B527" s="12">
        <v>44344.80972222222</v>
      </c>
      <c r="C527" t="s">
        <v>3022</v>
      </c>
      <c r="D527" t="s">
        <v>1297</v>
      </c>
      <c r="E527" s="13" t="s">
        <v>3023</v>
      </c>
      <c r="F527" t="s">
        <v>3024</v>
      </c>
      <c r="G527" t="s">
        <v>3020</v>
      </c>
      <c r="H527" s="12">
        <v>44344.829861111109</v>
      </c>
      <c r="I527" t="s">
        <v>3025</v>
      </c>
      <c r="J527" s="4" t="str">
        <f>Tb_MateriasJornais[[#This Row],[Jor_Jornal]]&amp;" - "&amp;Tb_MateriasJornais[[#This Row],[Jor_Titulo]]&amp;" - "&amp;TEXT(Tb_MateriasJornais[[#This Row],[Jor_Data]],"dd/mm/aaaa")</f>
        <v>Jornal do Senado - Mandetta revela "gabinete paralelo" e tentativa de mudar bula da cloroquina - 28/05/2021</v>
      </c>
      <c r="K527" s="10"/>
      <c r="L527" s="10"/>
      <c r="M527" s="10"/>
      <c r="N527" s="10"/>
      <c r="O527" s="10"/>
      <c r="P527" s="10"/>
      <c r="Q527" s="10"/>
      <c r="R527" s="10"/>
      <c r="S527" s="10"/>
      <c r="T527" s="10"/>
      <c r="U527" s="10"/>
      <c r="V527" s="10"/>
      <c r="W527" s="10"/>
      <c r="X527" s="10"/>
      <c r="Y527" s="10"/>
      <c r="Z527" s="10"/>
    </row>
    <row r="528" spans="1:26" ht="12.75" x14ac:dyDescent="0.2">
      <c r="A528" s="11">
        <v>389</v>
      </c>
      <c r="B528" s="12">
        <v>44344.811111111114</v>
      </c>
      <c r="C528" t="s">
        <v>3026</v>
      </c>
      <c r="D528" t="s">
        <v>1297</v>
      </c>
      <c r="E528" s="13" t="s">
        <v>3027</v>
      </c>
      <c r="F528" t="s">
        <v>3028</v>
      </c>
      <c r="G528" t="s">
        <v>3020</v>
      </c>
      <c r="H528" s="12">
        <v>44344.831250000003</v>
      </c>
      <c r="I528" t="s">
        <v>3029</v>
      </c>
      <c r="J528" s="4" t="str">
        <f>Tb_MateriasJornais[[#This Row],[Jor_Jornal]]&amp;" - "&amp;Tb_MateriasJornais[[#This Row],[Jor_Titulo]]&amp;" - "&amp;TEXT(Tb_MateriasJornais[[#This Row],[Jor_Data]],"dd/mm/aaaa")</f>
        <v>Jornal do Senado - Wajngarten, Pfizer e Butantan confirmam demora do governo para comprar vacinas - 28/05/2021</v>
      </c>
      <c r="K528" s="10"/>
      <c r="L528" s="10"/>
      <c r="M528" s="10"/>
      <c r="N528" s="10"/>
      <c r="O528" s="10"/>
      <c r="P528" s="10"/>
      <c r="Q528" s="10"/>
      <c r="R528" s="10"/>
      <c r="S528" s="10"/>
      <c r="T528" s="10"/>
      <c r="U528" s="10"/>
      <c r="V528" s="10"/>
      <c r="W528" s="10"/>
      <c r="X528" s="10"/>
      <c r="Y528" s="10"/>
      <c r="Z528" s="10"/>
    </row>
    <row r="529" spans="1:26" ht="12.75" x14ac:dyDescent="0.2">
      <c r="A529" s="11">
        <v>390</v>
      </c>
      <c r="B529" s="12">
        <v>44344.811805555553</v>
      </c>
      <c r="C529" t="s">
        <v>3030</v>
      </c>
      <c r="D529" t="s">
        <v>1297</v>
      </c>
      <c r="E529" s="13" t="s">
        <v>3031</v>
      </c>
      <c r="F529" t="s">
        <v>3032</v>
      </c>
      <c r="G529" t="s">
        <v>3020</v>
      </c>
      <c r="H529" s="12">
        <v>44372.842361111114</v>
      </c>
      <c r="I529" t="s">
        <v>3033</v>
      </c>
      <c r="J529" s="4" t="str">
        <f>Tb_MateriasJornais[[#This Row],[Jor_Jornal]]&amp;" - "&amp;Tb_MateriasJornais[[#This Row],[Jor_Titulo]]&amp;" - "&amp;TEXT(Tb_MateriasJornais[[#This Row],[Jor_Data]],"dd/mm/aaaa")</f>
        <v>Jornal do Senado - Perguntas sem respostas motivam reconvocação de Queiroga e Pazuello - 28/05/2021</v>
      </c>
      <c r="K529" s="10"/>
      <c r="L529" s="10"/>
      <c r="M529" s="10"/>
      <c r="N529" s="10"/>
      <c r="O529" s="10"/>
      <c r="P529" s="10"/>
      <c r="Q529" s="10"/>
      <c r="R529" s="10"/>
      <c r="S529" s="10"/>
      <c r="T529" s="10"/>
      <c r="U529" s="10"/>
      <c r="V529" s="10"/>
      <c r="W529" s="10"/>
      <c r="X529" s="10"/>
      <c r="Y529" s="10"/>
      <c r="Z529" s="10"/>
    </row>
    <row r="530" spans="1:26" ht="12.75" x14ac:dyDescent="0.2">
      <c r="A530" s="11">
        <v>391</v>
      </c>
      <c r="B530" s="12">
        <v>44344.813194444447</v>
      </c>
      <c r="C530" t="s">
        <v>3034</v>
      </c>
      <c r="D530" t="s">
        <v>1297</v>
      </c>
      <c r="E530" s="13" t="s">
        <v>3035</v>
      </c>
      <c r="F530" t="s">
        <v>3036</v>
      </c>
      <c r="G530" t="s">
        <v>3020</v>
      </c>
      <c r="H530" s="12">
        <v>44372.842361111114</v>
      </c>
      <c r="I530" t="s">
        <v>3037</v>
      </c>
      <c r="J530" s="4" t="str">
        <f>Tb_MateriasJornais[[#This Row],[Jor_Jornal]]&amp;" - "&amp;Tb_MateriasJornais[[#This Row],[Jor_Titulo]]&amp;" - "&amp;TEXT(Tb_MateriasJornais[[#This Row],[Jor_Data]],"dd/mm/aaaa")</f>
        <v>Jornal do Senado - CPI começa a investigar governadores, mas oposição denuncia “parcialidade” - 28/05/2021</v>
      </c>
      <c r="K530" s="10"/>
      <c r="L530" s="10"/>
      <c r="M530" s="10"/>
      <c r="N530" s="10"/>
      <c r="O530" s="10"/>
      <c r="P530" s="10"/>
      <c r="Q530" s="10"/>
      <c r="R530" s="10"/>
      <c r="S530" s="10"/>
      <c r="T530" s="10"/>
      <c r="U530" s="10"/>
      <c r="V530" s="10"/>
      <c r="W530" s="10"/>
      <c r="X530" s="10"/>
      <c r="Y530" s="10"/>
      <c r="Z530" s="10"/>
    </row>
    <row r="531" spans="1:26" ht="12.75" x14ac:dyDescent="0.2">
      <c r="A531" s="11">
        <v>392</v>
      </c>
      <c r="B531" s="12">
        <v>44344.813888888886</v>
      </c>
      <c r="C531" t="s">
        <v>3038</v>
      </c>
      <c r="D531" t="s">
        <v>1297</v>
      </c>
      <c r="E531" s="13" t="s">
        <v>3039</v>
      </c>
      <c r="F531" t="s">
        <v>3040</v>
      </c>
      <c r="G531" t="s">
        <v>3020</v>
      </c>
      <c r="H531" s="12">
        <v>44372.841666666667</v>
      </c>
      <c r="I531" t="s">
        <v>3041</v>
      </c>
      <c r="J531" s="4" t="str">
        <f>Tb_MateriasJornais[[#This Row],[Jor_Jornal]]&amp;" - "&amp;Tb_MateriasJornais[[#This Row],[Jor_Titulo]]&amp;" - "&amp;TEXT(Tb_MateriasJornais[[#This Row],[Jor_Data]],"dd/mm/aaaa")</f>
        <v>Jornal do Senado - Renan diz ter 'provas sobejas' de 'gabinete' paralelo e falta de prioridade para vacina - 28/05/2021</v>
      </c>
      <c r="K531" s="10"/>
      <c r="L531" s="10"/>
      <c r="M531" s="10"/>
      <c r="N531" s="10"/>
      <c r="O531" s="10"/>
      <c r="P531" s="10"/>
      <c r="Q531" s="10"/>
      <c r="R531" s="10"/>
      <c r="S531" s="10"/>
      <c r="T531" s="10"/>
      <c r="U531" s="10"/>
      <c r="V531" s="10"/>
      <c r="W531" s="10"/>
      <c r="X531" s="10"/>
      <c r="Y531" s="10"/>
      <c r="Z531" s="10"/>
    </row>
    <row r="532" spans="1:26" ht="12.75" x14ac:dyDescent="0.2">
      <c r="A532" s="11">
        <v>393</v>
      </c>
      <c r="B532" s="12">
        <v>44344.81527777778</v>
      </c>
      <c r="C532" t="s">
        <v>3042</v>
      </c>
      <c r="D532" t="s">
        <v>1297</v>
      </c>
      <c r="E532" s="13" t="s">
        <v>3043</v>
      </c>
      <c r="F532" t="s">
        <v>3044</v>
      </c>
      <c r="G532" t="s">
        <v>3020</v>
      </c>
      <c r="H532" s="12">
        <v>44372.84097222222</v>
      </c>
      <c r="I532" t="s">
        <v>3045</v>
      </c>
      <c r="J532" s="4" t="str">
        <f>Tb_MateriasJornais[[#This Row],[Jor_Jornal]]&amp;" - "&amp;Tb_MateriasJornais[[#This Row],[Jor_Titulo]]&amp;" - "&amp;TEXT(Tb_MateriasJornais[[#This Row],[Jor_Data]],"dd/mm/aaaa")</f>
        <v>Jornal do Senado - Vacina e cloroquina estão em campos opostos na CPI, segundo nuvem de palavras - 28/05/2021</v>
      </c>
      <c r="K532" s="10"/>
      <c r="L532" s="10"/>
      <c r="M532" s="10"/>
      <c r="N532" s="10"/>
      <c r="O532" s="10"/>
      <c r="P532" s="10"/>
      <c r="Q532" s="10"/>
      <c r="R532" s="10"/>
      <c r="S532" s="10"/>
      <c r="T532" s="10"/>
      <c r="U532" s="10"/>
      <c r="V532" s="10"/>
      <c r="W532" s="10"/>
      <c r="X532" s="10"/>
      <c r="Y532" s="10"/>
      <c r="Z532" s="10"/>
    </row>
    <row r="533" spans="1:26" ht="12.75" x14ac:dyDescent="0.2">
      <c r="A533" s="11">
        <v>394</v>
      </c>
      <c r="B533" s="12">
        <v>44344.820138888892</v>
      </c>
      <c r="C533" t="s">
        <v>3046</v>
      </c>
      <c r="D533" t="s">
        <v>1297</v>
      </c>
      <c r="E533" s="13" t="s">
        <v>3047</v>
      </c>
      <c r="F533" t="s">
        <v>3048</v>
      </c>
      <c r="G533" t="s">
        <v>2602</v>
      </c>
      <c r="H533" s="12">
        <v>44344.863888888889</v>
      </c>
      <c r="I533" t="s">
        <v>3049</v>
      </c>
      <c r="J533" s="4" t="str">
        <f>Tb_MateriasJornais[[#This Row],[Jor_Jornal]]&amp;" - "&amp;Tb_MateriasJornais[[#This Row],[Jor_Titulo]]&amp;" - "&amp;TEXT(Tb_MateriasJornais[[#This Row],[Jor_Data]],"dd/mm/aaaa")</f>
        <v>Jornal do Senado - Sala-cofre da CPI da Pandemia guarda documentos sigilosos - 28/05/2021</v>
      </c>
      <c r="K533" s="10"/>
      <c r="L533" s="10"/>
      <c r="M533" s="10"/>
      <c r="N533" s="10"/>
      <c r="O533" s="10"/>
      <c r="P533" s="10"/>
      <c r="Q533" s="10"/>
      <c r="R533" s="10"/>
      <c r="S533" s="10"/>
      <c r="T533" s="10"/>
      <c r="U533" s="10"/>
      <c r="V533" s="10"/>
      <c r="W533" s="10"/>
      <c r="X533" s="10"/>
      <c r="Y533" s="10"/>
      <c r="Z533" s="10"/>
    </row>
    <row r="534" spans="1:26" ht="12.75" x14ac:dyDescent="0.2">
      <c r="A534" s="11">
        <v>97</v>
      </c>
      <c r="B534" s="12">
        <v>44344.832638888889</v>
      </c>
      <c r="C534" t="s">
        <v>3050</v>
      </c>
      <c r="D534" t="s">
        <v>878</v>
      </c>
      <c r="E534" s="13" t="s">
        <v>3051</v>
      </c>
      <c r="F534" t="s">
        <v>67</v>
      </c>
      <c r="G534" t="s">
        <v>880</v>
      </c>
      <c r="H534" s="12">
        <v>44344.859027777777</v>
      </c>
      <c r="I534" t="s">
        <v>3052</v>
      </c>
      <c r="J534" s="4" t="str">
        <f>Tb_MateriasJornais[[#This Row],[Jor_Jornal]]&amp;" - "&amp;Tb_MateriasJornais[[#This Row],[Jor_Titulo]]&amp;" - "&amp;TEXT(Tb_MateriasJornais[[#This Row],[Jor_Data]],"dd/mm/aaaa")</f>
        <v>Congresso em Foco - Governadores protocolam ação no STF contra chamamento para depor em CPI - 28/05/2021</v>
      </c>
      <c r="K534" s="10"/>
      <c r="L534" s="10"/>
      <c r="M534" s="10"/>
      <c r="N534" s="10"/>
      <c r="O534" s="10"/>
      <c r="P534" s="10"/>
      <c r="Q534" s="10"/>
      <c r="R534" s="10"/>
      <c r="S534" s="10"/>
      <c r="T534" s="10"/>
      <c r="U534" s="10"/>
      <c r="V534" s="10"/>
      <c r="W534" s="10"/>
      <c r="X534" s="10"/>
      <c r="Y534" s="10"/>
      <c r="Z534" s="10"/>
    </row>
    <row r="535" spans="1:26" ht="12.75" x14ac:dyDescent="0.2">
      <c r="A535" s="11">
        <v>395</v>
      </c>
      <c r="B535" s="12">
        <v>44344.861111111109</v>
      </c>
      <c r="C535" t="s">
        <v>3053</v>
      </c>
      <c r="D535" t="s">
        <v>1297</v>
      </c>
      <c r="E535" s="13" t="s">
        <v>3054</v>
      </c>
      <c r="F535" t="s">
        <v>3055</v>
      </c>
      <c r="G535" t="s">
        <v>1357</v>
      </c>
      <c r="H535" s="12">
        <v>44344.864583333336</v>
      </c>
      <c r="I535" t="s">
        <v>3056</v>
      </c>
      <c r="J535" s="4" t="str">
        <f>Tb_MateriasJornais[[#This Row],[Jor_Jornal]]&amp;" - "&amp;Tb_MateriasJornais[[#This Row],[Jor_Titulo]]&amp;" - "&amp;TEXT(Tb_MateriasJornais[[#This Row],[Jor_Data]],"dd/mm/aaaa")</f>
        <v>Jornal do Senado - Senadores da CPI da Pandemia visitam sala-cofre de documentos sigilosos - 28/05/2021</v>
      </c>
      <c r="K535" s="10"/>
      <c r="L535" s="10"/>
      <c r="M535" s="10"/>
      <c r="N535" s="10"/>
      <c r="O535" s="10"/>
      <c r="P535" s="10"/>
      <c r="Q535" s="10"/>
      <c r="R535" s="10"/>
      <c r="S535" s="10"/>
      <c r="T535" s="10"/>
      <c r="U535" s="10"/>
      <c r="V535" s="10"/>
      <c r="W535" s="10"/>
      <c r="X535" s="10"/>
      <c r="Y535" s="10"/>
      <c r="Z535" s="10"/>
    </row>
    <row r="536" spans="1:26" ht="12.75" x14ac:dyDescent="0.2">
      <c r="A536" s="11">
        <v>396</v>
      </c>
      <c r="B536" s="12">
        <v>44347.457638888889</v>
      </c>
      <c r="C536" t="s">
        <v>3057</v>
      </c>
      <c r="D536" t="s">
        <v>1297</v>
      </c>
      <c r="E536" s="13" t="s">
        <v>3058</v>
      </c>
      <c r="F536" t="s">
        <v>3059</v>
      </c>
      <c r="G536" t="s">
        <v>2602</v>
      </c>
      <c r="H536" s="12">
        <v>44347.574999999997</v>
      </c>
      <c r="I536" t="s">
        <v>3060</v>
      </c>
      <c r="J536" s="4" t="str">
        <f>Tb_MateriasJornais[[#This Row],[Jor_Jornal]]&amp;" - "&amp;Tb_MateriasJornais[[#This Row],[Jor_Titulo]]&amp;" - "&amp;TEXT(Tb_MateriasJornais[[#This Row],[Jor_Data]],"dd/mm/aaaa")</f>
        <v>Jornal do Senado - CPI vai ouvir especialistas contra e a favor da cloroquina no tratamento contra covid - 31/05/2021</v>
      </c>
      <c r="K536" s="10"/>
      <c r="L536" s="10"/>
      <c r="M536" s="10"/>
      <c r="N536" s="10"/>
      <c r="O536" s="10"/>
      <c r="P536" s="10"/>
      <c r="Q536" s="10"/>
      <c r="R536" s="10"/>
      <c r="S536" s="10"/>
      <c r="T536" s="10"/>
      <c r="U536" s="10"/>
      <c r="V536" s="10"/>
      <c r="W536" s="10"/>
      <c r="X536" s="10"/>
      <c r="Y536" s="10"/>
      <c r="Z536" s="10"/>
    </row>
    <row r="537" spans="1:26" ht="12.75" x14ac:dyDescent="0.2">
      <c r="A537" s="11">
        <v>397</v>
      </c>
      <c r="B537" s="12">
        <v>44347.549305555556</v>
      </c>
      <c r="C537" t="s">
        <v>3061</v>
      </c>
      <c r="D537" t="s">
        <v>1297</v>
      </c>
      <c r="E537" s="13" t="s">
        <v>3062</v>
      </c>
      <c r="F537" t="s">
        <v>3063</v>
      </c>
      <c r="G537" t="s">
        <v>2602</v>
      </c>
      <c r="H537" s="12">
        <v>44347.553472222222</v>
      </c>
      <c r="I537" t="s">
        <v>3064</v>
      </c>
      <c r="J537" s="4" t="str">
        <f>Tb_MateriasJornais[[#This Row],[Jor_Jornal]]&amp;" - "&amp;Tb_MateriasJornais[[#This Row],[Jor_Titulo]]&amp;" - "&amp;TEXT(Tb_MateriasJornais[[#This Row],[Jor_Data]],"dd/mm/aaaa")</f>
        <v>Jornal do Senado - Senadores cobram rapidez do TCU nas investigações sobre desvios na pandemia - 31/05/2021</v>
      </c>
      <c r="K537" s="10"/>
      <c r="L537" s="10"/>
      <c r="M537" s="10"/>
      <c r="N537" s="10"/>
      <c r="O537" s="10"/>
      <c r="P537" s="10"/>
      <c r="Q537" s="10"/>
      <c r="R537" s="10"/>
      <c r="S537" s="10"/>
      <c r="T537" s="10"/>
      <c r="U537" s="10"/>
      <c r="V537" s="10"/>
      <c r="W537" s="10"/>
      <c r="X537" s="10"/>
      <c r="Y537" s="10"/>
      <c r="Z537" s="10"/>
    </row>
    <row r="538" spans="1:26" ht="12.75" x14ac:dyDescent="0.2">
      <c r="A538" s="11">
        <v>398</v>
      </c>
      <c r="B538" s="12">
        <v>44347.711805555555</v>
      </c>
      <c r="C538" t="s">
        <v>3065</v>
      </c>
      <c r="D538" t="s">
        <v>1297</v>
      </c>
      <c r="E538" s="13" t="s">
        <v>3066</v>
      </c>
      <c r="F538" t="s">
        <v>3067</v>
      </c>
      <c r="G538" t="s">
        <v>2602</v>
      </c>
      <c r="H538" s="12">
        <v>44347.792361111111</v>
      </c>
      <c r="I538" t="s">
        <v>3068</v>
      </c>
      <c r="J538" s="4" t="str">
        <f>Tb_MateriasJornais[[#This Row],[Jor_Jornal]]&amp;" - "&amp;Tb_MateriasJornais[[#This Row],[Jor_Titulo]]&amp;" - "&amp;TEXT(Tb_MateriasJornais[[#This Row],[Jor_Data]],"dd/mm/aaaa")</f>
        <v>Jornal do Senado - Randolfe quer convocar presidente da CBF para discutir Copa América no Brasil - 31/05/2021</v>
      </c>
      <c r="K538" s="10"/>
      <c r="L538" s="10"/>
      <c r="M538" s="10"/>
      <c r="N538" s="10"/>
      <c r="O538" s="10"/>
      <c r="P538" s="10"/>
      <c r="Q538" s="10"/>
      <c r="R538" s="10"/>
      <c r="S538" s="10"/>
      <c r="T538" s="10"/>
      <c r="U538" s="10"/>
      <c r="V538" s="10"/>
      <c r="W538" s="10"/>
      <c r="X538" s="10"/>
      <c r="Y538" s="10"/>
      <c r="Z538" s="10"/>
    </row>
    <row r="539" spans="1:26" ht="12.75" x14ac:dyDescent="0.2">
      <c r="A539" s="11">
        <v>98</v>
      </c>
      <c r="B539" s="12">
        <v>44347.892361111109</v>
      </c>
      <c r="C539" t="s">
        <v>3069</v>
      </c>
      <c r="D539" t="s">
        <v>878</v>
      </c>
      <c r="E539" s="13" t="s">
        <v>3070</v>
      </c>
      <c r="F539" t="s">
        <v>67</v>
      </c>
      <c r="G539" t="s">
        <v>2885</v>
      </c>
      <c r="H539" s="12">
        <v>44348.036111111112</v>
      </c>
      <c r="I539" t="s">
        <v>3071</v>
      </c>
      <c r="J539" s="4" t="str">
        <f>Tb_MateriasJornais[[#This Row],[Jor_Jornal]]&amp;" - "&amp;Tb_MateriasJornais[[#This Row],[Jor_Titulo]]&amp;" - "&amp;TEXT(Tb_MateriasJornais[[#This Row],[Jor_Data]],"dd/mm/aaaa")</f>
        <v>Congresso em Foco - Nise Yamaguchi depõe à CPI e oposição tenta comprovar gabinete paralelo - 31/05/2021</v>
      </c>
      <c r="K539" s="10"/>
      <c r="L539" s="10"/>
      <c r="M539" s="10"/>
      <c r="N539" s="10"/>
      <c r="O539" s="10"/>
      <c r="P539" s="10"/>
      <c r="Q539" s="10"/>
      <c r="R539" s="10"/>
      <c r="S539" s="10"/>
      <c r="T539" s="10"/>
      <c r="U539" s="10"/>
      <c r="V539" s="10"/>
      <c r="W539" s="10"/>
      <c r="X539" s="10"/>
      <c r="Y539" s="10"/>
      <c r="Z539" s="10"/>
    </row>
    <row r="540" spans="1:26" ht="12.75" x14ac:dyDescent="0.2">
      <c r="A540" s="11">
        <v>399</v>
      </c>
      <c r="B540" s="12">
        <v>44348.40625</v>
      </c>
      <c r="C540" t="s">
        <v>3072</v>
      </c>
      <c r="D540" t="s">
        <v>1297</v>
      </c>
      <c r="E540" s="13" t="s">
        <v>3073</v>
      </c>
      <c r="F540" t="s">
        <v>3074</v>
      </c>
      <c r="G540" t="s">
        <v>2602</v>
      </c>
      <c r="H540" s="12">
        <v>44348.531944444447</v>
      </c>
      <c r="I540" t="s">
        <v>3075</v>
      </c>
      <c r="J540" s="4" t="str">
        <f>Tb_MateriasJornais[[#This Row],[Jor_Jornal]]&amp;" - "&amp;Tb_MateriasJornais[[#This Row],[Jor_Titulo]]&amp;" - "&amp;TEXT(Tb_MateriasJornais[[#This Row],[Jor_Data]],"dd/mm/aaaa")</f>
        <v>Jornal do Senado - CPI marca para quarta depoimento de médica que Queiroga desistiu de nomear - 01/06/2021</v>
      </c>
      <c r="K540" s="10"/>
      <c r="L540" s="10"/>
      <c r="M540" s="10"/>
      <c r="N540" s="10"/>
      <c r="O540" s="10"/>
      <c r="P540" s="10"/>
      <c r="Q540" s="10"/>
      <c r="R540" s="10"/>
      <c r="S540" s="10"/>
      <c r="T540" s="10"/>
      <c r="U540" s="10"/>
      <c r="V540" s="10"/>
      <c r="W540" s="10"/>
      <c r="X540" s="10"/>
      <c r="Y540" s="10"/>
      <c r="Z540" s="10"/>
    </row>
    <row r="541" spans="1:26" ht="12.75" x14ac:dyDescent="0.2">
      <c r="A541" s="11">
        <v>400</v>
      </c>
      <c r="B541" s="12">
        <v>44348.465277777781</v>
      </c>
      <c r="C541" t="s">
        <v>3076</v>
      </c>
      <c r="D541" t="s">
        <v>1297</v>
      </c>
      <c r="E541" s="13" t="s">
        <v>3077</v>
      </c>
      <c r="F541" t="s">
        <v>3078</v>
      </c>
      <c r="G541" t="s">
        <v>1352</v>
      </c>
      <c r="H541" s="12">
        <v>44349.363194444442</v>
      </c>
      <c r="I541" t="s">
        <v>3079</v>
      </c>
      <c r="J541" s="4" t="str">
        <f>Tb_MateriasJornais[[#This Row],[Jor_Jornal]]&amp;" - "&amp;Tb_MateriasJornais[[#This Row],[Jor_Titulo]]&amp;" - "&amp;TEXT(Tb_MateriasJornais[[#This Row],[Jor_Data]],"dd/mm/aaaa")</f>
        <v>Jornal do Senado - CPI debate realização da Copa América no Brasil; Renan faz apelo a Neymar e seleção - 01/06/2021</v>
      </c>
      <c r="K541" s="10"/>
      <c r="L541" s="10"/>
      <c r="M541" s="10"/>
      <c r="N541" s="10"/>
      <c r="O541" s="10"/>
      <c r="P541" s="10"/>
      <c r="Q541" s="10"/>
      <c r="R541" s="10"/>
      <c r="S541" s="10"/>
      <c r="T541" s="10"/>
      <c r="U541" s="10"/>
      <c r="V541" s="10"/>
      <c r="W541" s="10"/>
      <c r="X541" s="10"/>
      <c r="Y541" s="10"/>
      <c r="Z541" s="10"/>
    </row>
    <row r="542" spans="1:26" ht="12.75" x14ac:dyDescent="0.2">
      <c r="A542" s="11">
        <v>401</v>
      </c>
      <c r="B542" s="12">
        <v>44348.525000000001</v>
      </c>
      <c r="C542" t="s">
        <v>3080</v>
      </c>
      <c r="D542" t="s">
        <v>1297</v>
      </c>
      <c r="E542" s="13" t="s">
        <v>3081</v>
      </c>
      <c r="F542" t="s">
        <v>3082</v>
      </c>
      <c r="G542" t="s">
        <v>1357</v>
      </c>
      <c r="H542" s="12">
        <v>44349.364583333336</v>
      </c>
      <c r="I542" t="s">
        <v>3083</v>
      </c>
      <c r="J542" s="4" t="str">
        <f>Tb_MateriasJornais[[#This Row],[Jor_Jornal]]&amp;" - "&amp;Tb_MateriasJornais[[#This Row],[Jor_Titulo]]&amp;" - "&amp;TEXT(Tb_MateriasJornais[[#This Row],[Jor_Data]],"dd/mm/aaaa")</f>
        <v>Jornal do Senado - Nise Yamaguchi destaca colaboração técnica no Ministério da Saúde - 01/06/2021</v>
      </c>
      <c r="K542" s="10"/>
      <c r="L542" s="10"/>
      <c r="M542" s="10"/>
      <c r="N542" s="10"/>
      <c r="O542" s="10"/>
      <c r="P542" s="10"/>
      <c r="Q542" s="10"/>
      <c r="R542" s="10"/>
      <c r="S542" s="10"/>
      <c r="T542" s="10"/>
      <c r="U542" s="10"/>
      <c r="V542" s="10"/>
      <c r="W542" s="10"/>
      <c r="X542" s="10"/>
      <c r="Y542" s="10"/>
      <c r="Z542" s="10"/>
    </row>
    <row r="543" spans="1:26" ht="12.75" x14ac:dyDescent="0.2">
      <c r="A543" s="11">
        <v>402</v>
      </c>
      <c r="B543" s="12">
        <v>44348.52847222222</v>
      </c>
      <c r="C543" t="s">
        <v>3084</v>
      </c>
      <c r="D543" t="s">
        <v>1297</v>
      </c>
      <c r="E543" s="13" t="s">
        <v>3085</v>
      </c>
      <c r="F543" t="s">
        <v>3086</v>
      </c>
      <c r="G543" t="s">
        <v>1357</v>
      </c>
      <c r="H543" s="12">
        <v>44348.532638888886</v>
      </c>
      <c r="I543" t="s">
        <v>3087</v>
      </c>
      <c r="J543" s="4" t="str">
        <f>Tb_MateriasJornais[[#This Row],[Jor_Jornal]]&amp;" - "&amp;Tb_MateriasJornais[[#This Row],[Jor_Titulo]]&amp;" - "&amp;TEXT(Tb_MateriasJornais[[#This Row],[Jor_Data]],"dd/mm/aaaa")</f>
        <v>Jornal do Senado - CPI da Pandemia ouve médica Luana Araújo nesta quarta-feira - 01/06/2021</v>
      </c>
      <c r="K543" s="10"/>
      <c r="L543" s="10"/>
      <c r="M543" s="10"/>
      <c r="N543" s="10"/>
      <c r="O543" s="10"/>
      <c r="P543" s="10"/>
      <c r="Q543" s="10"/>
      <c r="R543" s="10"/>
      <c r="S543" s="10"/>
      <c r="T543" s="10"/>
      <c r="U543" s="10"/>
      <c r="V543" s="10"/>
      <c r="W543" s="10"/>
      <c r="X543" s="10"/>
      <c r="Y543" s="10"/>
      <c r="Z543" s="10"/>
    </row>
    <row r="544" spans="1:26" ht="12.75" x14ac:dyDescent="0.2">
      <c r="A544" s="11">
        <v>403</v>
      </c>
      <c r="B544" s="12">
        <v>44348.531944444447</v>
      </c>
      <c r="C544" t="s">
        <v>3088</v>
      </c>
      <c r="D544" t="s">
        <v>1297</v>
      </c>
      <c r="E544" s="13" t="s">
        <v>3089</v>
      </c>
      <c r="F544" t="s">
        <v>3090</v>
      </c>
      <c r="G544" t="s">
        <v>1357</v>
      </c>
      <c r="H544" s="12">
        <v>44349.364583333336</v>
      </c>
      <c r="I544" t="s">
        <v>3091</v>
      </c>
      <c r="J544" s="4" t="str">
        <f>Tb_MateriasJornais[[#This Row],[Jor_Jornal]]&amp;" - "&amp;Tb_MateriasJornais[[#This Row],[Jor_Titulo]]&amp;" - "&amp;TEXT(Tb_MateriasJornais[[#This Row],[Jor_Data]],"dd/mm/aaaa")</f>
        <v>Jornal do Senado - Nise Yamaguchi afirma que não debateu 'imunidade de rebanho' com Bolsonaro - 01/06/2021</v>
      </c>
      <c r="K544" s="10"/>
      <c r="L544" s="10"/>
      <c r="M544" s="10"/>
      <c r="N544" s="10"/>
      <c r="O544" s="10"/>
      <c r="P544" s="10"/>
      <c r="Q544" s="10"/>
      <c r="R544" s="10"/>
      <c r="S544" s="10"/>
      <c r="T544" s="10"/>
      <c r="U544" s="10"/>
      <c r="V544" s="10"/>
      <c r="W544" s="10"/>
      <c r="X544" s="10"/>
      <c r="Y544" s="10"/>
      <c r="Z544" s="10"/>
    </row>
    <row r="545" spans="1:26" ht="12.75" x14ac:dyDescent="0.2">
      <c r="A545" s="11">
        <v>404</v>
      </c>
      <c r="B545" s="12">
        <v>44348.533333333333</v>
      </c>
      <c r="C545" t="s">
        <v>3092</v>
      </c>
      <c r="D545" t="s">
        <v>1297</v>
      </c>
      <c r="E545" s="13" t="s">
        <v>3093</v>
      </c>
      <c r="F545" t="s">
        <v>3094</v>
      </c>
      <c r="G545" t="s">
        <v>1357</v>
      </c>
      <c r="H545" s="12">
        <v>44349.364583333336</v>
      </c>
      <c r="I545" t="s">
        <v>3095</v>
      </c>
      <c r="J545" s="4" t="str">
        <f>Tb_MateriasJornais[[#This Row],[Jor_Jornal]]&amp;" - "&amp;Tb_MateriasJornais[[#This Row],[Jor_Titulo]]&amp;" - "&amp;TEXT(Tb_MateriasJornais[[#This Row],[Jor_Data]],"dd/mm/aaaa")</f>
        <v>Jornal do Senado - Não houve minuta para alterar bula da cloroquina, afirma médica Nise Yamaguchi - 01/06/2021</v>
      </c>
      <c r="K545" s="10"/>
      <c r="L545" s="10"/>
      <c r="M545" s="10"/>
      <c r="N545" s="10"/>
      <c r="O545" s="10"/>
      <c r="P545" s="10"/>
      <c r="Q545" s="10"/>
      <c r="R545" s="10"/>
      <c r="S545" s="10"/>
      <c r="T545" s="10"/>
      <c r="U545" s="10"/>
      <c r="V545" s="10"/>
      <c r="W545" s="10"/>
      <c r="X545" s="10"/>
      <c r="Y545" s="10"/>
      <c r="Z545" s="10"/>
    </row>
    <row r="546" spans="1:26" ht="12.75" x14ac:dyDescent="0.2">
      <c r="A546" s="11">
        <v>405</v>
      </c>
      <c r="B546" s="12">
        <v>44348.605555555558</v>
      </c>
      <c r="C546" t="s">
        <v>3096</v>
      </c>
      <c r="D546" t="s">
        <v>1297</v>
      </c>
      <c r="E546" s="13" t="s">
        <v>3097</v>
      </c>
      <c r="F546" t="s">
        <v>3098</v>
      </c>
      <c r="G546" t="s">
        <v>1801</v>
      </c>
      <c r="H546" s="12">
        <v>44348.784722222219</v>
      </c>
      <c r="I546" t="s">
        <v>3099</v>
      </c>
      <c r="J546" s="4" t="str">
        <f>Tb_MateriasJornais[[#This Row],[Jor_Jornal]]&amp;" - "&amp;Tb_MateriasJornais[[#This Row],[Jor_Titulo]]&amp;" - "&amp;TEXT(Tb_MateriasJornais[[#This Row],[Jor_Data]],"dd/mm/aaaa")</f>
        <v>Jornal do Senado - Médica defende cloroquina em CPI e senadores, insatisfeitos, pedem acareação - 01/06/2021</v>
      </c>
      <c r="K546" s="10"/>
      <c r="L546" s="10"/>
      <c r="M546" s="10"/>
      <c r="N546" s="10"/>
      <c r="O546" s="10"/>
      <c r="P546" s="10"/>
      <c r="Q546" s="10"/>
      <c r="R546" s="10"/>
      <c r="S546" s="10"/>
      <c r="T546" s="10"/>
      <c r="U546" s="10"/>
      <c r="V546" s="10"/>
      <c r="W546" s="10"/>
      <c r="X546" s="10"/>
      <c r="Y546" s="10"/>
      <c r="Z546" s="10"/>
    </row>
    <row r="547" spans="1:26" ht="12.75" x14ac:dyDescent="0.2">
      <c r="A547" s="11">
        <v>406</v>
      </c>
      <c r="B547" s="12">
        <v>44348.72152777778</v>
      </c>
      <c r="C547" t="s">
        <v>3100</v>
      </c>
      <c r="D547" t="s">
        <v>1297</v>
      </c>
      <c r="E547" s="13" t="s">
        <v>3101</v>
      </c>
      <c r="F547" t="s">
        <v>3102</v>
      </c>
      <c r="G547" t="s">
        <v>1300</v>
      </c>
      <c r="H547" s="12">
        <v>44348.92291666667</v>
      </c>
      <c r="I547" t="s">
        <v>3103</v>
      </c>
      <c r="J547" s="4" t="str">
        <f>Tb_MateriasJornais[[#This Row],[Jor_Jornal]]&amp;" - "&amp;Tb_MateriasJornais[[#This Row],[Jor_Titulo]]&amp;" - "&amp;TEXT(Tb_MateriasJornais[[#This Row],[Jor_Data]],"dd/mm/aaaa")</f>
        <v>Jornal do Senado - CPI aprova pedidos de informação sobre incêndio em hospital de Sergipe - 01/06/2021</v>
      </c>
      <c r="K547" s="10"/>
      <c r="L547" s="10"/>
      <c r="M547" s="10"/>
      <c r="N547" s="10"/>
      <c r="O547" s="10"/>
      <c r="P547" s="10"/>
      <c r="Q547" s="10"/>
      <c r="R547" s="10"/>
      <c r="S547" s="10"/>
      <c r="T547" s="10"/>
      <c r="U547" s="10"/>
      <c r="V547" s="10"/>
      <c r="W547" s="10"/>
      <c r="X547" s="10"/>
      <c r="Y547" s="10"/>
      <c r="Z547" s="10"/>
    </row>
    <row r="548" spans="1:26" ht="12.75" x14ac:dyDescent="0.2">
      <c r="A548" s="11">
        <v>407</v>
      </c>
      <c r="B548" s="12">
        <v>44348.762499999997</v>
      </c>
      <c r="C548" t="s">
        <v>3104</v>
      </c>
      <c r="D548" t="s">
        <v>1297</v>
      </c>
      <c r="E548" s="13" t="s">
        <v>3105</v>
      </c>
      <c r="F548" t="s">
        <v>3106</v>
      </c>
      <c r="G548" t="s">
        <v>1801</v>
      </c>
      <c r="H548" s="12">
        <v>44349.781944444447</v>
      </c>
      <c r="I548" t="s">
        <v>3107</v>
      </c>
      <c r="J548" s="4" t="str">
        <f>Tb_MateriasJornais[[#This Row],[Jor_Jornal]]&amp;" - "&amp;Tb_MateriasJornais[[#This Row],[Jor_Titulo]]&amp;" - "&amp;TEXT(Tb_MateriasJornais[[#This Row],[Jor_Data]],"dd/mm/aaaa")</f>
        <v>Jornal do Senado - CPI: Nise defende cloroquina e senadores pedem acareação sobre tentativa de mudar bula - 01/06/2021</v>
      </c>
      <c r="K548" s="10"/>
      <c r="L548" s="10"/>
      <c r="M548" s="10"/>
      <c r="N548" s="10"/>
      <c r="O548" s="10"/>
      <c r="P548" s="10"/>
      <c r="Q548" s="10"/>
      <c r="R548" s="10"/>
      <c r="S548" s="10"/>
      <c r="T548" s="10"/>
      <c r="U548" s="10"/>
      <c r="V548" s="10"/>
      <c r="W548" s="10"/>
      <c r="X548" s="10"/>
      <c r="Y548" s="10"/>
      <c r="Z548" s="10"/>
    </row>
    <row r="549" spans="1:26" ht="12.75" x14ac:dyDescent="0.2">
      <c r="A549" s="11">
        <v>408</v>
      </c>
      <c r="B549" s="12">
        <v>44348.782638888886</v>
      </c>
      <c r="C549" t="s">
        <v>3108</v>
      </c>
      <c r="D549" t="s">
        <v>1297</v>
      </c>
      <c r="E549" s="13" t="s">
        <v>3109</v>
      </c>
      <c r="F549" t="s">
        <v>3110</v>
      </c>
      <c r="G549" t="s">
        <v>1801</v>
      </c>
      <c r="H549" s="12">
        <v>44372.839583333334</v>
      </c>
      <c r="I549" t="s">
        <v>3111</v>
      </c>
      <c r="J549" s="4" t="str">
        <f>Tb_MateriasJornais[[#This Row],[Jor_Jornal]]&amp;" - "&amp;Tb_MateriasJornais[[#This Row],[Jor_Titulo]]&amp;" - "&amp;TEXT(Tb_MateriasJornais[[#This Row],[Jor_Data]],"dd/mm/aaaa")</f>
        <v>Jornal do Senado - Nise Yamaguchi nega ter participado de 'gabinete paralelo'; senadores apontam contradições - 01/06/2021</v>
      </c>
      <c r="K549" s="10"/>
      <c r="L549" s="10"/>
      <c r="M549" s="10"/>
      <c r="N549" s="10"/>
      <c r="O549" s="10"/>
      <c r="P549" s="10"/>
      <c r="Q549" s="10"/>
      <c r="R549" s="10"/>
      <c r="S549" s="10"/>
      <c r="T549" s="10"/>
      <c r="U549" s="10"/>
      <c r="V549" s="10"/>
      <c r="W549" s="10"/>
      <c r="X549" s="10"/>
      <c r="Y549" s="10"/>
      <c r="Z549" s="10"/>
    </row>
    <row r="550" spans="1:26" ht="12.75" x14ac:dyDescent="0.2">
      <c r="A550" s="11">
        <v>409</v>
      </c>
      <c r="B550" s="12">
        <v>44348.849305555559</v>
      </c>
      <c r="C550" t="s">
        <v>3112</v>
      </c>
      <c r="D550" t="s">
        <v>1297</v>
      </c>
      <c r="E550" s="13" t="s">
        <v>3113</v>
      </c>
      <c r="F550" t="s">
        <v>3114</v>
      </c>
      <c r="G550" t="s">
        <v>1357</v>
      </c>
      <c r="H550" s="12">
        <v>44348.849305555559</v>
      </c>
      <c r="I550" t="s">
        <v>3115</v>
      </c>
      <c r="J550" s="4" t="str">
        <f>Tb_MateriasJornais[[#This Row],[Jor_Jornal]]&amp;" - "&amp;Tb_MateriasJornais[[#This Row],[Jor_Titulo]]&amp;" - "&amp;TEXT(Tb_MateriasJornais[[#This Row],[Jor_Data]],"dd/mm/aaaa")</f>
        <v>Jornal do Senado - Presidente da CPI vai propor acareação entre Nise Yamaguchi e o presidente da Anvisa - 01/06/2021</v>
      </c>
      <c r="K550" s="10"/>
      <c r="L550" s="10"/>
      <c r="M550" s="10"/>
      <c r="N550" s="10"/>
      <c r="O550" s="10"/>
      <c r="P550" s="10"/>
      <c r="Q550" s="10"/>
      <c r="R550" s="10"/>
      <c r="S550" s="10"/>
      <c r="T550" s="10"/>
      <c r="U550" s="10"/>
      <c r="V550" s="10"/>
      <c r="W550" s="10"/>
      <c r="X550" s="10"/>
      <c r="Y550" s="10"/>
      <c r="Z550" s="10"/>
    </row>
    <row r="551" spans="1:26" ht="12.75" x14ac:dyDescent="0.2">
      <c r="A551" s="11">
        <v>99</v>
      </c>
      <c r="B551" s="12">
        <v>44349.331944444442</v>
      </c>
      <c r="C551" t="s">
        <v>3116</v>
      </c>
      <c r="D551" t="s">
        <v>878</v>
      </c>
      <c r="E551" s="13" t="s">
        <v>3117</v>
      </c>
      <c r="F551" t="s">
        <v>67</v>
      </c>
      <c r="G551" t="s">
        <v>878</v>
      </c>
      <c r="H551" s="12">
        <v>44349.375</v>
      </c>
      <c r="I551" t="s">
        <v>3118</v>
      </c>
      <c r="J551" s="4" t="str">
        <f>Tb_MateriasJornais[[#This Row],[Jor_Jornal]]&amp;" - "&amp;Tb_MateriasJornais[[#This Row],[Jor_Titulo]]&amp;" - "&amp;TEXT(Tb_MateriasJornais[[#This Row],[Jor_Data]],"dd/mm/aaaa")</f>
        <v>Congresso em Foco - CPI foi covarde e "tribunal de exceção" contra Nise, diz Bolsonaro - 02/06/2021</v>
      </c>
      <c r="K551" s="10"/>
      <c r="L551" s="10"/>
      <c r="M551" s="10"/>
      <c r="N551" s="10"/>
      <c r="O551" s="10"/>
      <c r="P551" s="10"/>
      <c r="Q551" s="10"/>
      <c r="R551" s="10"/>
      <c r="S551" s="10"/>
      <c r="T551" s="10"/>
      <c r="U551" s="10"/>
      <c r="V551" s="10"/>
      <c r="W551" s="10"/>
      <c r="X551" s="10"/>
      <c r="Y551" s="10"/>
      <c r="Z551" s="10"/>
    </row>
    <row r="552" spans="1:26" ht="12.75" x14ac:dyDescent="0.2">
      <c r="A552" s="11">
        <v>100</v>
      </c>
      <c r="B552" s="12">
        <v>44349.40625</v>
      </c>
      <c r="C552" t="s">
        <v>3119</v>
      </c>
      <c r="D552" t="s">
        <v>878</v>
      </c>
      <c r="E552" s="13" t="s">
        <v>3120</v>
      </c>
      <c r="F552" t="s">
        <v>67</v>
      </c>
      <c r="G552" t="s">
        <v>878</v>
      </c>
      <c r="H552" s="12">
        <v>44349.847916666666</v>
      </c>
      <c r="I552" t="s">
        <v>3121</v>
      </c>
      <c r="J552" s="4" t="str">
        <f>Tb_MateriasJornais[[#This Row],[Jor_Jornal]]&amp;" - "&amp;Tb_MateriasJornais[[#This Row],[Jor_Titulo]]&amp;" - "&amp;TEXT(Tb_MateriasJornais[[#This Row],[Jor_Data]],"dd/mm/aaaa")</f>
        <v>Congresso em Foco - Depoimento de Luana Araújo à CPI reforça críticas ao tratamento precoce - 02/06/2021</v>
      </c>
      <c r="K552" s="10"/>
      <c r="L552" s="10"/>
      <c r="M552" s="10"/>
      <c r="N552" s="10"/>
      <c r="O552" s="10"/>
      <c r="P552" s="10"/>
      <c r="Q552" s="10"/>
      <c r="R552" s="10"/>
      <c r="S552" s="10"/>
      <c r="T552" s="10"/>
      <c r="U552" s="10"/>
      <c r="V552" s="10"/>
      <c r="W552" s="10"/>
      <c r="X552" s="10"/>
      <c r="Y552" s="10"/>
      <c r="Z552" s="10"/>
    </row>
    <row r="553" spans="1:26" ht="12.75" x14ac:dyDescent="0.2">
      <c r="A553" s="11">
        <v>410</v>
      </c>
      <c r="B553" s="12">
        <v>44349.423611111109</v>
      </c>
      <c r="C553" t="s">
        <v>3122</v>
      </c>
      <c r="D553" t="s">
        <v>1297</v>
      </c>
      <c r="E553" s="13" t="s">
        <v>3123</v>
      </c>
      <c r="F553" t="s">
        <v>3124</v>
      </c>
      <c r="G553" t="s">
        <v>2602</v>
      </c>
      <c r="H553" s="12">
        <v>44351.364583333336</v>
      </c>
      <c r="I553" t="s">
        <v>3125</v>
      </c>
      <c r="J553" s="4" t="str">
        <f>Tb_MateriasJornais[[#This Row],[Jor_Jornal]]&amp;" - "&amp;Tb_MateriasJornais[[#This Row],[Jor_Titulo]]&amp;" - "&amp;TEXT(Tb_MateriasJornais[[#This Row],[Jor_Data]],"dd/mm/aaaa")</f>
        <v>Jornal do Senado - Após operação policial em Manaus, CPI decide antecipar depoimento de governador do Amazonas - 02/06/2021</v>
      </c>
      <c r="K553" s="10"/>
      <c r="L553" s="10"/>
      <c r="M553" s="10"/>
      <c r="N553" s="10"/>
      <c r="O553" s="10"/>
      <c r="P553" s="10"/>
      <c r="Q553" s="10"/>
      <c r="R553" s="10"/>
      <c r="S553" s="10"/>
      <c r="T553" s="10"/>
      <c r="U553" s="10"/>
      <c r="V553" s="10"/>
      <c r="W553" s="10"/>
      <c r="X553" s="10"/>
      <c r="Y553" s="10"/>
      <c r="Z553" s="10"/>
    </row>
    <row r="554" spans="1:26" ht="12.75" x14ac:dyDescent="0.2">
      <c r="A554" s="11">
        <v>411</v>
      </c>
      <c r="B554" s="12">
        <v>44349.466666666667</v>
      </c>
      <c r="C554" t="s">
        <v>3126</v>
      </c>
      <c r="D554" t="s">
        <v>1297</v>
      </c>
      <c r="E554" s="13" t="s">
        <v>3127</v>
      </c>
      <c r="F554" t="s">
        <v>3128</v>
      </c>
      <c r="G554" t="s">
        <v>1357</v>
      </c>
      <c r="H554" s="12">
        <v>44349.496527777781</v>
      </c>
      <c r="I554" t="s">
        <v>3129</v>
      </c>
      <c r="J554" s="4" t="str">
        <f>Tb_MateriasJornais[[#This Row],[Jor_Jornal]]&amp;" - "&amp;Tb_MateriasJornais[[#This Row],[Jor_Titulo]]&amp;" - "&amp;TEXT(Tb_MateriasJornais[[#This Row],[Jor_Data]],"dd/mm/aaaa")</f>
        <v>Jornal do Senado - Discussão sobre tratamento precoce é 'esdrúxula e contraproducente', afirma médica Luana Araújo - 02/06/2021</v>
      </c>
      <c r="K554" s="10"/>
      <c r="L554" s="10"/>
      <c r="M554" s="10"/>
      <c r="N554" s="10"/>
      <c r="O554" s="10"/>
      <c r="P554" s="10"/>
      <c r="Q554" s="10"/>
      <c r="R554" s="10"/>
      <c r="S554" s="10"/>
      <c r="T554" s="10"/>
      <c r="U554" s="10"/>
      <c r="V554" s="10"/>
      <c r="W554" s="10"/>
      <c r="X554" s="10"/>
      <c r="Y554" s="10"/>
      <c r="Z554" s="10"/>
    </row>
    <row r="555" spans="1:26" ht="12.75" x14ac:dyDescent="0.2">
      <c r="A555" s="11">
        <v>412</v>
      </c>
      <c r="B555" s="12">
        <v>44349.47152777778</v>
      </c>
      <c r="C555" t="s">
        <v>3130</v>
      </c>
      <c r="D555" t="s">
        <v>1297</v>
      </c>
      <c r="E555" s="13" t="s">
        <v>3131</v>
      </c>
      <c r="F555" t="s">
        <v>3132</v>
      </c>
      <c r="G555" t="s">
        <v>2602</v>
      </c>
      <c r="H555" s="12">
        <v>44349.74722222222</v>
      </c>
      <c r="I555" t="s">
        <v>3133</v>
      </c>
      <c r="J555" s="4" t="str">
        <f>Tb_MateriasJornais[[#This Row],[Jor_Jornal]]&amp;" - "&amp;Tb_MateriasJornais[[#This Row],[Jor_Titulo]]&amp;" - "&amp;TEXT(Tb_MateriasJornais[[#This Row],[Jor_Data]],"dd/mm/aaaa")</f>
        <v>Jornal do Senado - CPI votará requerimentos sobre Nise Yamaguchi e Copa América no Brasil - 02/06/2021</v>
      </c>
      <c r="K555" s="10"/>
      <c r="L555" s="10"/>
      <c r="M555" s="10"/>
      <c r="N555" s="10"/>
      <c r="O555" s="10"/>
      <c r="P555" s="10"/>
      <c r="Q555" s="10"/>
      <c r="R555" s="10"/>
      <c r="S555" s="10"/>
      <c r="T555" s="10"/>
      <c r="U555" s="10"/>
      <c r="V555" s="10"/>
      <c r="W555" s="10"/>
      <c r="X555" s="10"/>
      <c r="Y555" s="10"/>
      <c r="Z555" s="10"/>
    </row>
    <row r="556" spans="1:26" ht="12.75" x14ac:dyDescent="0.2">
      <c r="A556" s="11">
        <v>413</v>
      </c>
      <c r="B556" s="12">
        <v>44349.473611111112</v>
      </c>
      <c r="C556" t="s">
        <v>3134</v>
      </c>
      <c r="D556" t="s">
        <v>1297</v>
      </c>
      <c r="E556" s="13" t="s">
        <v>3135</v>
      </c>
      <c r="F556" t="s">
        <v>3136</v>
      </c>
      <c r="G556" t="s">
        <v>1357</v>
      </c>
      <c r="H556" s="12">
        <v>44349.496527777781</v>
      </c>
      <c r="I556" t="s">
        <v>3137</v>
      </c>
      <c r="J556" s="4" t="str">
        <f>Tb_MateriasJornais[[#This Row],[Jor_Jornal]]&amp;" - "&amp;Tb_MateriasJornais[[#This Row],[Jor_Titulo]]&amp;" - "&amp;TEXT(Tb_MateriasJornais[[#This Row],[Jor_Data]],"dd/mm/aaaa")</f>
        <v>Jornal do Senado - Luana Araújo diz à CPI que sua saída do Ministério da Saúde não teve justificativa - 02/06/2021</v>
      </c>
      <c r="K556" s="10"/>
      <c r="L556" s="10"/>
      <c r="M556" s="10"/>
      <c r="N556" s="10"/>
      <c r="O556" s="10"/>
      <c r="P556" s="10"/>
      <c r="Q556" s="10"/>
      <c r="R556" s="10"/>
      <c r="S556" s="10"/>
      <c r="T556" s="10"/>
      <c r="U556" s="10"/>
      <c r="V556" s="10"/>
      <c r="W556" s="10"/>
      <c r="X556" s="10"/>
      <c r="Y556" s="10"/>
      <c r="Z556" s="10"/>
    </row>
    <row r="557" spans="1:26" ht="12.75" x14ac:dyDescent="0.2">
      <c r="A557" s="11">
        <v>414</v>
      </c>
      <c r="B557" s="12">
        <v>44349.493055555555</v>
      </c>
      <c r="C557" t="s">
        <v>3138</v>
      </c>
      <c r="D557" t="s">
        <v>1297</v>
      </c>
      <c r="E557" s="13" t="s">
        <v>3139</v>
      </c>
      <c r="F557" t="s">
        <v>3140</v>
      </c>
      <c r="G557" t="s">
        <v>1357</v>
      </c>
      <c r="H557" s="12">
        <v>44349.494444444441</v>
      </c>
      <c r="I557" t="s">
        <v>3141</v>
      </c>
      <c r="J557" s="4" t="str">
        <f>Tb_MateriasJornais[[#This Row],[Jor_Jornal]]&amp;" - "&amp;Tb_MateriasJornais[[#This Row],[Jor_Titulo]]&amp;" - "&amp;TEXT(Tb_MateriasJornais[[#This Row],[Jor_Data]],"dd/mm/aaaa")</f>
        <v>Jornal do Senado - Luana Araújo afirma que desconhece existência de 'gabinete paralelo' no governo - 02/06/2021</v>
      </c>
      <c r="K557" s="10"/>
      <c r="L557" s="10"/>
      <c r="M557" s="10"/>
      <c r="N557" s="10"/>
      <c r="O557" s="10"/>
      <c r="P557" s="10"/>
      <c r="Q557" s="10"/>
      <c r="R557" s="10"/>
      <c r="S557" s="10"/>
      <c r="T557" s="10"/>
      <c r="U557" s="10"/>
      <c r="V557" s="10"/>
      <c r="W557" s="10"/>
      <c r="X557" s="10"/>
      <c r="Y557" s="10"/>
      <c r="Z557" s="10"/>
    </row>
    <row r="558" spans="1:26" ht="12.75" x14ac:dyDescent="0.2">
      <c r="A558" s="11">
        <v>415</v>
      </c>
      <c r="B558" s="12">
        <v>44349.538194444445</v>
      </c>
      <c r="C558" t="s">
        <v>3142</v>
      </c>
      <c r="D558" t="s">
        <v>1297</v>
      </c>
      <c r="E558" s="13" t="s">
        <v>3143</v>
      </c>
      <c r="F558" t="s">
        <v>3144</v>
      </c>
      <c r="G558" t="s">
        <v>2602</v>
      </c>
      <c r="H558" s="12">
        <v>44349.77847222222</v>
      </c>
      <c r="I558" t="s">
        <v>3145</v>
      </c>
      <c r="J558" s="4" t="str">
        <f>Tb_MateriasJornais[[#This Row],[Jor_Jornal]]&amp;" - "&amp;Tb_MateriasJornais[[#This Row],[Jor_Titulo]]&amp;" - "&amp;TEXT(Tb_MateriasJornais[[#This Row],[Jor_Data]],"dd/mm/aaaa")</f>
        <v>Jornal do Senado - Discutir cloroquina é 'escolher de que borda da Terra plana a gente vai pular', afirma médica à CPI - 02/06/2021</v>
      </c>
      <c r="K558" s="10"/>
      <c r="L558" s="10"/>
      <c r="M558" s="10"/>
      <c r="N558" s="10"/>
      <c r="O558" s="10"/>
      <c r="P558" s="10"/>
      <c r="Q558" s="10"/>
      <c r="R558" s="10"/>
      <c r="S558" s="10"/>
      <c r="T558" s="10"/>
      <c r="U558" s="10"/>
      <c r="V558" s="10"/>
      <c r="W558" s="10"/>
      <c r="X558" s="10"/>
      <c r="Y558" s="10"/>
      <c r="Z558" s="10"/>
    </row>
    <row r="559" spans="1:26" ht="12.75" x14ac:dyDescent="0.2">
      <c r="A559" s="11">
        <v>416</v>
      </c>
      <c r="B559" s="12">
        <v>44349.538888888892</v>
      </c>
      <c r="C559" t="s">
        <v>3146</v>
      </c>
      <c r="D559" t="s">
        <v>1297</v>
      </c>
      <c r="E559" s="13" t="s">
        <v>3147</v>
      </c>
      <c r="F559" t="s">
        <v>3148</v>
      </c>
      <c r="G559" t="s">
        <v>1357</v>
      </c>
      <c r="H559" s="12">
        <v>44349.538888888892</v>
      </c>
      <c r="I559" t="s">
        <v>3149</v>
      </c>
      <c r="J559" s="4" t="str">
        <f>Tb_MateriasJornais[[#This Row],[Jor_Jornal]]&amp;" - "&amp;Tb_MateriasJornais[[#This Row],[Jor_Titulo]]&amp;" - "&amp;TEXT(Tb_MateriasJornais[[#This Row],[Jor_Data]],"dd/mm/aaaa")</f>
        <v>Jornal do Senado - CPI antecipa depoimento do governador do Amazonas para dia 10 - 02/06/2021</v>
      </c>
      <c r="K559" s="10"/>
      <c r="L559" s="10"/>
      <c r="M559" s="10"/>
      <c r="N559" s="10"/>
      <c r="O559" s="10"/>
      <c r="P559" s="10"/>
      <c r="Q559" s="10"/>
      <c r="R559" s="10"/>
      <c r="S559" s="10"/>
      <c r="T559" s="10"/>
      <c r="U559" s="10"/>
      <c r="V559" s="10"/>
      <c r="W559" s="10"/>
      <c r="X559" s="10"/>
      <c r="Y559" s="10"/>
      <c r="Z559" s="10"/>
    </row>
    <row r="560" spans="1:26" ht="12.75" x14ac:dyDescent="0.2">
      <c r="A560" s="11">
        <v>417</v>
      </c>
      <c r="B560" s="12">
        <v>44349.603472222225</v>
      </c>
      <c r="C560" t="s">
        <v>3150</v>
      </c>
      <c r="D560" t="s">
        <v>1297</v>
      </c>
      <c r="E560" s="13" t="s">
        <v>3151</v>
      </c>
      <c r="F560" t="s">
        <v>3152</v>
      </c>
      <c r="G560" t="s">
        <v>1357</v>
      </c>
      <c r="H560" s="12">
        <v>44349.603472222225</v>
      </c>
      <c r="I560" t="s">
        <v>3153</v>
      </c>
      <c r="J560" s="4" t="str">
        <f>Tb_MateriasJornais[[#This Row],[Jor_Jornal]]&amp;" - "&amp;Tb_MateriasJornais[[#This Row],[Jor_Titulo]]&amp;" - "&amp;TEXT(Tb_MateriasJornais[[#This Row],[Jor_Data]],"dd/mm/aaaa")</f>
        <v>Jornal do Senado - Autonomia médica precisa ser defendida, mas não é licença para experimentação, diz Luana Araújo à CPI - 02/06/2021</v>
      </c>
      <c r="K560" s="10"/>
      <c r="L560" s="10"/>
      <c r="M560" s="10"/>
      <c r="N560" s="10"/>
      <c r="O560" s="10"/>
      <c r="P560" s="10"/>
      <c r="Q560" s="10"/>
      <c r="R560" s="10"/>
      <c r="S560" s="10"/>
      <c r="T560" s="10"/>
      <c r="U560" s="10"/>
      <c r="V560" s="10"/>
      <c r="W560" s="10"/>
      <c r="X560" s="10"/>
      <c r="Y560" s="10"/>
      <c r="Z560" s="10"/>
    </row>
    <row r="561" spans="1:26" ht="12.75" x14ac:dyDescent="0.2">
      <c r="A561" s="11">
        <v>101</v>
      </c>
      <c r="B561" s="12">
        <v>44349.648611111108</v>
      </c>
      <c r="C561" t="s">
        <v>3154</v>
      </c>
      <c r="D561" t="s">
        <v>878</v>
      </c>
      <c r="E561" s="13" t="s">
        <v>3155</v>
      </c>
      <c r="F561" t="s">
        <v>67</v>
      </c>
      <c r="G561" t="s">
        <v>2826</v>
      </c>
      <c r="H561" s="12">
        <v>44349.77847222222</v>
      </c>
      <c r="I561" t="s">
        <v>3156</v>
      </c>
      <c r="J561" s="4" t="str">
        <f>Tb_MateriasJornais[[#This Row],[Jor_Jornal]]&amp;" - "&amp;Tb_MateriasJornais[[#This Row],[Jor_Titulo]]&amp;" - "&amp;TEXT(Tb_MateriasJornais[[#This Row],[Jor_Data]],"dd/mm/aaaa")</f>
        <v>Congresso em Foco - Médica barrada no governo critica negacionismo durante depoimento à CPI - 02/06/2021</v>
      </c>
      <c r="K561" s="10"/>
      <c r="L561" s="10"/>
      <c r="M561" s="10"/>
      <c r="N561" s="10"/>
      <c r="O561" s="10"/>
      <c r="P561" s="10"/>
      <c r="Q561" s="10"/>
      <c r="R561" s="10"/>
      <c r="S561" s="10"/>
      <c r="T561" s="10"/>
      <c r="U561" s="10"/>
      <c r="V561" s="10"/>
      <c r="W561" s="10"/>
      <c r="X561" s="10"/>
      <c r="Y561" s="10"/>
      <c r="Z561" s="10"/>
    </row>
    <row r="562" spans="1:26" ht="12.75" x14ac:dyDescent="0.2">
      <c r="A562" s="11">
        <v>418</v>
      </c>
      <c r="B562" s="12">
        <v>44349.698611111111</v>
      </c>
      <c r="C562" t="s">
        <v>3157</v>
      </c>
      <c r="D562" t="s">
        <v>1297</v>
      </c>
      <c r="E562" s="13" t="s">
        <v>3158</v>
      </c>
      <c r="F562" t="s">
        <v>3159</v>
      </c>
      <c r="G562" t="s">
        <v>3020</v>
      </c>
      <c r="H562" s="12">
        <v>44349.698611111111</v>
      </c>
      <c r="I562" t="s">
        <v>3160</v>
      </c>
      <c r="J562" s="4" t="str">
        <f>Tb_MateriasJornais[[#This Row],[Jor_Jornal]]&amp;" - "&amp;Tb_MateriasJornais[[#This Row],[Jor_Titulo]]&amp;" - "&amp;TEXT(Tb_MateriasJornais[[#This Row],[Jor_Data]],"dd/mm/aaaa")</f>
        <v>Jornal do Senado - União corta 90,5% de repasses para estados e municípios durante pandemia - 02/06/2021</v>
      </c>
      <c r="K562" s="10"/>
      <c r="L562" s="10"/>
      <c r="M562" s="10"/>
      <c r="N562" s="10"/>
      <c r="O562" s="10"/>
      <c r="P562" s="10"/>
      <c r="Q562" s="10"/>
      <c r="R562" s="10"/>
      <c r="S562" s="10"/>
      <c r="T562" s="10"/>
      <c r="U562" s="10"/>
      <c r="V562" s="10"/>
      <c r="W562" s="10"/>
      <c r="X562" s="10"/>
      <c r="Y562" s="10"/>
      <c r="Z562" s="10"/>
    </row>
    <row r="563" spans="1:26" ht="12.75" x14ac:dyDescent="0.2">
      <c r="A563" s="11">
        <v>419</v>
      </c>
      <c r="B563" s="12">
        <v>44349.740277777775</v>
      </c>
      <c r="C563" t="s">
        <v>3161</v>
      </c>
      <c r="D563" t="s">
        <v>1297</v>
      </c>
      <c r="E563" s="13" t="s">
        <v>3162</v>
      </c>
      <c r="F563" t="s">
        <v>3163</v>
      </c>
      <c r="G563" t="s">
        <v>2602</v>
      </c>
      <c r="H563" s="12">
        <v>44349.749305555553</v>
      </c>
      <c r="I563" t="s">
        <v>3164</v>
      </c>
      <c r="J563" s="4" t="str">
        <f>Tb_MateriasJornais[[#This Row],[Jor_Jornal]]&amp;" - "&amp;Tb_MateriasJornais[[#This Row],[Jor_Titulo]]&amp;" - "&amp;TEXT(Tb_MateriasJornais[[#This Row],[Jor_Data]],"dd/mm/aaaa")</f>
        <v>Jornal do Senado - CPI adia votação de requerimentos - 02/06/2021</v>
      </c>
      <c r="K563" s="10"/>
      <c r="L563" s="10"/>
      <c r="M563" s="10"/>
      <c r="N563" s="10"/>
      <c r="O563" s="10"/>
      <c r="P563" s="10"/>
      <c r="Q563" s="10"/>
      <c r="R563" s="10"/>
      <c r="S563" s="10"/>
      <c r="T563" s="10"/>
      <c r="U563" s="10"/>
      <c r="V563" s="10"/>
      <c r="W563" s="10"/>
      <c r="X563" s="10"/>
      <c r="Y563" s="10"/>
      <c r="Z563" s="10"/>
    </row>
    <row r="564" spans="1:26" ht="12.75" x14ac:dyDescent="0.2">
      <c r="A564" s="11">
        <v>420</v>
      </c>
      <c r="B564" s="12">
        <v>44349.788194444445</v>
      </c>
      <c r="C564" t="s">
        <v>3165</v>
      </c>
      <c r="D564" t="s">
        <v>1297</v>
      </c>
      <c r="E564" s="13" t="s">
        <v>3166</v>
      </c>
      <c r="F564" t="s">
        <v>3167</v>
      </c>
      <c r="G564" t="s">
        <v>2602</v>
      </c>
      <c r="H564" s="12">
        <v>44349.792361111111</v>
      </c>
      <c r="I564" t="s">
        <v>3168</v>
      </c>
      <c r="J564" s="4" t="str">
        <f>Tb_MateriasJornais[[#This Row],[Jor_Jornal]]&amp;" - "&amp;Tb_MateriasJornais[[#This Row],[Jor_Titulo]]&amp;" - "&amp;TEXT(Tb_MateriasJornais[[#This Row],[Jor_Data]],"dd/mm/aaaa")</f>
        <v>Jornal do Senado - Em CPI, infectologista defende diagnóstico precoce, informação, testagem e vacina - 02/06/2021</v>
      </c>
      <c r="K564" s="10"/>
      <c r="L564" s="10"/>
      <c r="M564" s="10"/>
      <c r="N564" s="10"/>
      <c r="O564" s="10"/>
      <c r="P564" s="10"/>
      <c r="Q564" s="10"/>
      <c r="R564" s="10"/>
      <c r="S564" s="10"/>
      <c r="T564" s="10"/>
      <c r="U564" s="10"/>
      <c r="V564" s="10"/>
      <c r="W564" s="10"/>
      <c r="X564" s="10"/>
      <c r="Y564" s="10"/>
      <c r="Z564" s="10"/>
    </row>
    <row r="565" spans="1:26" ht="12.75" x14ac:dyDescent="0.2">
      <c r="A565" s="11">
        <v>421</v>
      </c>
      <c r="B565" s="12">
        <v>44349.788888888892</v>
      </c>
      <c r="C565" t="s">
        <v>3169</v>
      </c>
      <c r="D565" t="s">
        <v>1297</v>
      </c>
      <c r="E565" s="13" t="s">
        <v>3170</v>
      </c>
      <c r="F565" t="s">
        <v>3171</v>
      </c>
      <c r="G565" t="s">
        <v>1357</v>
      </c>
      <c r="H565" s="12">
        <v>44349.792361111111</v>
      </c>
      <c r="I565" t="s">
        <v>3172</v>
      </c>
      <c r="J565" s="4" t="str">
        <f>Tb_MateriasJornais[[#This Row],[Jor_Jornal]]&amp;" - "&amp;Tb_MateriasJornais[[#This Row],[Jor_Titulo]]&amp;" - "&amp;TEXT(Tb_MateriasJornais[[#This Row],[Jor_Data]],"dd/mm/aaaa")</f>
        <v>Jornal do Senado - Em CPI, médica Luana Araújo critica 'tratamento precoce' e desabafa sobre mortes na pandemia - 02/06/2021</v>
      </c>
      <c r="K565" s="10"/>
      <c r="L565" s="10"/>
      <c r="M565" s="10"/>
      <c r="N565" s="10"/>
      <c r="O565" s="10"/>
      <c r="P565" s="10"/>
      <c r="Q565" s="10"/>
      <c r="R565" s="10"/>
      <c r="S565" s="10"/>
      <c r="T565" s="10"/>
      <c r="U565" s="10"/>
      <c r="V565" s="10"/>
      <c r="W565" s="10"/>
      <c r="X565" s="10"/>
      <c r="Y565" s="10"/>
      <c r="Z565" s="10"/>
    </row>
    <row r="566" spans="1:26" ht="12.75" x14ac:dyDescent="0.2">
      <c r="A566" s="11">
        <v>102</v>
      </c>
      <c r="B566" s="12">
        <v>44349.790277777778</v>
      </c>
      <c r="C566" t="s">
        <v>3173</v>
      </c>
      <c r="D566" t="s">
        <v>878</v>
      </c>
      <c r="E566" s="13" t="s">
        <v>3174</v>
      </c>
      <c r="F566" t="s">
        <v>67</v>
      </c>
      <c r="G566" t="s">
        <v>880</v>
      </c>
      <c r="H566" s="12">
        <v>44349.794444444444</v>
      </c>
      <c r="I566" t="s">
        <v>3175</v>
      </c>
      <c r="J566" s="4" t="str">
        <f>Tb_MateriasJornais[[#This Row],[Jor_Jornal]]&amp;" - "&amp;Tb_MateriasJornais[[#This Row],[Jor_Titulo]]&amp;" - "&amp;TEXT(Tb_MateriasJornais[[#This Row],[Jor_Data]],"dd/mm/aaaa")</f>
        <v>Congresso em Foco - CFM critica senadores da CPI após depoimento de médica - 02/06/2021</v>
      </c>
      <c r="K566" s="10"/>
      <c r="L566" s="10"/>
      <c r="M566" s="10"/>
      <c r="N566" s="10"/>
      <c r="O566" s="10"/>
      <c r="P566" s="10"/>
      <c r="Q566" s="10"/>
      <c r="R566" s="10"/>
      <c r="S566" s="10"/>
      <c r="T566" s="10"/>
      <c r="U566" s="10"/>
      <c r="V566" s="10"/>
      <c r="W566" s="10"/>
      <c r="X566" s="10"/>
      <c r="Y566" s="10"/>
      <c r="Z566" s="10"/>
    </row>
    <row r="567" spans="1:26" ht="12.75" x14ac:dyDescent="0.2">
      <c r="A567" s="11">
        <v>422</v>
      </c>
      <c r="B567" s="12">
        <v>44349.822222222225</v>
      </c>
      <c r="C567" t="s">
        <v>3176</v>
      </c>
      <c r="D567" t="s">
        <v>1297</v>
      </c>
      <c r="E567" s="13" t="s">
        <v>3177</v>
      </c>
      <c r="F567" t="s">
        <v>3178</v>
      </c>
      <c r="G567" t="s">
        <v>1357</v>
      </c>
      <c r="H567" s="12">
        <v>44349.822222222225</v>
      </c>
      <c r="I567" t="s">
        <v>3179</v>
      </c>
      <c r="J567" s="4" t="str">
        <f>Tb_MateriasJornais[[#This Row],[Jor_Jornal]]&amp;" - "&amp;Tb_MateriasJornais[[#This Row],[Jor_Titulo]]&amp;" - "&amp;TEXT(Tb_MateriasJornais[[#This Row],[Jor_Data]],"dd/mm/aaaa")</f>
        <v>Jornal do Senado - Médica vetada para o Ministério da Saúde critica o tratamento precoce para a covid-19 - 02/06/2021</v>
      </c>
      <c r="K567" s="10"/>
      <c r="L567" s="10"/>
      <c r="M567" s="10"/>
      <c r="N567" s="10"/>
      <c r="O567" s="10"/>
      <c r="P567" s="10"/>
      <c r="Q567" s="10"/>
      <c r="R567" s="10"/>
      <c r="S567" s="10"/>
      <c r="T567" s="10"/>
      <c r="U567" s="10"/>
      <c r="V567" s="10"/>
      <c r="W567" s="10"/>
      <c r="X567" s="10"/>
      <c r="Y567" s="10"/>
      <c r="Z567" s="10"/>
    </row>
    <row r="568" spans="1:26" ht="12.75" x14ac:dyDescent="0.2">
      <c r="A568" s="11">
        <v>103</v>
      </c>
      <c r="B568" s="12">
        <v>44349.863194444442</v>
      </c>
      <c r="C568" t="s">
        <v>3180</v>
      </c>
      <c r="D568" t="s">
        <v>878</v>
      </c>
      <c r="E568" s="13" t="s">
        <v>3181</v>
      </c>
      <c r="F568" t="s">
        <v>67</v>
      </c>
      <c r="G568" t="s">
        <v>880</v>
      </c>
      <c r="H568" s="12">
        <v>44349.962500000001</v>
      </c>
      <c r="I568" t="s">
        <v>3182</v>
      </c>
      <c r="J568" s="4" t="str">
        <f>Tb_MateriasJornais[[#This Row],[Jor_Jornal]]&amp;" - "&amp;Tb_MateriasJornais[[#This Row],[Jor_Titulo]]&amp;" - "&amp;TEXT(Tb_MateriasJornais[[#This Row],[Jor_Data]],"dd/mm/aaaa")</f>
        <v>Congresso em Foco - Sob "panelaço", Bolsonaro faz pronunciamento e integrantes da CPI reagem - 02/06/2021</v>
      </c>
      <c r="K568" s="10"/>
      <c r="L568" s="10"/>
      <c r="M568" s="10"/>
      <c r="N568" s="10"/>
      <c r="O568" s="10"/>
      <c r="P568" s="10"/>
      <c r="Q568" s="10"/>
      <c r="R568" s="10"/>
      <c r="S568" s="10"/>
      <c r="T568" s="10"/>
      <c r="U568" s="10"/>
      <c r="V568" s="10"/>
      <c r="W568" s="10"/>
      <c r="X568" s="10"/>
      <c r="Y568" s="10"/>
      <c r="Z568" s="10"/>
    </row>
    <row r="569" spans="1:26" ht="12.75" x14ac:dyDescent="0.2">
      <c r="A569" s="11">
        <v>104</v>
      </c>
      <c r="B569" s="12">
        <v>44350.664583333331</v>
      </c>
      <c r="C569" t="s">
        <v>3183</v>
      </c>
      <c r="D569" t="s">
        <v>878</v>
      </c>
      <c r="E569" s="13" t="s">
        <v>3184</v>
      </c>
      <c r="F569" t="s">
        <v>67</v>
      </c>
      <c r="G569" t="s">
        <v>1730</v>
      </c>
      <c r="H569" s="12">
        <v>44350.667361111111</v>
      </c>
      <c r="I569" t="s">
        <v>3185</v>
      </c>
      <c r="J569" s="4" t="str">
        <f>Tb_MateriasJornais[[#This Row],[Jor_Jornal]]&amp;" - "&amp;Tb_MateriasJornais[[#This Row],[Jor_Titulo]]&amp;" - "&amp;TEXT(Tb_MateriasJornais[[#This Row],[Jor_Data]],"dd/mm/aaaa")</f>
        <v>Congresso em Foco - Ao STF, Omar diz que barrar oitiva de governadores pode inviabilizar CPI - 03/06/2021</v>
      </c>
      <c r="K569" s="10"/>
      <c r="L569" s="10"/>
      <c r="M569" s="10"/>
      <c r="N569" s="10"/>
      <c r="O569" s="10"/>
      <c r="P569" s="10"/>
      <c r="Q569" s="10"/>
      <c r="R569" s="10"/>
      <c r="S569" s="10"/>
      <c r="T569" s="10"/>
      <c r="U569" s="10"/>
      <c r="V569" s="10"/>
      <c r="W569" s="10"/>
      <c r="X569" s="10"/>
      <c r="Y569" s="10"/>
      <c r="Z569" s="10"/>
    </row>
    <row r="570" spans="1:26" ht="12.75" x14ac:dyDescent="0.2">
      <c r="A570" s="11">
        <v>105</v>
      </c>
      <c r="B570" s="12">
        <v>44351.338194444441</v>
      </c>
      <c r="C570" t="s">
        <v>3186</v>
      </c>
      <c r="D570" t="s">
        <v>878</v>
      </c>
      <c r="E570" s="13" t="s">
        <v>3187</v>
      </c>
      <c r="F570" t="s">
        <v>67</v>
      </c>
      <c r="G570" t="s">
        <v>880</v>
      </c>
      <c r="H570" s="12">
        <v>44351.347222222219</v>
      </c>
      <c r="I570" t="s">
        <v>3188</v>
      </c>
      <c r="J570" s="4" t="str">
        <f>Tb_MateriasJornais[[#This Row],[Jor_Jornal]]&amp;" - "&amp;Tb_MateriasJornais[[#This Row],[Jor_Titulo]]&amp;" - "&amp;TEXT(Tb_MateriasJornais[[#This Row],[Jor_Data]],"dd/mm/aaaa")</f>
        <v>Congresso em Foco - CPI recebeu 200 gigas sobre vídeos bolsonaristas apagados do YouTube - 04/06/2021</v>
      </c>
      <c r="K570" s="10"/>
      <c r="L570" s="10"/>
      <c r="M570" s="10"/>
      <c r="N570" s="10"/>
      <c r="O570" s="10"/>
      <c r="P570" s="10"/>
      <c r="Q570" s="10"/>
      <c r="R570" s="10"/>
      <c r="S570" s="10"/>
      <c r="T570" s="10"/>
      <c r="U570" s="10"/>
      <c r="V570" s="10"/>
      <c r="W570" s="10"/>
      <c r="X570" s="10"/>
      <c r="Y570" s="10"/>
      <c r="Z570" s="10"/>
    </row>
    <row r="571" spans="1:26" ht="12.75" x14ac:dyDescent="0.2">
      <c r="A571" s="11">
        <v>423</v>
      </c>
      <c r="B571" s="12">
        <v>44351.36041666667</v>
      </c>
      <c r="C571" t="s">
        <v>3189</v>
      </c>
      <c r="D571" t="s">
        <v>1297</v>
      </c>
      <c r="E571" s="13" t="s">
        <v>3190</v>
      </c>
      <c r="F571" t="s">
        <v>3191</v>
      </c>
      <c r="G571" t="s">
        <v>1357</v>
      </c>
      <c r="H571" s="12">
        <v>44351.366666666669</v>
      </c>
      <c r="I571" t="s">
        <v>3192</v>
      </c>
      <c r="J571" s="4" t="str">
        <f>Tb_MateriasJornais[[#This Row],[Jor_Jornal]]&amp;" - "&amp;Tb_MateriasJornais[[#This Row],[Jor_Titulo]]&amp;" - "&amp;TEXT(Tb_MateriasJornais[[#This Row],[Jor_Data]],"dd/mm/aaaa")</f>
        <v>Jornal do Senado - Pronunciamento de Jair Bolsonaro gera reação de integrantes da CPI da Pandemia - 04/06/2021</v>
      </c>
      <c r="K571" s="10"/>
      <c r="L571" s="10"/>
      <c r="M571" s="10"/>
      <c r="N571" s="10"/>
      <c r="O571" s="10"/>
      <c r="P571" s="10"/>
      <c r="Q571" s="10"/>
      <c r="R571" s="10"/>
      <c r="S571" s="10"/>
      <c r="T571" s="10"/>
      <c r="U571" s="10"/>
      <c r="V571" s="10"/>
      <c r="W571" s="10"/>
      <c r="X571" s="10"/>
      <c r="Y571" s="10"/>
      <c r="Z571" s="10"/>
    </row>
    <row r="572" spans="1:26" ht="12.75" x14ac:dyDescent="0.2">
      <c r="A572" s="11">
        <v>424</v>
      </c>
      <c r="B572" s="12">
        <v>44351.362500000003</v>
      </c>
      <c r="C572" t="s">
        <v>3193</v>
      </c>
      <c r="D572" t="s">
        <v>1297</v>
      </c>
      <c r="E572" s="13" t="s">
        <v>3194</v>
      </c>
      <c r="F572" t="s">
        <v>3195</v>
      </c>
      <c r="G572" t="s">
        <v>1357</v>
      </c>
      <c r="H572" s="12">
        <v>44351.363888888889</v>
      </c>
      <c r="I572" t="s">
        <v>3196</v>
      </c>
      <c r="J572" s="4" t="str">
        <f>Tb_MateriasJornais[[#This Row],[Jor_Jornal]]&amp;" - "&amp;Tb_MateriasJornais[[#This Row],[Jor_Titulo]]&amp;" - "&amp;TEXT(Tb_MateriasJornais[[#This Row],[Jor_Data]],"dd/mm/aaaa")</f>
        <v>Jornal do Senado - CPI da Pandemia divulga calendário de depoimentos até 18 de junho - 04/06/2021</v>
      </c>
      <c r="K572" s="10"/>
      <c r="L572" s="10"/>
      <c r="M572" s="10"/>
      <c r="N572" s="10"/>
      <c r="O572" s="10"/>
      <c r="P572" s="10"/>
      <c r="Q572" s="10"/>
      <c r="R572" s="10"/>
      <c r="S572" s="10"/>
      <c r="T572" s="10"/>
      <c r="U572" s="10"/>
      <c r="V572" s="10"/>
      <c r="W572" s="10"/>
      <c r="X572" s="10"/>
      <c r="Y572" s="10"/>
      <c r="Z572" s="10"/>
    </row>
    <row r="573" spans="1:26" ht="12.75" x14ac:dyDescent="0.2">
      <c r="A573" s="11">
        <v>106</v>
      </c>
      <c r="B573" s="12">
        <v>44351.761111111111</v>
      </c>
      <c r="C573" t="s">
        <v>3197</v>
      </c>
      <c r="D573" t="s">
        <v>878</v>
      </c>
      <c r="E573" s="13" t="s">
        <v>3198</v>
      </c>
      <c r="F573" t="s">
        <v>67</v>
      </c>
      <c r="G573" t="s">
        <v>2885</v>
      </c>
      <c r="H573" s="12">
        <v>44351.791666666664</v>
      </c>
      <c r="I573" t="s">
        <v>3199</v>
      </c>
      <c r="J573" s="4" t="str">
        <f>Tb_MateriasJornais[[#This Row],[Jor_Jornal]]&amp;" - "&amp;Tb_MateriasJornais[[#This Row],[Jor_Titulo]]&amp;" - "&amp;TEXT(Tb_MateriasJornais[[#This Row],[Jor_Data]],"dd/mm/aaaa")</f>
        <v>Congresso em Foco - Randolfe apresenta requerimento para convocar Osmar Terra e Zanotto à CPI - 04/06/2021</v>
      </c>
      <c r="K573" s="10"/>
      <c r="L573" s="10"/>
      <c r="M573" s="10"/>
      <c r="N573" s="10"/>
      <c r="O573" s="10"/>
      <c r="P573" s="10"/>
      <c r="Q573" s="10"/>
      <c r="R573" s="10"/>
      <c r="S573" s="10"/>
      <c r="T573" s="10"/>
      <c r="U573" s="10"/>
      <c r="V573" s="10"/>
      <c r="W573" s="10"/>
      <c r="X573" s="10"/>
      <c r="Y573" s="10"/>
      <c r="Z573" s="10"/>
    </row>
    <row r="574" spans="1:26" ht="12.75" x14ac:dyDescent="0.2">
      <c r="A574" s="11">
        <v>425</v>
      </c>
      <c r="B574" s="12">
        <v>44351.824305555558</v>
      </c>
      <c r="C574" t="s">
        <v>3200</v>
      </c>
      <c r="D574" t="s">
        <v>1297</v>
      </c>
      <c r="E574" s="13" t="s">
        <v>3201</v>
      </c>
      <c r="F574" t="s">
        <v>3202</v>
      </c>
      <c r="G574" t="s">
        <v>2602</v>
      </c>
      <c r="H574" s="12">
        <v>44372.836111111108</v>
      </c>
      <c r="I574" t="s">
        <v>3203</v>
      </c>
      <c r="J574" s="4" t="str">
        <f>Tb_MateriasJornais[[#This Row],[Jor_Jornal]]&amp;" - "&amp;Tb_MateriasJornais[[#This Row],[Jor_Titulo]]&amp;" - "&amp;TEXT(Tb_MateriasJornais[[#This Row],[Jor_Data]],"dd/mm/aaaa")</f>
        <v>Jornal do Senado - CPI: Randolfe quer explicações de Osmar Terra sobre 'gabinete paralelo' - 04/06/2021</v>
      </c>
      <c r="K574" s="10"/>
      <c r="L574" s="10"/>
      <c r="M574" s="10"/>
      <c r="N574" s="10"/>
      <c r="O574" s="10"/>
      <c r="P574" s="10"/>
      <c r="Q574" s="10"/>
      <c r="R574" s="10"/>
      <c r="S574" s="10"/>
      <c r="T574" s="10"/>
      <c r="U574" s="10"/>
      <c r="V574" s="10"/>
      <c r="W574" s="10"/>
      <c r="X574" s="10"/>
      <c r="Y574" s="10"/>
      <c r="Z574" s="10"/>
    </row>
    <row r="575" spans="1:26" ht="12.75" x14ac:dyDescent="0.2">
      <c r="A575" s="11">
        <v>107</v>
      </c>
      <c r="B575" s="12">
        <v>44353.515972222223</v>
      </c>
      <c r="C575" t="s">
        <v>3204</v>
      </c>
      <c r="D575" t="s">
        <v>878</v>
      </c>
      <c r="E575" s="13" t="s">
        <v>3205</v>
      </c>
      <c r="F575" t="s">
        <v>67</v>
      </c>
      <c r="G575" t="s">
        <v>878</v>
      </c>
      <c r="H575" s="12">
        <v>44353.515972222223</v>
      </c>
      <c r="I575" t="s">
        <v>3206</v>
      </c>
      <c r="J575" s="4" t="str">
        <f>Tb_MateriasJornais[[#This Row],[Jor_Jornal]]&amp;" - "&amp;Tb_MateriasJornais[[#This Row],[Jor_Titulo]]&amp;" - "&amp;TEXT(Tb_MateriasJornais[[#This Row],[Jor_Data]],"dd/mm/aaaa")</f>
        <v>Congresso em Foco - Técnicos da CPI levam argumentos para CBF contra Copa América - 06/06/2021</v>
      </c>
      <c r="K575" s="10"/>
      <c r="L575" s="10"/>
      <c r="M575" s="10"/>
      <c r="N575" s="10"/>
      <c r="O575" s="10"/>
      <c r="P575" s="10"/>
      <c r="Q575" s="10"/>
      <c r="R575" s="10"/>
      <c r="S575" s="10"/>
      <c r="T575" s="10"/>
      <c r="U575" s="10"/>
      <c r="V575" s="10"/>
      <c r="W575" s="10"/>
      <c r="X575" s="10"/>
      <c r="Y575" s="10"/>
      <c r="Z575" s="10"/>
    </row>
    <row r="576" spans="1:26" ht="12.75" x14ac:dyDescent="0.2">
      <c r="A576" s="11">
        <v>426</v>
      </c>
      <c r="B576" s="12">
        <v>44354.4375</v>
      </c>
      <c r="C576" t="s">
        <v>3207</v>
      </c>
      <c r="D576" t="s">
        <v>1297</v>
      </c>
      <c r="E576" s="13" t="s">
        <v>3208</v>
      </c>
      <c r="F576" t="s">
        <v>3209</v>
      </c>
      <c r="G576" t="s">
        <v>2602</v>
      </c>
      <c r="H576" s="12">
        <v>44354.529166666667</v>
      </c>
      <c r="I576" t="s">
        <v>3210</v>
      </c>
      <c r="J576" s="4" t="str">
        <f>Tb_MateriasJornais[[#This Row],[Jor_Jornal]]&amp;" - "&amp;Tb_MateriasJornais[[#This Row],[Jor_Titulo]]&amp;" - "&amp;TEXT(Tb_MateriasJornais[[#This Row],[Jor_Data]],"dd/mm/aaaa")</f>
        <v>Jornal do Senado - CPI ouve ministro Marcelo Queiroga pela segunda vez nesta terça - 07/06/2021</v>
      </c>
      <c r="K576" s="10"/>
      <c r="L576" s="10"/>
      <c r="M576" s="10"/>
      <c r="N576" s="10"/>
      <c r="O576" s="10"/>
      <c r="P576" s="10"/>
      <c r="Q576" s="10"/>
      <c r="R576" s="10"/>
      <c r="S576" s="10"/>
      <c r="T576" s="10"/>
      <c r="U576" s="10"/>
      <c r="V576" s="10"/>
      <c r="W576" s="10"/>
      <c r="X576" s="10"/>
      <c r="Y576" s="10"/>
      <c r="Z576" s="10"/>
    </row>
    <row r="577" spans="1:26" ht="12.75" x14ac:dyDescent="0.2">
      <c r="A577" s="11">
        <v>427</v>
      </c>
      <c r="B577" s="12">
        <v>44354.449305555558</v>
      </c>
      <c r="C577" t="s">
        <v>3211</v>
      </c>
      <c r="D577" t="s">
        <v>1297</v>
      </c>
      <c r="E577" s="13" t="s">
        <v>3212</v>
      </c>
      <c r="F577" t="s">
        <v>3213</v>
      </c>
      <c r="G577" t="s">
        <v>1357</v>
      </c>
      <c r="H577" s="12">
        <v>44354.457638888889</v>
      </c>
      <c r="I577" t="s">
        <v>3214</v>
      </c>
      <c r="J577" s="4" t="str">
        <f>Tb_MateriasJornais[[#This Row],[Jor_Jornal]]&amp;" - "&amp;Tb_MateriasJornais[[#This Row],[Jor_Titulo]]&amp;" - "&amp;TEXT(Tb_MateriasJornais[[#This Row],[Jor_Data]],"dd/mm/aaaa")</f>
        <v>Jornal do Senado - Novo depoimento de Queiroga à CPI está marcado para esta terça - 07/06/2021</v>
      </c>
      <c r="K577" s="10"/>
      <c r="L577" s="10"/>
      <c r="M577" s="10"/>
      <c r="N577" s="10"/>
      <c r="O577" s="10"/>
      <c r="P577" s="10"/>
      <c r="Q577" s="10"/>
      <c r="R577" s="10"/>
      <c r="S577" s="10"/>
      <c r="T577" s="10"/>
      <c r="U577" s="10"/>
      <c r="V577" s="10"/>
      <c r="W577" s="10"/>
      <c r="X577" s="10"/>
      <c r="Y577" s="10"/>
      <c r="Z577" s="10"/>
    </row>
    <row r="578" spans="1:26" ht="12.75" x14ac:dyDescent="0.2">
      <c r="A578" s="11">
        <v>428</v>
      </c>
      <c r="B578" s="12">
        <v>44354.460416666669</v>
      </c>
      <c r="C578" t="s">
        <v>3215</v>
      </c>
      <c r="D578" t="s">
        <v>1297</v>
      </c>
      <c r="E578" s="13" t="s">
        <v>3216</v>
      </c>
      <c r="F578" t="s">
        <v>3217</v>
      </c>
      <c r="G578" t="s">
        <v>2602</v>
      </c>
      <c r="H578" s="12">
        <v>44355.38958333333</v>
      </c>
      <c r="I578" t="s">
        <v>3218</v>
      </c>
      <c r="J578" s="4" t="str">
        <f>Tb_MateriasJornais[[#This Row],[Jor_Jornal]]&amp;" - "&amp;Tb_MateriasJornais[[#This Row],[Jor_Titulo]]&amp;" - "&amp;TEXT(Tb_MateriasJornais[[#This Row],[Jor_Data]],"dd/mm/aaaa")</f>
        <v>Jornal do Senado - CPI da Pandemia pode convocar e quebrar sigilos de 'gabinete paralelo' na terça - 07/06/2021</v>
      </c>
      <c r="K578" s="10"/>
      <c r="L578" s="10"/>
      <c r="M578" s="10"/>
      <c r="N578" s="10"/>
      <c r="O578" s="10"/>
      <c r="P578" s="10"/>
      <c r="Q578" s="10"/>
      <c r="R578" s="10"/>
      <c r="S578" s="10"/>
      <c r="T578" s="10"/>
      <c r="U578" s="10"/>
      <c r="V578" s="10"/>
      <c r="W578" s="10"/>
      <c r="X578" s="10"/>
      <c r="Y578" s="10"/>
      <c r="Z578" s="10"/>
    </row>
    <row r="579" spans="1:26" ht="12.75" x14ac:dyDescent="0.2">
      <c r="A579" s="11">
        <v>429</v>
      </c>
      <c r="B579" s="12">
        <v>44354.477083333331</v>
      </c>
      <c r="C579" t="s">
        <v>3219</v>
      </c>
      <c r="D579" t="s">
        <v>1297</v>
      </c>
      <c r="E579" s="13" t="s">
        <v>3220</v>
      </c>
      <c r="F579" t="s">
        <v>3221</v>
      </c>
      <c r="G579" t="s">
        <v>2602</v>
      </c>
      <c r="H579" s="12">
        <v>44372.834027777775</v>
      </c>
      <c r="I579" t="s">
        <v>3222</v>
      </c>
      <c r="J579" s="4" t="str">
        <f>Tb_MateriasJornais[[#This Row],[Jor_Jornal]]&amp;" - "&amp;Tb_MateriasJornais[[#This Row],[Jor_Titulo]]&amp;" - "&amp;TEXT(Tb_MateriasJornais[[#This Row],[Jor_Data]],"dd/mm/aaaa")</f>
        <v>Jornal do Senado - Wilson Lima pode ser primeiro governador na CPI; colegiado tem quatro reuniões na semana - 07/06/2021</v>
      </c>
      <c r="K579" s="10"/>
      <c r="L579" s="10"/>
      <c r="M579" s="10"/>
      <c r="N579" s="10"/>
      <c r="O579" s="10"/>
      <c r="P579" s="10"/>
      <c r="Q579" s="10"/>
      <c r="R579" s="10"/>
      <c r="S579" s="10"/>
      <c r="T579" s="10"/>
      <c r="U579" s="10"/>
      <c r="V579" s="10"/>
      <c r="W579" s="10"/>
      <c r="X579" s="10"/>
      <c r="Y579" s="10"/>
      <c r="Z579" s="10"/>
    </row>
    <row r="580" spans="1:26" ht="12.75" x14ac:dyDescent="0.2">
      <c r="A580" s="11">
        <v>430</v>
      </c>
      <c r="B580" s="12">
        <v>44354.578472222223</v>
      </c>
      <c r="C580" t="s">
        <v>3223</v>
      </c>
      <c r="D580" t="s">
        <v>1297</v>
      </c>
      <c r="E580" s="13" t="s">
        <v>3224</v>
      </c>
      <c r="F580" t="s">
        <v>3225</v>
      </c>
      <c r="G580" t="s">
        <v>1357</v>
      </c>
      <c r="H580" s="12">
        <v>44354.588888888888</v>
      </c>
      <c r="I580" t="s">
        <v>3226</v>
      </c>
      <c r="J580" s="4" t="str">
        <f>Tb_MateriasJornais[[#This Row],[Jor_Jornal]]&amp;" - "&amp;Tb_MateriasJornais[[#This Row],[Jor_Titulo]]&amp;" - "&amp;TEXT(Tb_MateriasJornais[[#This Row],[Jor_Data]],"dd/mm/aaaa")</f>
        <v>Jornal do Senado - CPI da Pandemia pode convocar médicos e especialistas que se reuniram com Bolsonaro - 07/06/2021</v>
      </c>
      <c r="K580" s="10"/>
      <c r="L580" s="10"/>
      <c r="M580" s="10"/>
      <c r="N580" s="10"/>
      <c r="O580" s="10"/>
      <c r="P580" s="10"/>
      <c r="Q580" s="10"/>
      <c r="R580" s="10"/>
      <c r="S580" s="10"/>
      <c r="T580" s="10"/>
      <c r="U580" s="10"/>
      <c r="V580" s="10"/>
      <c r="W580" s="10"/>
      <c r="X580" s="10"/>
      <c r="Y580" s="10"/>
      <c r="Z580" s="10"/>
    </row>
    <row r="581" spans="1:26" ht="12.75" x14ac:dyDescent="0.2">
      <c r="A581" s="11">
        <v>108</v>
      </c>
      <c r="B581" s="12">
        <v>44354.728472222225</v>
      </c>
      <c r="C581" t="s">
        <v>3227</v>
      </c>
      <c r="D581" t="s">
        <v>878</v>
      </c>
      <c r="E581" s="13" t="s">
        <v>3228</v>
      </c>
      <c r="F581" t="s">
        <v>67</v>
      </c>
      <c r="G581" t="s">
        <v>2613</v>
      </c>
      <c r="H581" s="12">
        <v>44354.728472222225</v>
      </c>
      <c r="I581" t="s">
        <v>3229</v>
      </c>
      <c r="J581" s="4" t="str">
        <f>Tb_MateriasJornais[[#This Row],[Jor_Jornal]]&amp;" - "&amp;Tb_MateriasJornais[[#This Row],[Jor_Titulo]]&amp;" - "&amp;TEXT(Tb_MateriasJornais[[#This Row],[Jor_Data]],"dd/mm/aaaa")</f>
        <v>Congresso em Foco - Falta de consenso emperra votação de quebra de sigilo em CPI - 07/06/2021</v>
      </c>
      <c r="K581" s="10"/>
      <c r="L581" s="10"/>
      <c r="M581" s="10"/>
      <c r="N581" s="10"/>
      <c r="O581" s="10"/>
      <c r="P581" s="10"/>
      <c r="Q581" s="10"/>
      <c r="R581" s="10"/>
      <c r="S581" s="10"/>
      <c r="T581" s="10"/>
      <c r="U581" s="10"/>
      <c r="V581" s="10"/>
      <c r="W581" s="10"/>
      <c r="X581" s="10"/>
      <c r="Y581" s="10"/>
      <c r="Z581" s="10"/>
    </row>
    <row r="582" spans="1:26" ht="12.75" x14ac:dyDescent="0.2">
      <c r="A582" s="11">
        <v>431</v>
      </c>
      <c r="B582" s="12">
        <v>44355.409722222219</v>
      </c>
      <c r="C582" t="s">
        <v>3230</v>
      </c>
      <c r="D582" t="s">
        <v>1297</v>
      </c>
      <c r="E582" s="13" t="s">
        <v>3231</v>
      </c>
      <c r="F582" t="s">
        <v>3232</v>
      </c>
      <c r="G582" t="s">
        <v>2602</v>
      </c>
      <c r="H582" s="12">
        <v>44355.861805555556</v>
      </c>
      <c r="I582" t="s">
        <v>3233</v>
      </c>
      <c r="J582" s="4" t="str">
        <f>Tb_MateriasJornais[[#This Row],[Jor_Jornal]]&amp;" - "&amp;Tb_MateriasJornais[[#This Row],[Jor_Titulo]]&amp;" - "&amp;TEXT(Tb_MateriasJornais[[#This Row],[Jor_Data]],"dd/mm/aaaa")</f>
        <v>Jornal do Senado - CPI ouve nesta quarta Elcio Franco, ex-número dois de Pazuello na Saúde - 08/06/2021</v>
      </c>
      <c r="K582" s="10"/>
      <c r="L582" s="10"/>
      <c r="M582" s="10"/>
      <c r="N582" s="10"/>
      <c r="O582" s="10"/>
      <c r="P582" s="10"/>
      <c r="Q582" s="10"/>
      <c r="R582" s="10"/>
      <c r="S582" s="10"/>
      <c r="T582" s="10"/>
      <c r="U582" s="10"/>
      <c r="V582" s="10"/>
      <c r="W582" s="10"/>
      <c r="X582" s="10"/>
      <c r="Y582" s="10"/>
      <c r="Z582" s="10"/>
    </row>
    <row r="583" spans="1:26" ht="12.75" x14ac:dyDescent="0.2">
      <c r="A583" s="11">
        <v>432</v>
      </c>
      <c r="B583" s="12">
        <v>44355.43472222222</v>
      </c>
      <c r="C583" t="s">
        <v>3234</v>
      </c>
      <c r="D583" t="s">
        <v>1297</v>
      </c>
      <c r="E583" s="13" t="s">
        <v>3235</v>
      </c>
      <c r="F583" t="s">
        <v>3236</v>
      </c>
      <c r="G583" t="s">
        <v>1357</v>
      </c>
      <c r="H583" s="12">
        <v>44355.436805555553</v>
      </c>
      <c r="I583" t="s">
        <v>3237</v>
      </c>
      <c r="J583" s="4" t="str">
        <f>Tb_MateriasJornais[[#This Row],[Jor_Jornal]]&amp;" - "&amp;Tb_MateriasJornais[[#This Row],[Jor_Titulo]]&amp;" - "&amp;TEXT(Tb_MateriasJornais[[#This Row],[Jor_Data]],"dd/mm/aaaa")</f>
        <v>Jornal do Senado - CPI da Pandemia ouve ex-secretário Elcio Franco nesta quarta-feira - 08/06/2021</v>
      </c>
      <c r="K583" s="10"/>
      <c r="L583" s="10"/>
      <c r="M583" s="10"/>
      <c r="N583" s="10"/>
      <c r="O583" s="10"/>
      <c r="P583" s="10"/>
      <c r="Q583" s="10"/>
      <c r="R583" s="10"/>
      <c r="S583" s="10"/>
      <c r="T583" s="10"/>
      <c r="U583" s="10"/>
      <c r="V583" s="10"/>
      <c r="W583" s="10"/>
      <c r="X583" s="10"/>
      <c r="Y583" s="10"/>
      <c r="Z583" s="10"/>
    </row>
    <row r="584" spans="1:26" ht="12.75" x14ac:dyDescent="0.2">
      <c r="A584" s="11">
        <v>433</v>
      </c>
      <c r="B584" s="12">
        <v>44355.479166666664</v>
      </c>
      <c r="C584" t="s">
        <v>3238</v>
      </c>
      <c r="D584" t="s">
        <v>1297</v>
      </c>
      <c r="E584" s="13" t="s">
        <v>3239</v>
      </c>
      <c r="F584" t="s">
        <v>3240</v>
      </c>
      <c r="G584" t="s">
        <v>1357</v>
      </c>
      <c r="H584" s="12">
        <v>44355.90347222222</v>
      </c>
      <c r="I584" t="s">
        <v>3241</v>
      </c>
      <c r="J584" s="4" t="str">
        <f>Tb_MateriasJornais[[#This Row],[Jor_Jornal]]&amp;" - "&amp;Tb_MateriasJornais[[#This Row],[Jor_Titulo]]&amp;" - "&amp;TEXT(Tb_MateriasJornais[[#This Row],[Jor_Data]],"dd/mm/aaaa")</f>
        <v>Jornal do Senado - Protocolos da CBF e Conmebol permitem realização da Copa América no Brasil, diz Queiroga - 08/06/2021</v>
      </c>
      <c r="K584" s="10"/>
      <c r="L584" s="10"/>
      <c r="M584" s="10"/>
      <c r="N584" s="10"/>
      <c r="O584" s="10"/>
      <c r="P584" s="10"/>
      <c r="Q584" s="10"/>
      <c r="R584" s="10"/>
      <c r="S584" s="10"/>
      <c r="T584" s="10"/>
      <c r="U584" s="10"/>
      <c r="V584" s="10"/>
      <c r="W584" s="10"/>
      <c r="X584" s="10"/>
      <c r="Y584" s="10"/>
      <c r="Z584" s="10"/>
    </row>
    <row r="585" spans="1:26" ht="12.75" x14ac:dyDescent="0.2">
      <c r="A585" s="11">
        <v>434</v>
      </c>
      <c r="B585" s="12">
        <v>44355.497916666667</v>
      </c>
      <c r="C585" s="20" t="s">
        <v>3242</v>
      </c>
      <c r="D585" t="s">
        <v>1297</v>
      </c>
      <c r="E585" s="13" t="s">
        <v>3243</v>
      </c>
      <c r="F585" t="s">
        <v>3244</v>
      </c>
      <c r="G585" t="s">
        <v>1357</v>
      </c>
      <c r="H585" s="12">
        <v>44355.902777777781</v>
      </c>
      <c r="I585" t="s">
        <v>3245</v>
      </c>
      <c r="J585" s="4" t="str">
        <f>Tb_MateriasJornais[[#This Row],[Jor_Jornal]]&amp;" - "&amp;Tb_MateriasJornais[[#This Row],[Jor_Titulo]]&amp;" - "&amp;TEXT(Tb_MateriasJornais[[#This Row],[Jor_Data]],"dd/mm/aaaa")</f>
        <v>Jornal do Senado - Não me compete julgar os atos do presidente da República', afirma Marcelo Queiroga - 08/06/2021</v>
      </c>
      <c r="K585" s="10"/>
      <c r="L585" s="10"/>
      <c r="M585" s="10"/>
      <c r="N585" s="10"/>
      <c r="O585" s="10"/>
      <c r="P585" s="10"/>
      <c r="Q585" s="10"/>
      <c r="R585" s="10"/>
      <c r="S585" s="10"/>
      <c r="T585" s="10"/>
      <c r="U585" s="10"/>
      <c r="V585" s="10"/>
      <c r="W585" s="10"/>
      <c r="X585" s="10"/>
      <c r="Y585" s="10"/>
      <c r="Z585" s="10"/>
    </row>
    <row r="586" spans="1:26" ht="12.75" x14ac:dyDescent="0.2">
      <c r="A586" s="11">
        <v>435</v>
      </c>
      <c r="B586" s="12">
        <v>44355.510416666664</v>
      </c>
      <c r="C586" t="s">
        <v>3246</v>
      </c>
      <c r="D586" t="s">
        <v>1297</v>
      </c>
      <c r="E586" s="13" t="s">
        <v>3247</v>
      </c>
      <c r="F586" t="s">
        <v>3248</v>
      </c>
      <c r="G586" t="s">
        <v>1357</v>
      </c>
      <c r="H586" s="12">
        <v>44355.902777777781</v>
      </c>
      <c r="I586" t="s">
        <v>3249</v>
      </c>
      <c r="J586" s="4" t="str">
        <f>Tb_MateriasJornais[[#This Row],[Jor_Jornal]]&amp;" - "&amp;Tb_MateriasJornais[[#This Row],[Jor_Titulo]]&amp;" - "&amp;TEXT(Tb_MateriasJornais[[#This Row],[Jor_Data]],"dd/mm/aaaa")</f>
        <v>Jornal do Senado - Queiroga afirma que decisão de não nomear Luana Araújo foi dele - 08/06/2021</v>
      </c>
      <c r="K586" s="10"/>
      <c r="L586" s="10"/>
      <c r="M586" s="10"/>
      <c r="N586" s="10"/>
      <c r="O586" s="10"/>
      <c r="P586" s="10"/>
      <c r="Q586" s="10"/>
      <c r="R586" s="10"/>
      <c r="S586" s="10"/>
      <c r="T586" s="10"/>
      <c r="U586" s="10"/>
      <c r="V586" s="10"/>
      <c r="W586" s="10"/>
      <c r="X586" s="10"/>
      <c r="Y586" s="10"/>
      <c r="Z586" s="10"/>
    </row>
    <row r="587" spans="1:26" ht="12.75" x14ac:dyDescent="0.2">
      <c r="A587" s="11">
        <v>436</v>
      </c>
      <c r="B587" s="12">
        <v>44355.556250000001</v>
      </c>
      <c r="C587" t="s">
        <v>3250</v>
      </c>
      <c r="D587" t="s">
        <v>1297</v>
      </c>
      <c r="E587" s="13" t="s">
        <v>3251</v>
      </c>
      <c r="F587" t="s">
        <v>3252</v>
      </c>
      <c r="G587" t="s">
        <v>1357</v>
      </c>
      <c r="H587" s="12">
        <v>44355.902777777781</v>
      </c>
      <c r="I587" t="s">
        <v>3253</v>
      </c>
      <c r="J587" s="4" t="str">
        <f>Tb_MateriasJornais[[#This Row],[Jor_Jornal]]&amp;" - "&amp;Tb_MateriasJornais[[#This Row],[Jor_Titulo]]&amp;" - "&amp;TEXT(Tb_MateriasJornais[[#This Row],[Jor_Data]],"dd/mm/aaaa")</f>
        <v>Jornal do Senado - Ministro diz que vai nomear titular para Secretaria de Enfrentamento à Covid-19 até sexta-feira - 08/06/2021</v>
      </c>
      <c r="K587" s="10"/>
      <c r="L587" s="10"/>
      <c r="M587" s="10"/>
      <c r="N587" s="10"/>
      <c r="O587" s="10"/>
      <c r="P587" s="10"/>
      <c r="Q587" s="10"/>
      <c r="R587" s="10"/>
      <c r="S587" s="10"/>
      <c r="T587" s="10"/>
      <c r="U587" s="10"/>
      <c r="V587" s="10"/>
      <c r="W587" s="10"/>
      <c r="X587" s="10"/>
      <c r="Y587" s="10"/>
      <c r="Z587" s="10"/>
    </row>
    <row r="588" spans="1:26" ht="12.75" x14ac:dyDescent="0.2">
      <c r="A588" s="11">
        <v>437</v>
      </c>
      <c r="B588" s="12">
        <v>44355.572916666664</v>
      </c>
      <c r="C588" t="s">
        <v>3254</v>
      </c>
      <c r="D588" t="s">
        <v>1297</v>
      </c>
      <c r="E588" s="13" t="s">
        <v>3255</v>
      </c>
      <c r="F588" t="s">
        <v>3256</v>
      </c>
      <c r="G588" t="s">
        <v>1357</v>
      </c>
      <c r="H588" s="12">
        <v>44355.902083333334</v>
      </c>
      <c r="I588" t="s">
        <v>3257</v>
      </c>
      <c r="J588" s="4" t="str">
        <f>Tb_MateriasJornais[[#This Row],[Jor_Jornal]]&amp;" - "&amp;Tb_MateriasJornais[[#This Row],[Jor_Titulo]]&amp;" - "&amp;TEXT(Tb_MateriasJornais[[#This Row],[Jor_Data]],"dd/mm/aaaa")</f>
        <v>Jornal do Senado - Nota sobre cloroquina no site do Ministério da Saúde perdeu efeito legal, diz Queiroga - 08/06/2021</v>
      </c>
      <c r="K588" s="10"/>
      <c r="L588" s="10"/>
      <c r="M588" s="10"/>
      <c r="N588" s="10"/>
      <c r="O588" s="10"/>
      <c r="P588" s="10"/>
      <c r="Q588" s="10"/>
      <c r="R588" s="10"/>
      <c r="S588" s="10"/>
      <c r="T588" s="10"/>
      <c r="U588" s="10"/>
      <c r="V588" s="10"/>
      <c r="W588" s="10"/>
      <c r="X588" s="10"/>
      <c r="Y588" s="10"/>
      <c r="Z588" s="10"/>
    </row>
    <row r="589" spans="1:26" ht="12.75" x14ac:dyDescent="0.2">
      <c r="A589" s="11">
        <v>109</v>
      </c>
      <c r="B589" s="12">
        <v>44355.606944444444</v>
      </c>
      <c r="C589" t="s">
        <v>3258</v>
      </c>
      <c r="D589" t="s">
        <v>878</v>
      </c>
      <c r="E589" s="13" t="s">
        <v>3259</v>
      </c>
      <c r="F589" t="s">
        <v>67</v>
      </c>
      <c r="G589" t="s">
        <v>2613</v>
      </c>
      <c r="H589" s="12">
        <v>44355.612500000003</v>
      </c>
      <c r="I589" t="s">
        <v>3260</v>
      </c>
      <c r="J589" s="4" t="str">
        <f>Tb_MateriasJornais[[#This Row],[Jor_Jornal]]&amp;" - "&amp;Tb_MateriasJornais[[#This Row],[Jor_Titulo]]&amp;" - "&amp;TEXT(Tb_MateriasJornais[[#This Row],[Jor_Data]],"dd/mm/aaaa")</f>
        <v>Congresso em Foco - Ministério da Saúde não tem infectologista, admite Queiroga na CPI - 08/06/2021</v>
      </c>
      <c r="K589" s="10"/>
      <c r="L589" s="10"/>
      <c r="M589" s="10"/>
      <c r="N589" s="10"/>
      <c r="O589" s="10"/>
      <c r="P589" s="10"/>
      <c r="Q589" s="10"/>
      <c r="R589" s="10"/>
      <c r="S589" s="10"/>
      <c r="T589" s="10"/>
      <c r="U589" s="10"/>
      <c r="V589" s="10"/>
      <c r="W589" s="10"/>
      <c r="X589" s="10"/>
      <c r="Y589" s="10"/>
      <c r="Z589" s="10"/>
    </row>
    <row r="590" spans="1:26" ht="12.75" x14ac:dyDescent="0.2">
      <c r="A590" s="11">
        <v>438</v>
      </c>
      <c r="B590" s="12">
        <v>44355.645138888889</v>
      </c>
      <c r="C590" t="s">
        <v>3261</v>
      </c>
      <c r="D590" t="s">
        <v>1297</v>
      </c>
      <c r="E590" s="13" t="s">
        <v>3262</v>
      </c>
      <c r="F590" t="s">
        <v>3263</v>
      </c>
      <c r="G590" t="s">
        <v>1357</v>
      </c>
      <c r="H590" s="12">
        <v>44355.647916666669</v>
      </c>
      <c r="I590" t="s">
        <v>3264</v>
      </c>
      <c r="J590" s="4" t="str">
        <f>Tb_MateriasJornais[[#This Row],[Jor_Jornal]]&amp;" - "&amp;Tb_MateriasJornais[[#This Row],[Jor_Titulo]]&amp;" - "&amp;TEXT(Tb_MateriasJornais[[#This Row],[Jor_Data]],"dd/mm/aaaa")</f>
        <v>Jornal do Senado - CPI da Pandemia: Veja o calendário previsto para os depoimentos de governadores - 08/06/2021</v>
      </c>
      <c r="K590" s="10"/>
      <c r="L590" s="10"/>
      <c r="M590" s="10"/>
      <c r="N590" s="10"/>
      <c r="O590" s="10"/>
      <c r="P590" s="10"/>
      <c r="Q590" s="10"/>
      <c r="R590" s="10"/>
      <c r="S590" s="10"/>
      <c r="T590" s="10"/>
      <c r="U590" s="10"/>
      <c r="V590" s="10"/>
      <c r="W590" s="10"/>
      <c r="X590" s="10"/>
      <c r="Y590" s="10"/>
      <c r="Z590" s="10"/>
    </row>
    <row r="591" spans="1:26" ht="12.75" x14ac:dyDescent="0.2">
      <c r="A591" s="11">
        <v>439</v>
      </c>
      <c r="B591" s="12">
        <v>44355.707638888889</v>
      </c>
      <c r="C591" t="s">
        <v>3265</v>
      </c>
      <c r="D591" t="s">
        <v>1297</v>
      </c>
      <c r="E591" s="13" t="s">
        <v>3266</v>
      </c>
      <c r="F591" t="s">
        <v>3267</v>
      </c>
      <c r="G591" t="s">
        <v>2602</v>
      </c>
      <c r="H591" s="12">
        <v>44372.832638888889</v>
      </c>
      <c r="I591" t="s">
        <v>3268</v>
      </c>
      <c r="J591" s="4" t="str">
        <f>Tb_MateriasJornais[[#This Row],[Jor_Jornal]]&amp;" - "&amp;Tb_MateriasJornais[[#This Row],[Jor_Titulo]]&amp;" - "&amp;TEXT(Tb_MateriasJornais[[#This Row],[Jor_Data]],"dd/mm/aaaa")</f>
        <v>Jornal do Senado - Queiroga assume responsabilidade por dispensa de Luana Araújo - 08/06/2021</v>
      </c>
      <c r="K591" s="10"/>
      <c r="L591" s="10"/>
      <c r="M591" s="10"/>
      <c r="N591" s="10"/>
      <c r="O591" s="10"/>
      <c r="P591" s="10"/>
      <c r="Q591" s="10"/>
      <c r="R591" s="10"/>
      <c r="S591" s="10"/>
      <c r="T591" s="10"/>
      <c r="U591" s="10"/>
      <c r="V591" s="10"/>
      <c r="W591" s="10"/>
      <c r="X591" s="10"/>
      <c r="Y591" s="10"/>
      <c r="Z591" s="10"/>
    </row>
    <row r="592" spans="1:26" ht="12.75" x14ac:dyDescent="0.2">
      <c r="A592" s="11">
        <v>110</v>
      </c>
      <c r="B592" s="12">
        <v>44355.745833333334</v>
      </c>
      <c r="C592" t="s">
        <v>3269</v>
      </c>
      <c r="D592" t="s">
        <v>878</v>
      </c>
      <c r="E592" s="13" t="s">
        <v>3270</v>
      </c>
      <c r="F592" t="s">
        <v>67</v>
      </c>
      <c r="G592" t="s">
        <v>2826</v>
      </c>
      <c r="H592" s="12">
        <v>44355.745833333334</v>
      </c>
      <c r="I592" t="s">
        <v>3271</v>
      </c>
      <c r="J592" s="4" t="str">
        <f>Tb_MateriasJornais[[#This Row],[Jor_Jornal]]&amp;" - "&amp;Tb_MateriasJornais[[#This Row],[Jor_Titulo]]&amp;" - "&amp;TEXT(Tb_MateriasJornais[[#This Row],[Jor_Data]],"dd/mm/aaaa")</f>
        <v>Congresso em Foco - Fernando Bezerra se esquiva de acusações e compara CPI a Lava Jato - 08/06/2021</v>
      </c>
      <c r="K592" s="10"/>
      <c r="L592" s="10"/>
      <c r="M592" s="10"/>
      <c r="N592" s="10"/>
      <c r="O592" s="10"/>
      <c r="P592" s="10"/>
      <c r="Q592" s="10"/>
      <c r="R592" s="10"/>
      <c r="S592" s="10"/>
      <c r="T592" s="10"/>
      <c r="U592" s="10"/>
      <c r="V592" s="10"/>
      <c r="W592" s="10"/>
      <c r="X592" s="10"/>
      <c r="Y592" s="10"/>
      <c r="Z592" s="10"/>
    </row>
    <row r="593" spans="1:26" ht="12.75" x14ac:dyDescent="0.2">
      <c r="A593" s="11">
        <v>440</v>
      </c>
      <c r="B593" s="12">
        <v>44355.790972222225</v>
      </c>
      <c r="C593" t="s">
        <v>3272</v>
      </c>
      <c r="D593" t="s">
        <v>1297</v>
      </c>
      <c r="E593" s="13" t="s">
        <v>3273</v>
      </c>
      <c r="F593" t="s">
        <v>3274</v>
      </c>
      <c r="G593" t="s">
        <v>2602</v>
      </c>
      <c r="H593" s="12">
        <v>44355.847222222219</v>
      </c>
      <c r="I593" t="s">
        <v>3275</v>
      </c>
      <c r="J593" s="4" t="str">
        <f>Tb_MateriasJornais[[#This Row],[Jor_Jornal]]&amp;" - "&amp;Tb_MateriasJornais[[#This Row],[Jor_Titulo]]&amp;" - "&amp;TEXT(Tb_MateriasJornais[[#This Row],[Jor_Data]],"dd/mm/aaaa")</f>
        <v>Jornal do Senado - Queiroga promete vacinação de todos os adultos até o fim de 2021, mas senadores apontam ritmo lento - 08/06/2021</v>
      </c>
      <c r="K593" s="10"/>
      <c r="L593" s="10"/>
      <c r="M593" s="10"/>
      <c r="N593" s="10"/>
      <c r="O593" s="10"/>
      <c r="P593" s="10"/>
      <c r="Q593" s="10"/>
      <c r="R593" s="10"/>
      <c r="S593" s="10"/>
      <c r="T593" s="10"/>
      <c r="U593" s="10"/>
      <c r="V593" s="10"/>
      <c r="W593" s="10"/>
      <c r="X593" s="10"/>
      <c r="Y593" s="10"/>
      <c r="Z593" s="10"/>
    </row>
    <row r="594" spans="1:26" ht="12.75" x14ac:dyDescent="0.2">
      <c r="A594" s="11">
        <v>111</v>
      </c>
      <c r="B594" s="12">
        <v>44355.808333333334</v>
      </c>
      <c r="C594" t="s">
        <v>3276</v>
      </c>
      <c r="D594" t="s">
        <v>878</v>
      </c>
      <c r="E594" s="13" t="s">
        <v>3277</v>
      </c>
      <c r="F594" t="s">
        <v>67</v>
      </c>
      <c r="G594" t="s">
        <v>2826</v>
      </c>
      <c r="H594" s="12">
        <v>44355.827777777777</v>
      </c>
      <c r="I594" t="s">
        <v>3278</v>
      </c>
      <c r="J594" s="4" t="str">
        <f>Tb_MateriasJornais[[#This Row],[Jor_Jornal]]&amp;" - "&amp;Tb_MateriasJornais[[#This Row],[Jor_Titulo]]&amp;" - "&amp;TEXT(Tb_MateriasJornais[[#This Row],[Jor_Data]],"dd/mm/aaaa")</f>
        <v>Congresso em Foco - Senador entra com representação contra Heinze por fake news na CPI - 08/06/2021</v>
      </c>
      <c r="K594" s="10"/>
      <c r="L594" s="10"/>
      <c r="M594" s="10"/>
      <c r="N594" s="10"/>
      <c r="O594" s="10"/>
      <c r="P594" s="10"/>
      <c r="Q594" s="10"/>
      <c r="R594" s="10"/>
      <c r="S594" s="10"/>
      <c r="T594" s="10"/>
      <c r="U594" s="10"/>
      <c r="V594" s="10"/>
      <c r="W594" s="10"/>
      <c r="X594" s="10"/>
      <c r="Y594" s="10"/>
      <c r="Z594" s="10"/>
    </row>
    <row r="595" spans="1:26" ht="12.75" x14ac:dyDescent="0.2">
      <c r="A595" s="11">
        <v>441</v>
      </c>
      <c r="B595" s="12">
        <v>44355.838194444441</v>
      </c>
      <c r="C595" t="s">
        <v>3279</v>
      </c>
      <c r="D595" t="s">
        <v>1297</v>
      </c>
      <c r="E595" s="13" t="s">
        <v>3280</v>
      </c>
      <c r="F595" t="s">
        <v>3281</v>
      </c>
      <c r="G595" t="s">
        <v>2602</v>
      </c>
      <c r="H595" s="12">
        <v>44356.365972222222</v>
      </c>
      <c r="I595" t="s">
        <v>3282</v>
      </c>
      <c r="J595" s="4" t="str">
        <f>Tb_MateriasJornais[[#This Row],[Jor_Jornal]]&amp;" - "&amp;Tb_MateriasJornais[[#This Row],[Jor_Titulo]]&amp;" - "&amp;TEXT(Tb_MateriasJornais[[#This Row],[Jor_Data]],"dd/mm/aaaa")</f>
        <v>Jornal do Senado - Senadores divergem sobre depoimento de Queiroga e realização da Copa América - 08/06/2021</v>
      </c>
      <c r="K595" s="10"/>
      <c r="L595" s="10"/>
      <c r="M595" s="10"/>
      <c r="N595" s="10"/>
      <c r="O595" s="10"/>
      <c r="P595" s="10"/>
      <c r="Q595" s="10"/>
      <c r="R595" s="10"/>
      <c r="S595" s="10"/>
      <c r="T595" s="10"/>
      <c r="U595" s="10"/>
      <c r="V595" s="10"/>
      <c r="W595" s="10"/>
      <c r="X595" s="10"/>
      <c r="Y595" s="10"/>
      <c r="Z595" s="10"/>
    </row>
    <row r="596" spans="1:26" ht="12.75" x14ac:dyDescent="0.2">
      <c r="A596" s="11">
        <v>442</v>
      </c>
      <c r="B596" s="12">
        <v>44355.890277777777</v>
      </c>
      <c r="C596" t="s">
        <v>3283</v>
      </c>
      <c r="D596" t="s">
        <v>1297</v>
      </c>
      <c r="E596" s="13" t="s">
        <v>3284</v>
      </c>
      <c r="F596" t="s">
        <v>3285</v>
      </c>
      <c r="G596" t="s">
        <v>2722</v>
      </c>
      <c r="H596" s="12">
        <v>44355.890277777777</v>
      </c>
      <c r="I596" t="s">
        <v>3286</v>
      </c>
      <c r="J596" s="4" t="str">
        <f>Tb_MateriasJornais[[#This Row],[Jor_Jornal]]&amp;" - "&amp;Tb_MateriasJornais[[#This Row],[Jor_Titulo]]&amp;" - "&amp;TEXT(Tb_MateriasJornais[[#This Row],[Jor_Data]],"dd/mm/aaaa")</f>
        <v>Jornal do Senado - Para Girão, CPI da Pandemia tem viés político-eleitoral - 08/06/2021</v>
      </c>
      <c r="K596" s="10"/>
      <c r="L596" s="10"/>
      <c r="M596" s="10"/>
      <c r="N596" s="10"/>
      <c r="O596" s="10"/>
      <c r="P596" s="10"/>
      <c r="Q596" s="10"/>
      <c r="R596" s="10"/>
      <c r="S596" s="10"/>
      <c r="T596" s="10"/>
      <c r="U596" s="10"/>
      <c r="V596" s="10"/>
      <c r="W596" s="10"/>
      <c r="X596" s="10"/>
      <c r="Y596" s="10"/>
      <c r="Z596" s="10"/>
    </row>
    <row r="597" spans="1:26" ht="12.75" x14ac:dyDescent="0.2">
      <c r="A597" s="11">
        <v>443</v>
      </c>
      <c r="B597" s="12">
        <v>44355.898611111108</v>
      </c>
      <c r="C597" t="s">
        <v>3287</v>
      </c>
      <c r="D597" t="s">
        <v>1297</v>
      </c>
      <c r="E597" s="13" t="s">
        <v>3288</v>
      </c>
      <c r="F597" t="s">
        <v>3289</v>
      </c>
      <c r="G597" t="s">
        <v>1357</v>
      </c>
      <c r="H597" s="12">
        <v>44372.830555555556</v>
      </c>
      <c r="I597" t="s">
        <v>3290</v>
      </c>
      <c r="J597" s="4" t="str">
        <f>Tb_MateriasJornais[[#This Row],[Jor_Jornal]]&amp;" - "&amp;Tb_MateriasJornais[[#This Row],[Jor_Titulo]]&amp;" - "&amp;TEXT(Tb_MateriasJornais[[#This Row],[Jor_Data]],"dd/mm/aaaa")</f>
        <v>Jornal do Senado - Na CPI, Marcelo Queiroga defende Copa América no Brasil e nega existência de 'gabinete paralelo' - 08/06/2021</v>
      </c>
      <c r="K597" s="10"/>
      <c r="L597" s="10"/>
      <c r="M597" s="10"/>
      <c r="N597" s="10"/>
      <c r="O597" s="10"/>
      <c r="P597" s="10"/>
      <c r="Q597" s="10"/>
      <c r="R597" s="10"/>
      <c r="S597" s="10"/>
      <c r="T597" s="10"/>
      <c r="U597" s="10"/>
      <c r="V597" s="10"/>
      <c r="W597" s="10"/>
      <c r="X597" s="10"/>
      <c r="Y597" s="10"/>
      <c r="Z597" s="10"/>
    </row>
    <row r="598" spans="1:26" ht="12.75" x14ac:dyDescent="0.2">
      <c r="A598" s="11">
        <v>112</v>
      </c>
      <c r="B598" s="12">
        <v>44356.336805555555</v>
      </c>
      <c r="C598" t="s">
        <v>3291</v>
      </c>
      <c r="D598" t="s">
        <v>878</v>
      </c>
      <c r="E598" s="13" t="s">
        <v>3292</v>
      </c>
      <c r="F598" t="s">
        <v>67</v>
      </c>
      <c r="G598" t="s">
        <v>878</v>
      </c>
      <c r="H598" s="12">
        <v>44356.336805555555</v>
      </c>
      <c r="I598" t="s">
        <v>3293</v>
      </c>
      <c r="J598" s="4" t="str">
        <f>Tb_MateriasJornais[[#This Row],[Jor_Jornal]]&amp;" - "&amp;Tb_MateriasJornais[[#This Row],[Jor_Titulo]]&amp;" - "&amp;TEXT(Tb_MateriasJornais[[#This Row],[Jor_Data]],"dd/mm/aaaa")</f>
        <v>Congresso em Foco - CPI ouve ex-secretário de Pazuello e vota convocação de auditor do TCU e quebra de sigilos - 09/06/2021</v>
      </c>
      <c r="K598" s="10"/>
      <c r="L598" s="10"/>
      <c r="M598" s="10"/>
      <c r="N598" s="10"/>
      <c r="O598" s="10"/>
      <c r="P598" s="10"/>
      <c r="Q598" s="10"/>
      <c r="R598" s="10"/>
      <c r="S598" s="10"/>
      <c r="T598" s="10"/>
      <c r="U598" s="10"/>
      <c r="V598" s="10"/>
      <c r="W598" s="10"/>
      <c r="X598" s="10"/>
      <c r="Y598" s="10"/>
      <c r="Z598" s="10"/>
    </row>
    <row r="599" spans="1:26" ht="12.75" x14ac:dyDescent="0.2">
      <c r="A599" s="11">
        <v>444</v>
      </c>
      <c r="B599" s="12">
        <v>44356.36041666667</v>
      </c>
      <c r="C599" t="s">
        <v>3294</v>
      </c>
      <c r="D599" t="s">
        <v>1297</v>
      </c>
      <c r="E599" s="13" t="s">
        <v>3295</v>
      </c>
      <c r="F599" t="s">
        <v>3296</v>
      </c>
      <c r="G599" t="s">
        <v>1357</v>
      </c>
      <c r="H599" s="12">
        <v>44356.365277777775</v>
      </c>
      <c r="I599" t="s">
        <v>3297</v>
      </c>
      <c r="J599" s="4" t="str">
        <f>Tb_MateriasJornais[[#This Row],[Jor_Jornal]]&amp;" - "&amp;Tb_MateriasJornais[[#This Row],[Jor_Titulo]]&amp;" - "&amp;TEXT(Tb_MateriasJornais[[#This Row],[Jor_Data]],"dd/mm/aaaa")</f>
        <v>Jornal do Senado - Na CPI, Queiroga defende Copa América no Brasil; senadores discordam - 09/06/2021</v>
      </c>
      <c r="K599" s="10"/>
      <c r="L599" s="10"/>
      <c r="M599" s="10"/>
      <c r="N599" s="10"/>
      <c r="O599" s="10"/>
      <c r="P599" s="10"/>
      <c r="Q599" s="10"/>
      <c r="R599" s="10"/>
      <c r="S599" s="10"/>
      <c r="T599" s="10"/>
      <c r="U599" s="10"/>
      <c r="V599" s="10"/>
      <c r="W599" s="10"/>
      <c r="X599" s="10"/>
      <c r="Y599" s="10"/>
      <c r="Z599" s="10"/>
    </row>
    <row r="600" spans="1:26" ht="12.75" x14ac:dyDescent="0.2">
      <c r="A600" s="11">
        <v>445</v>
      </c>
      <c r="B600" s="12">
        <v>44356.40625</v>
      </c>
      <c r="C600" t="s">
        <v>3298</v>
      </c>
      <c r="D600" t="s">
        <v>1297</v>
      </c>
      <c r="E600" s="13" t="s">
        <v>3299</v>
      </c>
      <c r="F600" t="s">
        <v>3300</v>
      </c>
      <c r="G600" t="s">
        <v>2602</v>
      </c>
      <c r="H600" s="12">
        <v>44356.40902777778</v>
      </c>
      <c r="I600" t="s">
        <v>3301</v>
      </c>
      <c r="J600" s="4" t="str">
        <f>Tb_MateriasJornais[[#This Row],[Jor_Jornal]]&amp;" - "&amp;Tb_MateriasJornais[[#This Row],[Jor_Titulo]]&amp;" - "&amp;TEXT(Tb_MateriasJornais[[#This Row],[Jor_Data]],"dd/mm/aaaa")</f>
        <v>Jornal do Senado - Alessandro acusa Heinze de informações falsas na CPI e aciona Conselho de Ética - 09/06/2021</v>
      </c>
      <c r="K600" s="10"/>
      <c r="L600" s="10"/>
      <c r="M600" s="10"/>
      <c r="N600" s="10"/>
      <c r="O600" s="10"/>
      <c r="P600" s="10"/>
      <c r="Q600" s="10"/>
      <c r="R600" s="10"/>
      <c r="S600" s="10"/>
      <c r="T600" s="10"/>
      <c r="U600" s="10"/>
      <c r="V600" s="10"/>
      <c r="W600" s="10"/>
      <c r="X600" s="10"/>
      <c r="Y600" s="10"/>
      <c r="Z600" s="10"/>
    </row>
    <row r="601" spans="1:26" ht="12.75" x14ac:dyDescent="0.2">
      <c r="A601" s="11">
        <v>446</v>
      </c>
      <c r="B601" s="12">
        <v>44356.423611111109</v>
      </c>
      <c r="C601" t="s">
        <v>3302</v>
      </c>
      <c r="D601" t="s">
        <v>1297</v>
      </c>
      <c r="E601" s="13" t="s">
        <v>3303</v>
      </c>
      <c r="F601" t="s">
        <v>3304</v>
      </c>
      <c r="G601" t="s">
        <v>1357</v>
      </c>
      <c r="H601" s="12">
        <v>44356.423611111109</v>
      </c>
      <c r="I601" t="s">
        <v>3305</v>
      </c>
      <c r="J601" s="4" t="str">
        <f>Tb_MateriasJornais[[#This Row],[Jor_Jornal]]&amp;" - "&amp;Tb_MateriasJornais[[#This Row],[Jor_Titulo]]&amp;" - "&amp;TEXT(Tb_MateriasJornais[[#This Row],[Jor_Data]],"dd/mm/aaaa")</f>
        <v>Jornal do Senado - CPI da Pandemia ouve especialistas na sexta-feira - 09/06/2021</v>
      </c>
      <c r="K601" s="10"/>
      <c r="L601" s="10"/>
      <c r="M601" s="10"/>
      <c r="N601" s="10"/>
      <c r="O601" s="10"/>
      <c r="P601" s="10"/>
      <c r="Q601" s="10"/>
      <c r="R601" s="10"/>
      <c r="S601" s="10"/>
      <c r="T601" s="10"/>
      <c r="U601" s="10"/>
      <c r="V601" s="10"/>
      <c r="W601" s="10"/>
      <c r="X601" s="10"/>
      <c r="Y601" s="10"/>
      <c r="Z601" s="10"/>
    </row>
    <row r="602" spans="1:26" ht="12.75" x14ac:dyDescent="0.2">
      <c r="A602" s="11">
        <v>447</v>
      </c>
      <c r="B602" s="12">
        <v>44356.431250000001</v>
      </c>
      <c r="C602" t="s">
        <v>3306</v>
      </c>
      <c r="D602" t="s">
        <v>1297</v>
      </c>
      <c r="E602" s="13" t="s">
        <v>3307</v>
      </c>
      <c r="F602" t="s">
        <v>3308</v>
      </c>
      <c r="G602" t="s">
        <v>2602</v>
      </c>
      <c r="H602" s="12">
        <v>44356.431250000001</v>
      </c>
      <c r="I602" t="s">
        <v>3309</v>
      </c>
      <c r="J602" s="4" t="str">
        <f>Tb_MateriasJornais[[#This Row],[Jor_Jornal]]&amp;" - "&amp;Tb_MateriasJornais[[#This Row],[Jor_Titulo]]&amp;" - "&amp;TEXT(Tb_MateriasJornais[[#This Row],[Jor_Data]],"dd/mm/aaaa")</f>
        <v>Jornal do Senado - À espera de HC, governador Wilson Lima pode depor à CPI nesta quinta-feira - 09/06/2021</v>
      </c>
      <c r="K602" s="10"/>
      <c r="L602" s="10"/>
      <c r="M602" s="10"/>
      <c r="N602" s="10"/>
      <c r="O602" s="10"/>
      <c r="P602" s="10"/>
      <c r="Q602" s="10"/>
      <c r="R602" s="10"/>
      <c r="S602" s="10"/>
      <c r="T602" s="10"/>
      <c r="U602" s="10"/>
      <c r="V602" s="10"/>
      <c r="W602" s="10"/>
      <c r="X602" s="10"/>
      <c r="Y602" s="10"/>
      <c r="Z602" s="10"/>
    </row>
    <row r="603" spans="1:26" ht="12.75" x14ac:dyDescent="0.2">
      <c r="A603" s="11">
        <v>448</v>
      </c>
      <c r="B603" s="12">
        <v>44356.497916666667</v>
      </c>
      <c r="C603" t="s">
        <v>3310</v>
      </c>
      <c r="D603" t="s">
        <v>1297</v>
      </c>
      <c r="E603" s="13" t="s">
        <v>3311</v>
      </c>
      <c r="F603" t="s">
        <v>3312</v>
      </c>
      <c r="G603" t="s">
        <v>2602</v>
      </c>
      <c r="H603" s="12">
        <v>44372.829861111109</v>
      </c>
      <c r="I603" t="s">
        <v>3313</v>
      </c>
      <c r="J603" s="4" t="str">
        <f>Tb_MateriasJornais[[#This Row],[Jor_Jornal]]&amp;" - "&amp;Tb_MateriasJornais[[#This Row],[Jor_Titulo]]&amp;" - "&amp;TEXT(Tb_MateriasJornais[[#This Row],[Jor_Data]],"dd/mm/aaaa")</f>
        <v>Jornal do Senado - CPI convoca auditor do TCU que 'reduziu' número de mortes por covid-19 - 09/06/2021</v>
      </c>
      <c r="K603" s="10"/>
      <c r="L603" s="10"/>
      <c r="M603" s="10"/>
      <c r="N603" s="10"/>
      <c r="O603" s="10"/>
      <c r="P603" s="10"/>
      <c r="Q603" s="10"/>
      <c r="R603" s="10"/>
      <c r="S603" s="10"/>
      <c r="T603" s="10"/>
      <c r="U603" s="10"/>
      <c r="V603" s="10"/>
      <c r="W603" s="10"/>
      <c r="X603" s="10"/>
      <c r="Y603" s="10"/>
      <c r="Z603" s="10"/>
    </row>
    <row r="604" spans="1:26" ht="12.75" x14ac:dyDescent="0.2">
      <c r="A604" s="11">
        <v>449</v>
      </c>
      <c r="B604" s="12">
        <v>44356.509027777778</v>
      </c>
      <c r="C604" t="s">
        <v>3314</v>
      </c>
      <c r="D604" t="s">
        <v>1297</v>
      </c>
      <c r="E604" s="13" t="s">
        <v>3315</v>
      </c>
      <c r="F604" t="s">
        <v>3316</v>
      </c>
      <c r="G604" t="s">
        <v>1801</v>
      </c>
      <c r="H604" s="12">
        <v>44356.614583333336</v>
      </c>
      <c r="I604" t="s">
        <v>3317</v>
      </c>
      <c r="J604" s="4" t="str">
        <f>Tb_MateriasJornais[[#This Row],[Jor_Jornal]]&amp;" - "&amp;Tb_MateriasJornais[[#This Row],[Jor_Titulo]]&amp;" - "&amp;TEXT(Tb_MateriasJornais[[#This Row],[Jor_Data]],"dd/mm/aaaa")</f>
        <v>Jornal do Senado - CPI aprova acareação entre coordenadora de imunizações e médica Luana Araújo - 09/06/2021</v>
      </c>
      <c r="K604" s="10"/>
      <c r="L604" s="10"/>
      <c r="M604" s="10"/>
      <c r="N604" s="10"/>
      <c r="O604" s="10"/>
      <c r="P604" s="10"/>
      <c r="Q604" s="10"/>
      <c r="R604" s="10"/>
      <c r="S604" s="10"/>
      <c r="T604" s="10"/>
      <c r="U604" s="10"/>
      <c r="V604" s="10"/>
      <c r="W604" s="10"/>
      <c r="X604" s="10"/>
      <c r="Y604" s="10"/>
      <c r="Z604" s="10"/>
    </row>
    <row r="605" spans="1:26" ht="12.75" x14ac:dyDescent="0.2">
      <c r="A605" s="11">
        <v>450</v>
      </c>
      <c r="B605" s="12">
        <v>44356.524305555555</v>
      </c>
      <c r="C605" t="s">
        <v>3318</v>
      </c>
      <c r="D605" t="s">
        <v>1297</v>
      </c>
      <c r="E605" s="13" t="s">
        <v>3319</v>
      </c>
      <c r="F605" t="s">
        <v>3320</v>
      </c>
      <c r="G605" t="s">
        <v>1357</v>
      </c>
      <c r="H605" s="12">
        <v>44356.524305555555</v>
      </c>
      <c r="I605" t="s">
        <v>3321</v>
      </c>
      <c r="J605" s="4" t="str">
        <f>Tb_MateriasJornais[[#This Row],[Jor_Jornal]]&amp;" - "&amp;Tb_MateriasJornais[[#This Row],[Jor_Titulo]]&amp;" - "&amp;TEXT(Tb_MateriasJornais[[#This Row],[Jor_Data]],"dd/mm/aaaa")</f>
        <v>Jornal do Senado - Nunca se discutiu 'imunidade de rebanho' no Ministério da Saúde, afirma Elcio Franco - 09/06/2021</v>
      </c>
      <c r="K605" s="10"/>
      <c r="L605" s="10"/>
      <c r="M605" s="10"/>
      <c r="N605" s="10"/>
      <c r="O605" s="10"/>
      <c r="P605" s="10"/>
      <c r="Q605" s="10"/>
      <c r="R605" s="10"/>
      <c r="S605" s="10"/>
      <c r="T605" s="10"/>
      <c r="U605" s="10"/>
      <c r="V605" s="10"/>
      <c r="W605" s="10"/>
      <c r="X605" s="10"/>
      <c r="Y605" s="10"/>
      <c r="Z605" s="10"/>
    </row>
    <row r="606" spans="1:26" ht="12.75" x14ac:dyDescent="0.2">
      <c r="A606" s="11">
        <v>451</v>
      </c>
      <c r="B606" s="12">
        <v>44356.538194444445</v>
      </c>
      <c r="C606" t="s">
        <v>3322</v>
      </c>
      <c r="D606" t="s">
        <v>1297</v>
      </c>
      <c r="E606" s="13" t="s">
        <v>3323</v>
      </c>
      <c r="F606" t="s">
        <v>3324</v>
      </c>
      <c r="G606" t="s">
        <v>1357</v>
      </c>
      <c r="H606" s="12">
        <v>44356.538194444445</v>
      </c>
      <c r="I606" t="s">
        <v>3325</v>
      </c>
      <c r="J606" s="4" t="str">
        <f>Tb_MateriasJornais[[#This Row],[Jor_Jornal]]&amp;" - "&amp;Tb_MateriasJornais[[#This Row],[Jor_Titulo]]&amp;" - "&amp;TEXT(Tb_MateriasJornais[[#This Row],[Jor_Data]],"dd/mm/aaaa")</f>
        <v>Jornal do Senado - Negociações com Butantan para aquisição da CoronaVac não foram interrompidas, diz ex-secretário - 09/06/2021</v>
      </c>
      <c r="K606" s="10"/>
      <c r="L606" s="10"/>
      <c r="M606" s="10"/>
      <c r="N606" s="10"/>
      <c r="O606" s="10"/>
      <c r="P606" s="10"/>
      <c r="Q606" s="10"/>
      <c r="R606" s="10"/>
      <c r="S606" s="10"/>
      <c r="T606" s="10"/>
      <c r="U606" s="10"/>
      <c r="V606" s="10"/>
      <c r="W606" s="10"/>
      <c r="X606" s="10"/>
      <c r="Y606" s="10"/>
      <c r="Z606" s="10"/>
    </row>
    <row r="607" spans="1:26" ht="12.75" x14ac:dyDescent="0.2">
      <c r="A607" s="11">
        <v>113</v>
      </c>
      <c r="B607" s="12">
        <v>44356.543749999997</v>
      </c>
      <c r="C607" t="s">
        <v>3326</v>
      </c>
      <c r="D607" t="s">
        <v>878</v>
      </c>
      <c r="E607" s="13" t="s">
        <v>3327</v>
      </c>
      <c r="F607" t="s">
        <v>67</v>
      </c>
      <c r="G607" t="s">
        <v>2613</v>
      </c>
      <c r="H607" s="12">
        <v>44356.543749999997</v>
      </c>
      <c r="I607" t="s">
        <v>3328</v>
      </c>
      <c r="J607" s="4" t="str">
        <f>Tb_MateriasJornais[[#This Row],[Jor_Jornal]]&amp;" - "&amp;Tb_MateriasJornais[[#This Row],[Jor_Titulo]]&amp;" - "&amp;TEXT(Tb_MateriasJornais[[#This Row],[Jor_Data]],"dd/mm/aaaa")</f>
        <v>Congresso em Foco - Aliados de Bolsonaro deixam CPI de lado e vão aos EUA negociar 5G - 09/06/2021</v>
      </c>
      <c r="K607" s="10"/>
      <c r="L607" s="10"/>
      <c r="M607" s="10"/>
      <c r="N607" s="10"/>
      <c r="O607" s="10"/>
      <c r="P607" s="10"/>
      <c r="Q607" s="10"/>
      <c r="R607" s="10"/>
      <c r="S607" s="10"/>
      <c r="T607" s="10"/>
      <c r="U607" s="10"/>
      <c r="V607" s="10"/>
      <c r="W607" s="10"/>
      <c r="X607" s="10"/>
      <c r="Y607" s="10"/>
      <c r="Z607" s="10"/>
    </row>
    <row r="608" spans="1:26" ht="12.75" x14ac:dyDescent="0.2">
      <c r="A608" s="11">
        <v>452</v>
      </c>
      <c r="B608" s="12">
        <v>44356.570138888892</v>
      </c>
      <c r="C608" t="s">
        <v>3329</v>
      </c>
      <c r="D608" t="s">
        <v>1297</v>
      </c>
      <c r="E608" s="13" t="s">
        <v>3330</v>
      </c>
      <c r="F608" t="s">
        <v>3331</v>
      </c>
      <c r="G608" t="s">
        <v>1357</v>
      </c>
      <c r="H608" s="12">
        <v>44356.570138888892</v>
      </c>
      <c r="I608" t="s">
        <v>3332</v>
      </c>
      <c r="J608" s="4" t="str">
        <f>Tb_MateriasJornais[[#This Row],[Jor_Jornal]]&amp;" - "&amp;Tb_MateriasJornais[[#This Row],[Jor_Titulo]]&amp;" - "&amp;TEXT(Tb_MateriasJornais[[#This Row],[Jor_Data]],"dd/mm/aaaa")</f>
        <v>Jornal do Senado - Compra da Coronavac ocorreu após testes clínicos e marco legal, diz ex-secretário Elcio Franco - 09/06/2021</v>
      </c>
      <c r="K608" s="10"/>
      <c r="L608" s="10"/>
      <c r="M608" s="10"/>
      <c r="N608" s="10"/>
      <c r="O608" s="10"/>
      <c r="P608" s="10"/>
      <c r="Q608" s="10"/>
      <c r="R608" s="10"/>
      <c r="S608" s="10"/>
      <c r="T608" s="10"/>
      <c r="U608" s="10"/>
      <c r="V608" s="10"/>
      <c r="W608" s="10"/>
      <c r="X608" s="10"/>
      <c r="Y608" s="10"/>
      <c r="Z608" s="10"/>
    </row>
    <row r="609" spans="1:26" ht="12.75" x14ac:dyDescent="0.2">
      <c r="A609" s="11">
        <v>453</v>
      </c>
      <c r="B609" s="12">
        <v>44356.570138888892</v>
      </c>
      <c r="C609" t="s">
        <v>3333</v>
      </c>
      <c r="D609" t="s">
        <v>1297</v>
      </c>
      <c r="E609" s="13" t="s">
        <v>3334</v>
      </c>
      <c r="F609" t="s">
        <v>3335</v>
      </c>
      <c r="G609" t="s">
        <v>1357</v>
      </c>
      <c r="H609" s="12">
        <v>44356.570138888892</v>
      </c>
      <c r="I609" t="s">
        <v>3336</v>
      </c>
      <c r="J609" s="4" t="str">
        <f>Tb_MateriasJornais[[#This Row],[Jor_Jornal]]&amp;" - "&amp;Tb_MateriasJornais[[#This Row],[Jor_Titulo]]&amp;" - "&amp;TEXT(Tb_MateriasJornais[[#This Row],[Jor_Data]],"dd/mm/aaaa")</f>
        <v>Jornal do Senado - Gestão defendia o 'atendimento precoce' do paciente, diz ex-secretário Elcio Franco - 09/06/2021</v>
      </c>
      <c r="K609" s="10"/>
      <c r="L609" s="10"/>
      <c r="M609" s="10"/>
      <c r="N609" s="10"/>
      <c r="O609" s="10"/>
      <c r="P609" s="10"/>
      <c r="Q609" s="10"/>
      <c r="R609" s="10"/>
      <c r="S609" s="10"/>
      <c r="T609" s="10"/>
      <c r="U609" s="10"/>
      <c r="V609" s="10"/>
      <c r="W609" s="10"/>
      <c r="X609" s="10"/>
      <c r="Y609" s="10"/>
      <c r="Z609" s="10"/>
    </row>
    <row r="610" spans="1:26" ht="12.75" x14ac:dyDescent="0.2">
      <c r="A610" s="11">
        <v>454</v>
      </c>
      <c r="B610" s="12">
        <v>44356.587500000001</v>
      </c>
      <c r="C610" t="s">
        <v>3337</v>
      </c>
      <c r="D610" t="s">
        <v>1297</v>
      </c>
      <c r="E610" s="13" t="s">
        <v>3338</v>
      </c>
      <c r="F610" t="s">
        <v>3339</v>
      </c>
      <c r="G610" t="s">
        <v>2602</v>
      </c>
      <c r="H610" s="12">
        <v>44357.822916666664</v>
      </c>
      <c r="I610" t="s">
        <v>3340</v>
      </c>
      <c r="J610" s="4" t="str">
        <f>Tb_MateriasJornais[[#This Row],[Jor_Jornal]]&amp;" - "&amp;Tb_MateriasJornais[[#This Row],[Jor_Titulo]]&amp;" - "&amp;TEXT(Tb_MateriasJornais[[#This Row],[Jor_Data]],"dd/mm/aaaa")</f>
        <v>Jornal do Senado - CPI: senadores cobram Elcio Franco sobre demora na compra de vacinas - 09/06/2021</v>
      </c>
      <c r="K610" s="10"/>
      <c r="L610" s="10"/>
      <c r="M610" s="10"/>
      <c r="N610" s="10"/>
      <c r="O610" s="10"/>
      <c r="P610" s="10"/>
      <c r="Q610" s="10"/>
      <c r="R610" s="10"/>
      <c r="S610" s="10"/>
      <c r="T610" s="10"/>
      <c r="U610" s="10"/>
      <c r="V610" s="10"/>
      <c r="W610" s="10"/>
      <c r="X610" s="10"/>
      <c r="Y610" s="10"/>
      <c r="Z610" s="10"/>
    </row>
    <row r="611" spans="1:26" ht="12.75" x14ac:dyDescent="0.2">
      <c r="A611" s="11">
        <v>455</v>
      </c>
      <c r="B611" s="12">
        <v>44356.602777777778</v>
      </c>
      <c r="C611" t="s">
        <v>3341</v>
      </c>
      <c r="D611" t="s">
        <v>1297</v>
      </c>
      <c r="E611" s="13" t="s">
        <v>3342</v>
      </c>
      <c r="F611" t="s">
        <v>3343</v>
      </c>
      <c r="G611" t="s">
        <v>1357</v>
      </c>
      <c r="H611" s="12">
        <v>44356.602777777778</v>
      </c>
      <c r="I611" t="s">
        <v>3344</v>
      </c>
      <c r="J611" s="4" t="str">
        <f>Tb_MateriasJornais[[#This Row],[Jor_Jornal]]&amp;" - "&amp;Tb_MateriasJornais[[#This Row],[Jor_Titulo]]&amp;" - "&amp;TEXT(Tb_MateriasJornais[[#This Row],[Jor_Data]],"dd/mm/aaaa")</f>
        <v>Jornal do Senado - CPI aprova acareação entre Luana Araújo e Franciele Fontinato; veja novos convocados - 09/06/2021</v>
      </c>
      <c r="K611" s="10"/>
      <c r="L611" s="10"/>
      <c r="M611" s="10"/>
      <c r="N611" s="10"/>
      <c r="O611" s="10"/>
      <c r="P611" s="10"/>
      <c r="Q611" s="10"/>
      <c r="R611" s="10"/>
      <c r="S611" s="10"/>
      <c r="T611" s="10"/>
      <c r="U611" s="10"/>
      <c r="V611" s="10"/>
      <c r="W611" s="10"/>
      <c r="X611" s="10"/>
      <c r="Y611" s="10"/>
      <c r="Z611" s="10"/>
    </row>
    <row r="612" spans="1:26" ht="12.75" x14ac:dyDescent="0.2">
      <c r="A612" s="11">
        <v>456</v>
      </c>
      <c r="B612" s="12">
        <v>44356.768750000003</v>
      </c>
      <c r="C612" t="s">
        <v>3345</v>
      </c>
      <c r="D612" t="s">
        <v>1297</v>
      </c>
      <c r="E612" s="13" t="s">
        <v>3346</v>
      </c>
      <c r="F612" t="s">
        <v>3347</v>
      </c>
      <c r="G612" t="s">
        <v>2722</v>
      </c>
      <c r="H612" s="12">
        <v>44356.769444444442</v>
      </c>
      <c r="I612" t="s">
        <v>3348</v>
      </c>
      <c r="J612" s="4" t="str">
        <f>Tb_MateriasJornais[[#This Row],[Jor_Jornal]]&amp;" - "&amp;Tb_MateriasJornais[[#This Row],[Jor_Titulo]]&amp;" - "&amp;TEXT(Tb_MateriasJornais[[#This Row],[Jor_Data]],"dd/mm/aaaa")</f>
        <v>Jornal do Senado - Girão acusa CPI de 'politizar até o esporte' - 09/06/2021</v>
      </c>
      <c r="K612" s="10"/>
      <c r="L612" s="10"/>
      <c r="M612" s="10"/>
      <c r="N612" s="10"/>
      <c r="O612" s="10"/>
      <c r="P612" s="10"/>
      <c r="Q612" s="10"/>
      <c r="R612" s="10"/>
      <c r="S612" s="10"/>
      <c r="T612" s="10"/>
      <c r="U612" s="10"/>
      <c r="V612" s="10"/>
      <c r="W612" s="10"/>
      <c r="X612" s="10"/>
      <c r="Y612" s="10"/>
      <c r="Z612" s="10"/>
    </row>
    <row r="613" spans="1:26" ht="12.75" x14ac:dyDescent="0.2">
      <c r="A613" s="11">
        <v>457</v>
      </c>
      <c r="B613" s="12">
        <v>44356.815972222219</v>
      </c>
      <c r="C613" t="s">
        <v>3349</v>
      </c>
      <c r="D613" t="s">
        <v>1297</v>
      </c>
      <c r="E613" s="13" t="s">
        <v>3350</v>
      </c>
      <c r="F613" t="s">
        <v>3351</v>
      </c>
      <c r="G613" t="s">
        <v>2602</v>
      </c>
      <c r="H613" s="12">
        <v>44356.817361111112</v>
      </c>
      <c r="I613" t="s">
        <v>3352</v>
      </c>
      <c r="J613" s="4" t="str">
        <f>Tb_MateriasJornais[[#This Row],[Jor_Jornal]]&amp;" - "&amp;Tb_MateriasJornais[[#This Row],[Jor_Titulo]]&amp;" - "&amp;TEXT(Tb_MateriasJornais[[#This Row],[Jor_Data]],"dd/mm/aaaa")</f>
        <v>Jornal do Senado - Vice-presidente da CPI diz que Bolsonaro continua praticando o ‘negacionismo das vacinas’ - 09/06/2021</v>
      </c>
      <c r="K613" s="10"/>
      <c r="L613" s="10"/>
      <c r="M613" s="10"/>
      <c r="N613" s="10"/>
      <c r="O613" s="10"/>
      <c r="P613" s="10"/>
      <c r="Q613" s="10"/>
      <c r="R613" s="10"/>
      <c r="S613" s="10"/>
      <c r="T613" s="10"/>
      <c r="U613" s="10"/>
      <c r="V613" s="10"/>
      <c r="W613" s="10"/>
      <c r="X613" s="10"/>
      <c r="Y613" s="10"/>
      <c r="Z613" s="10"/>
    </row>
    <row r="614" spans="1:26" ht="12.75" x14ac:dyDescent="0.2">
      <c r="A614" s="11">
        <v>458</v>
      </c>
      <c r="B614" s="12">
        <v>44356.84652777778</v>
      </c>
      <c r="C614" t="s">
        <v>3353</v>
      </c>
      <c r="D614" t="s">
        <v>1297</v>
      </c>
      <c r="E614" s="13" t="s">
        <v>3354</v>
      </c>
      <c r="F614" t="s">
        <v>3355</v>
      </c>
      <c r="G614" t="s">
        <v>2602</v>
      </c>
      <c r="H614" s="12">
        <v>44356.847222222219</v>
      </c>
      <c r="I614" t="s">
        <v>3356</v>
      </c>
      <c r="J614" s="4" t="str">
        <f>Tb_MateriasJornais[[#This Row],[Jor_Jornal]]&amp;" - "&amp;Tb_MateriasJornais[[#This Row],[Jor_Titulo]]&amp;" - "&amp;TEXT(Tb_MateriasJornais[[#This Row],[Jor_Data]],"dd/mm/aaaa")</f>
        <v>Jornal do Senado - Marcos Rogério quer anulação das decisões da CPI da Pandemia desta quarta-feira - 09/06/2021</v>
      </c>
      <c r="K614" s="10"/>
      <c r="L614" s="10"/>
      <c r="M614" s="10"/>
      <c r="N614" s="10"/>
      <c r="O614" s="10"/>
      <c r="P614" s="10"/>
      <c r="Q614" s="10"/>
      <c r="R614" s="10"/>
      <c r="S614" s="10"/>
      <c r="T614" s="10"/>
      <c r="U614" s="10"/>
      <c r="V614" s="10"/>
      <c r="W614" s="10"/>
      <c r="X614" s="10"/>
      <c r="Y614" s="10"/>
      <c r="Z614" s="10"/>
    </row>
    <row r="615" spans="1:26" ht="12.75" x14ac:dyDescent="0.2">
      <c r="A615" s="11">
        <v>459</v>
      </c>
      <c r="B615" s="12">
        <v>44357.370138888888</v>
      </c>
      <c r="C615" t="s">
        <v>3357</v>
      </c>
      <c r="D615" t="s">
        <v>1297</v>
      </c>
      <c r="E615" s="13" t="s">
        <v>3358</v>
      </c>
      <c r="F615" t="s">
        <v>3359</v>
      </c>
      <c r="G615" t="s">
        <v>1357</v>
      </c>
      <c r="H615" s="12">
        <v>44357.372916666667</v>
      </c>
      <c r="I615" t="s">
        <v>3360</v>
      </c>
      <c r="J615" s="4" t="str">
        <f>Tb_MateriasJornais[[#This Row],[Jor_Jornal]]&amp;" - "&amp;Tb_MateriasJornais[[#This Row],[Jor_Titulo]]&amp;" - "&amp;TEXT(Tb_MateriasJornais[[#This Row],[Jor_Data]],"dd/mm/aaaa")</f>
        <v>Jornal do Senado - Governador do Amazonas, Wilson Lima, pode não comparecer à CPI da Pandemia nesta quinta - 10/06/2021</v>
      </c>
      <c r="K615" s="10"/>
      <c r="L615" s="10"/>
      <c r="M615" s="10"/>
      <c r="N615" s="10"/>
      <c r="O615" s="10"/>
      <c r="P615" s="10"/>
      <c r="Q615" s="10"/>
      <c r="R615" s="10"/>
      <c r="S615" s="10"/>
      <c r="T615" s="10"/>
      <c r="U615" s="10"/>
      <c r="V615" s="10"/>
      <c r="W615" s="10"/>
      <c r="X615" s="10"/>
      <c r="Y615" s="10"/>
      <c r="Z615" s="10"/>
    </row>
    <row r="616" spans="1:26" ht="12.75" x14ac:dyDescent="0.2">
      <c r="A616" s="11">
        <v>114</v>
      </c>
      <c r="B616" s="12">
        <v>44357.378472222219</v>
      </c>
      <c r="C616" t="s">
        <v>3361</v>
      </c>
      <c r="D616" t="s">
        <v>878</v>
      </c>
      <c r="E616" s="13" t="s">
        <v>3362</v>
      </c>
      <c r="F616" t="s">
        <v>67</v>
      </c>
      <c r="G616" t="s">
        <v>880</v>
      </c>
      <c r="H616" s="12">
        <v>44357.378472222219</v>
      </c>
      <c r="I616" t="s">
        <v>3363</v>
      </c>
      <c r="J616" s="4" t="str">
        <f>Tb_MateriasJornais[[#This Row],[Jor_Jornal]]&amp;" - "&amp;Tb_MateriasJornais[[#This Row],[Jor_Titulo]]&amp;" - "&amp;TEXT(Tb_MateriasJornais[[#This Row],[Jor_Data]],"dd/mm/aaaa")</f>
        <v>Congresso em Foco - Markinhos Show pede que CPI não quebre sigilo antes de ele depor - 10/06/2021</v>
      </c>
      <c r="K616" s="10"/>
      <c r="L616" s="10"/>
      <c r="M616" s="10"/>
      <c r="N616" s="10"/>
      <c r="O616" s="10"/>
      <c r="P616" s="10"/>
      <c r="Q616" s="10"/>
      <c r="R616" s="10"/>
      <c r="S616" s="10"/>
      <c r="T616" s="10"/>
      <c r="U616" s="10"/>
      <c r="V616" s="10"/>
      <c r="W616" s="10"/>
      <c r="X616" s="10"/>
      <c r="Y616" s="10"/>
      <c r="Z616" s="10"/>
    </row>
    <row r="617" spans="1:26" ht="12.75" x14ac:dyDescent="0.2">
      <c r="A617" s="11">
        <v>460</v>
      </c>
      <c r="B617" s="12">
        <v>44357.38958333333</v>
      </c>
      <c r="C617" t="s">
        <v>3364</v>
      </c>
      <c r="D617" t="s">
        <v>1297</v>
      </c>
      <c r="E617" s="13" t="s">
        <v>3365</v>
      </c>
      <c r="F617" t="s">
        <v>3366</v>
      </c>
      <c r="G617" t="s">
        <v>2602</v>
      </c>
      <c r="H617" s="12">
        <v>44357.698611111111</v>
      </c>
      <c r="I617" t="s">
        <v>3367</v>
      </c>
      <c r="J617" s="4" t="str">
        <f>Tb_MateriasJornais[[#This Row],[Jor_Jornal]]&amp;" - "&amp;Tb_MateriasJornais[[#This Row],[Jor_Titulo]]&amp;" - "&amp;TEXT(Tb_MateriasJornais[[#This Row],[Jor_Data]],"dd/mm/aaaa")</f>
        <v>Jornal do Senado - Senadores repercutem ausência de Wilson Lima na CPI da Pandemia - 10/06/2021</v>
      </c>
      <c r="K617" s="10"/>
      <c r="L617" s="10"/>
      <c r="M617" s="10"/>
      <c r="N617" s="10"/>
      <c r="O617" s="10"/>
      <c r="P617" s="10"/>
      <c r="Q617" s="10"/>
      <c r="R617" s="10"/>
      <c r="S617" s="10"/>
      <c r="T617" s="10"/>
      <c r="U617" s="10"/>
      <c r="V617" s="10"/>
      <c r="W617" s="10"/>
      <c r="X617" s="10"/>
      <c r="Y617" s="10"/>
      <c r="Z617" s="10"/>
    </row>
    <row r="618" spans="1:26" ht="12.75" x14ac:dyDescent="0.2">
      <c r="A618" s="11">
        <v>115</v>
      </c>
      <c r="B618" s="12">
        <v>44357.45</v>
      </c>
      <c r="C618" t="s">
        <v>3368</v>
      </c>
      <c r="D618" t="s">
        <v>878</v>
      </c>
      <c r="E618" s="13" t="s">
        <v>3369</v>
      </c>
      <c r="F618" t="s">
        <v>67</v>
      </c>
      <c r="G618" t="s">
        <v>2196</v>
      </c>
      <c r="H618" s="12">
        <v>44357.45</v>
      </c>
      <c r="I618" t="s">
        <v>3370</v>
      </c>
      <c r="J618" s="4" t="str">
        <f>Tb_MateriasJornais[[#This Row],[Jor_Jornal]]&amp;" - "&amp;Tb_MateriasJornais[[#This Row],[Jor_Titulo]]&amp;" - "&amp;TEXT(Tb_MateriasJornais[[#This Row],[Jor_Data]],"dd/mm/aaaa")</f>
        <v>Congresso em Foco - Governadores devem ser liberados de CPI pelo STF, diz defesa de Wilson Lima - 10/06/2021</v>
      </c>
      <c r="K618" s="10"/>
      <c r="L618" s="10"/>
      <c r="M618" s="10"/>
      <c r="N618" s="10"/>
      <c r="O618" s="10"/>
      <c r="P618" s="10"/>
      <c r="Q618" s="10"/>
      <c r="R618" s="10"/>
      <c r="S618" s="10"/>
      <c r="T618" s="10"/>
      <c r="U618" s="10"/>
      <c r="V618" s="10"/>
      <c r="W618" s="10"/>
      <c r="X618" s="10"/>
      <c r="Y618" s="10"/>
      <c r="Z618" s="10"/>
    </row>
    <row r="619" spans="1:26" ht="12.75" x14ac:dyDescent="0.2">
      <c r="A619" s="11">
        <v>461</v>
      </c>
      <c r="B619" s="12">
        <v>44357.453472222223</v>
      </c>
      <c r="C619" t="s">
        <v>3371</v>
      </c>
      <c r="D619" t="s">
        <v>1297</v>
      </c>
      <c r="E619" s="13" t="s">
        <v>3372</v>
      </c>
      <c r="F619" t="s">
        <v>3373</v>
      </c>
      <c r="G619" t="s">
        <v>2602</v>
      </c>
      <c r="H619" s="12">
        <v>44357.520138888889</v>
      </c>
      <c r="I619" t="s">
        <v>3374</v>
      </c>
      <c r="J619" s="4" t="str">
        <f>Tb_MateriasJornais[[#This Row],[Jor_Jornal]]&amp;" - "&amp;Tb_MateriasJornais[[#This Row],[Jor_Titulo]]&amp;" - "&amp;TEXT(Tb_MateriasJornais[[#This Row],[Jor_Data]],"dd/mm/aaaa")</f>
        <v>Jornal do Senado - Cientistas Natalia Pasternak e Claudio Maierovitch falam à CPI nesta sexta - 10/06/2021</v>
      </c>
      <c r="K619" s="10"/>
      <c r="L619" s="10"/>
      <c r="M619" s="10"/>
      <c r="N619" s="10"/>
      <c r="O619" s="10"/>
      <c r="P619" s="10"/>
      <c r="Q619" s="10"/>
      <c r="R619" s="10"/>
      <c r="S619" s="10"/>
      <c r="T619" s="10"/>
      <c r="U619" s="10"/>
      <c r="V619" s="10"/>
      <c r="W619" s="10"/>
      <c r="X619" s="10"/>
      <c r="Y619" s="10"/>
      <c r="Z619" s="10"/>
    </row>
    <row r="620" spans="1:26" ht="12.75" x14ac:dyDescent="0.2">
      <c r="A620" s="11">
        <v>462</v>
      </c>
      <c r="B620" s="12">
        <v>44357.460416666669</v>
      </c>
      <c r="C620" t="s">
        <v>3375</v>
      </c>
      <c r="D620" t="s">
        <v>1297</v>
      </c>
      <c r="E620" s="13" t="s">
        <v>3376</v>
      </c>
      <c r="F620" t="s">
        <v>3377</v>
      </c>
      <c r="G620" t="s">
        <v>1357</v>
      </c>
      <c r="H620" s="12">
        <v>44357.460416666669</v>
      </c>
      <c r="I620" t="s">
        <v>3378</v>
      </c>
      <c r="J620" s="4" t="str">
        <f>Tb_MateriasJornais[[#This Row],[Jor_Jornal]]&amp;" - "&amp;Tb_MateriasJornais[[#This Row],[Jor_Titulo]]&amp;" - "&amp;TEXT(Tb_MateriasJornais[[#This Row],[Jor_Data]],"dd/mm/aaaa")</f>
        <v>Jornal do Senado - Senado vai recorrer da decisão do STF de conceder habeas corpus a Wilson Lima, diz Omar Aziz - 10/06/2021</v>
      </c>
      <c r="K620" s="10"/>
      <c r="L620" s="10"/>
      <c r="M620" s="10"/>
      <c r="N620" s="10"/>
      <c r="O620" s="10"/>
      <c r="P620" s="10"/>
      <c r="Q620" s="10"/>
      <c r="R620" s="10"/>
      <c r="S620" s="10"/>
      <c r="T620" s="10"/>
      <c r="U620" s="10"/>
      <c r="V620" s="10"/>
      <c r="W620" s="10"/>
      <c r="X620" s="10"/>
      <c r="Y620" s="10"/>
      <c r="Z620" s="10"/>
    </row>
    <row r="621" spans="1:26" ht="12.75" x14ac:dyDescent="0.2">
      <c r="A621" s="11">
        <v>116</v>
      </c>
      <c r="B621" s="12">
        <v>44357.481249999997</v>
      </c>
      <c r="C621" t="s">
        <v>3379</v>
      </c>
      <c r="D621" t="s">
        <v>878</v>
      </c>
      <c r="E621" s="13" t="s">
        <v>3380</v>
      </c>
      <c r="F621" t="s">
        <v>67</v>
      </c>
      <c r="G621" t="s">
        <v>2613</v>
      </c>
      <c r="H621" s="12">
        <v>44357.481249999997</v>
      </c>
      <c r="I621" t="s">
        <v>3381</v>
      </c>
      <c r="J621" s="4" t="str">
        <f>Tb_MateriasJornais[[#This Row],[Jor_Jornal]]&amp;" - "&amp;Tb_MateriasJornais[[#This Row],[Jor_Titulo]]&amp;" - "&amp;TEXT(Tb_MateriasJornais[[#This Row],[Jor_Data]],"dd/mm/aaaa")</f>
        <v>Congresso em Foco - CPI vai recorrer de decisão que barrou convocação de governador - 10/06/2021</v>
      </c>
      <c r="K621" s="10"/>
      <c r="L621" s="10"/>
      <c r="M621" s="10"/>
      <c r="N621" s="10"/>
      <c r="O621" s="10"/>
      <c r="P621" s="10"/>
      <c r="Q621" s="10"/>
      <c r="R621" s="10"/>
      <c r="S621" s="10"/>
      <c r="T621" s="10"/>
      <c r="U621" s="10"/>
      <c r="V621" s="10"/>
      <c r="W621" s="10"/>
      <c r="X621" s="10"/>
      <c r="Y621" s="10"/>
      <c r="Z621" s="10"/>
    </row>
    <row r="622" spans="1:26" ht="12.75" x14ac:dyDescent="0.2">
      <c r="A622" s="11">
        <v>463</v>
      </c>
      <c r="B622" s="12">
        <v>44357.494444444441</v>
      </c>
      <c r="C622" t="s">
        <v>3382</v>
      </c>
      <c r="D622" t="s">
        <v>1297</v>
      </c>
      <c r="E622" s="13" t="s">
        <v>3383</v>
      </c>
      <c r="F622" t="s">
        <v>3384</v>
      </c>
      <c r="G622" t="s">
        <v>2602</v>
      </c>
      <c r="H622" s="12">
        <v>44357.677777777775</v>
      </c>
      <c r="I622" t="s">
        <v>3385</v>
      </c>
      <c r="J622" s="4" t="str">
        <f>Tb_MateriasJornais[[#This Row],[Jor_Jornal]]&amp;" - "&amp;Tb_MateriasJornais[[#This Row],[Jor_Titulo]]&amp;" - "&amp;TEXT(Tb_MateriasJornais[[#This Row],[Jor_Data]],"dd/mm/aaaa")</f>
        <v>Jornal do Senado - CPI quebra sigilo de Eduardo Pazuello, Ernesto Araújo e 'gabinete paralelo' - 10/06/2021</v>
      </c>
      <c r="K622" s="10"/>
      <c r="L622" s="10"/>
      <c r="M622" s="10"/>
      <c r="N622" s="10"/>
      <c r="O622" s="10"/>
      <c r="P622" s="10"/>
      <c r="Q622" s="10"/>
      <c r="R622" s="10"/>
      <c r="S622" s="10"/>
      <c r="T622" s="10"/>
      <c r="U622" s="10"/>
      <c r="V622" s="10"/>
      <c r="W622" s="10"/>
      <c r="X622" s="10"/>
      <c r="Y622" s="10"/>
      <c r="Z622" s="10"/>
    </row>
    <row r="623" spans="1:26" ht="12.75" x14ac:dyDescent="0.2">
      <c r="A623" s="11">
        <v>464</v>
      </c>
      <c r="B623" s="12">
        <v>44357.504166666666</v>
      </c>
      <c r="C623" t="s">
        <v>3386</v>
      </c>
      <c r="D623" t="s">
        <v>1297</v>
      </c>
      <c r="E623" s="13" t="s">
        <v>3387</v>
      </c>
      <c r="F623" t="s">
        <v>3388</v>
      </c>
      <c r="G623" t="s">
        <v>2602</v>
      </c>
      <c r="H623" s="12">
        <v>44357.65347222222</v>
      </c>
      <c r="I623" t="s">
        <v>3389</v>
      </c>
      <c r="J623" s="4" t="str">
        <f>Tb_MateriasJornais[[#This Row],[Jor_Jornal]]&amp;" - "&amp;Tb_MateriasJornais[[#This Row],[Jor_Titulo]]&amp;" - "&amp;TEXT(Tb_MateriasJornais[[#This Row],[Jor_Data]],"dd/mm/aaaa")</f>
        <v>Jornal do Senado - CPI vai recorrer da decisão do STF que tornou depoimento de Wilson Lima facultativo - 10/06/2021</v>
      </c>
      <c r="K623" s="10"/>
      <c r="L623" s="10"/>
      <c r="M623" s="10"/>
      <c r="N623" s="10"/>
      <c r="O623" s="10"/>
      <c r="P623" s="10"/>
      <c r="Q623" s="10"/>
      <c r="R623" s="10"/>
      <c r="S623" s="10"/>
      <c r="T623" s="10"/>
      <c r="U623" s="10"/>
      <c r="V623" s="10"/>
      <c r="W623" s="10"/>
      <c r="X623" s="10"/>
      <c r="Y623" s="10"/>
      <c r="Z623" s="10"/>
    </row>
    <row r="624" spans="1:26" ht="12.75" x14ac:dyDescent="0.2">
      <c r="A624" s="11">
        <v>465</v>
      </c>
      <c r="B624" s="12">
        <v>44357.518750000003</v>
      </c>
      <c r="C624" t="s">
        <v>3390</v>
      </c>
      <c r="D624" t="s">
        <v>1297</v>
      </c>
      <c r="E624" s="13" t="s">
        <v>3391</v>
      </c>
      <c r="F624" t="s">
        <v>3392</v>
      </c>
      <c r="G624" t="s">
        <v>2602</v>
      </c>
      <c r="H624" s="12">
        <v>44357.654166666667</v>
      </c>
      <c r="I624" t="s">
        <v>3393</v>
      </c>
      <c r="J624" s="4" t="str">
        <f>Tb_MateriasJornais[[#This Row],[Jor_Jornal]]&amp;" - "&amp;Tb_MateriasJornais[[#This Row],[Jor_Titulo]]&amp;" - "&amp;TEXT(Tb_MateriasJornais[[#This Row],[Jor_Data]],"dd/mm/aaaa")</f>
        <v>Jornal do Senado - CPI da Pandemia convoca Wagner Rosário, ministro da CGU - 10/06/2021</v>
      </c>
      <c r="K624" s="10"/>
      <c r="L624" s="10"/>
      <c r="M624" s="10"/>
      <c r="N624" s="10"/>
      <c r="O624" s="10"/>
      <c r="P624" s="10"/>
      <c r="Q624" s="10"/>
      <c r="R624" s="10"/>
      <c r="S624" s="10"/>
      <c r="T624" s="10"/>
      <c r="U624" s="10"/>
      <c r="V624" s="10"/>
      <c r="W624" s="10"/>
      <c r="X624" s="10"/>
      <c r="Y624" s="10"/>
      <c r="Z624" s="10"/>
    </row>
    <row r="625" spans="1:26" ht="12.75" x14ac:dyDescent="0.2">
      <c r="A625" s="11">
        <v>117</v>
      </c>
      <c r="B625" s="12">
        <v>44357.584027777775</v>
      </c>
      <c r="C625" t="s">
        <v>3394</v>
      </c>
      <c r="D625" t="s">
        <v>878</v>
      </c>
      <c r="E625" s="13" t="s">
        <v>3395</v>
      </c>
      <c r="F625" t="s">
        <v>67</v>
      </c>
      <c r="G625" t="s">
        <v>2613</v>
      </c>
      <c r="H625" s="12">
        <v>44357.600694444445</v>
      </c>
      <c r="I625" t="s">
        <v>3396</v>
      </c>
      <c r="J625" s="4" t="str">
        <f>Tb_MateriasJornais[[#This Row],[Jor_Jornal]]&amp;" - "&amp;Tb_MateriasJornais[[#This Row],[Jor_Titulo]]&amp;" - "&amp;TEXT(Tb_MateriasJornais[[#This Row],[Jor_Data]],"dd/mm/aaaa")</f>
        <v>Congresso em Foco - CPI aprova quebra de sigilos de integrantes do "gabinete paralelo" - 10/06/2021</v>
      </c>
      <c r="K625" s="10"/>
      <c r="L625" s="10"/>
      <c r="M625" s="10"/>
      <c r="N625" s="10"/>
      <c r="O625" s="10"/>
      <c r="P625" s="10"/>
      <c r="Q625" s="10"/>
      <c r="R625" s="10"/>
      <c r="S625" s="10"/>
      <c r="T625" s="10"/>
      <c r="U625" s="10"/>
      <c r="V625" s="10"/>
      <c r="W625" s="10"/>
      <c r="X625" s="10"/>
      <c r="Y625" s="10"/>
      <c r="Z625" s="10"/>
    </row>
    <row r="626" spans="1:26" ht="12.75" x14ac:dyDescent="0.2">
      <c r="A626" s="11">
        <v>466</v>
      </c>
      <c r="B626" s="12">
        <v>44357.603472222225</v>
      </c>
      <c r="C626" t="s">
        <v>3397</v>
      </c>
      <c r="D626" t="s">
        <v>1297</v>
      </c>
      <c r="E626" s="13" t="s">
        <v>3398</v>
      </c>
      <c r="F626" t="s">
        <v>3399</v>
      </c>
      <c r="G626" t="s">
        <v>1357</v>
      </c>
      <c r="H626" s="12">
        <v>44357.697916666664</v>
      </c>
      <c r="I626" t="s">
        <v>3400</v>
      </c>
      <c r="J626" s="4" t="str">
        <f>Tb_MateriasJornais[[#This Row],[Jor_Jornal]]&amp;" - "&amp;Tb_MateriasJornais[[#This Row],[Jor_Titulo]]&amp;" - "&amp;TEXT(Tb_MateriasJornais[[#This Row],[Jor_Data]],"dd/mm/aaaa")</f>
        <v>Jornal do Senado - CPI quer reverter decisão que autorizou governador do Amazonas a não depor - 10/06/2021</v>
      </c>
      <c r="K626" s="10"/>
      <c r="L626" s="10"/>
      <c r="M626" s="10"/>
      <c r="N626" s="10"/>
      <c r="O626" s="10"/>
      <c r="P626" s="10"/>
      <c r="Q626" s="10"/>
      <c r="R626" s="10"/>
      <c r="S626" s="10"/>
      <c r="T626" s="10"/>
      <c r="U626" s="10"/>
      <c r="V626" s="10"/>
      <c r="W626" s="10"/>
      <c r="X626" s="10"/>
      <c r="Y626" s="10"/>
      <c r="Z626" s="10"/>
    </row>
    <row r="627" spans="1:26" ht="12.75" x14ac:dyDescent="0.2">
      <c r="A627" s="11">
        <v>467</v>
      </c>
      <c r="B627" s="12">
        <v>44357.616666666669</v>
      </c>
      <c r="C627" t="s">
        <v>3401</v>
      </c>
      <c r="D627" t="s">
        <v>1297</v>
      </c>
      <c r="E627" s="13" t="s">
        <v>3402</v>
      </c>
      <c r="F627" t="s">
        <v>3403</v>
      </c>
      <c r="G627" t="s">
        <v>1357</v>
      </c>
      <c r="H627" s="12">
        <v>44357.677083333336</v>
      </c>
      <c r="I627" t="s">
        <v>3404</v>
      </c>
      <c r="J627" s="4" t="str">
        <f>Tb_MateriasJornais[[#This Row],[Jor_Jornal]]&amp;" - "&amp;Tb_MateriasJornais[[#This Row],[Jor_Titulo]]&amp;" - "&amp;TEXT(Tb_MateriasJornais[[#This Row],[Jor_Data]],"dd/mm/aaaa")</f>
        <v>Jornal do Senado - CPI aprova quebra de sigilos telefônico e telemático de Eduardo Pazuello e Ernesto Araújo - 10/06/2021</v>
      </c>
      <c r="K627" s="10"/>
      <c r="L627" s="10"/>
      <c r="M627" s="10"/>
      <c r="N627" s="10"/>
      <c r="O627" s="10"/>
      <c r="P627" s="10"/>
      <c r="Q627" s="10"/>
      <c r="R627" s="10"/>
      <c r="S627" s="10"/>
      <c r="T627" s="10"/>
      <c r="U627" s="10"/>
      <c r="V627" s="10"/>
      <c r="W627" s="10"/>
      <c r="X627" s="10"/>
      <c r="Y627" s="10"/>
      <c r="Z627" s="10"/>
    </row>
    <row r="628" spans="1:26" ht="12.75" x14ac:dyDescent="0.2">
      <c r="A628" s="11">
        <v>468</v>
      </c>
      <c r="B628" s="12">
        <v>44357.676388888889</v>
      </c>
      <c r="C628" t="s">
        <v>3405</v>
      </c>
      <c r="D628" t="s">
        <v>1297</v>
      </c>
      <c r="E628" s="13" t="s">
        <v>3406</v>
      </c>
      <c r="F628" t="s">
        <v>3407</v>
      </c>
      <c r="G628" t="s">
        <v>1357</v>
      </c>
      <c r="H628" s="12">
        <v>44357.678472222222</v>
      </c>
      <c r="I628" t="s">
        <v>3408</v>
      </c>
      <c r="J628" s="4" t="str">
        <f>Tb_MateriasJornais[[#This Row],[Jor_Jornal]]&amp;" - "&amp;Tb_MateriasJornais[[#This Row],[Jor_Titulo]]&amp;" - "&amp;TEXT(Tb_MateriasJornais[[#This Row],[Jor_Data]],"dd/mm/aaaa")</f>
        <v>Jornal do Senado - Eduardo Pazuello, Ernesto Araújo e Mayra Pinheiro terão sigilos quebrados - 10/06/2021</v>
      </c>
      <c r="K628" s="10"/>
      <c r="L628" s="10"/>
      <c r="M628" s="10"/>
      <c r="N628" s="10"/>
      <c r="O628" s="10"/>
      <c r="P628" s="10"/>
      <c r="Q628" s="10"/>
      <c r="R628" s="10"/>
      <c r="S628" s="10"/>
      <c r="T628" s="10"/>
      <c r="U628" s="10"/>
      <c r="V628" s="10"/>
      <c r="W628" s="10"/>
      <c r="X628" s="10"/>
      <c r="Y628" s="10"/>
      <c r="Z628" s="10"/>
    </row>
    <row r="629" spans="1:26" ht="12.75" x14ac:dyDescent="0.2">
      <c r="A629" s="11">
        <v>469</v>
      </c>
      <c r="B629" s="12">
        <v>44357.693749999999</v>
      </c>
      <c r="C629" t="s">
        <v>3409</v>
      </c>
      <c r="D629" t="s">
        <v>1297</v>
      </c>
      <c r="E629" s="13" t="s">
        <v>3410</v>
      </c>
      <c r="F629" t="s">
        <v>3411</v>
      </c>
      <c r="G629" t="s">
        <v>1357</v>
      </c>
      <c r="H629" s="12">
        <v>44357.693749999999</v>
      </c>
      <c r="I629" t="s">
        <v>3412</v>
      </c>
      <c r="J629" s="4" t="str">
        <f>Tb_MateriasJornais[[#This Row],[Jor_Jornal]]&amp;" - "&amp;Tb_MateriasJornais[[#This Row],[Jor_Titulo]]&amp;" - "&amp;TEXT(Tb_MateriasJornais[[#This Row],[Jor_Data]],"dd/mm/aaaa")</f>
        <v>Jornal do Senado - Após decisão do STF, governador do Amazonas não comparece na CPI da Pandemia - 10/06/2021</v>
      </c>
      <c r="K629" s="10"/>
      <c r="L629" s="10"/>
      <c r="M629" s="10"/>
      <c r="N629" s="10"/>
      <c r="O629" s="10"/>
      <c r="P629" s="10"/>
      <c r="Q629" s="10"/>
      <c r="R629" s="10"/>
      <c r="S629" s="10"/>
      <c r="T629" s="10"/>
      <c r="U629" s="10"/>
      <c r="V629" s="10"/>
      <c r="W629" s="10"/>
      <c r="X629" s="10"/>
      <c r="Y629" s="10"/>
      <c r="Z629" s="10"/>
    </row>
    <row r="630" spans="1:26" ht="12.75" x14ac:dyDescent="0.2">
      <c r="A630" s="11">
        <v>118</v>
      </c>
      <c r="B630" s="12">
        <v>44357.911805555559</v>
      </c>
      <c r="C630" t="s">
        <v>3413</v>
      </c>
      <c r="D630" t="s">
        <v>878</v>
      </c>
      <c r="E630" s="13" t="s">
        <v>3414</v>
      </c>
      <c r="F630" t="s">
        <v>67</v>
      </c>
      <c r="G630" t="s">
        <v>880</v>
      </c>
      <c r="H630" s="12">
        <v>44357.911805555559</v>
      </c>
      <c r="I630" t="s">
        <v>3415</v>
      </c>
      <c r="J630" s="4" t="str">
        <f>Tb_MateriasJornais[[#This Row],[Jor_Jornal]]&amp;" - "&amp;Tb_MateriasJornais[[#This Row],[Jor_Titulo]]&amp;" - "&amp;TEXT(Tb_MateriasJornais[[#This Row],[Jor_Data]],"dd/mm/aaaa")</f>
        <v>Congresso em Foco - MPF tenta restringir fala de governadores na CPI à recursos federais - 10/06/2021</v>
      </c>
      <c r="K630" s="10"/>
      <c r="L630" s="10"/>
      <c r="M630" s="10"/>
      <c r="N630" s="10"/>
      <c r="O630" s="10"/>
      <c r="P630" s="10"/>
      <c r="Q630" s="10"/>
      <c r="R630" s="10"/>
      <c r="S630" s="10"/>
      <c r="T630" s="10"/>
      <c r="U630" s="10"/>
      <c r="V630" s="10"/>
      <c r="W630" s="10"/>
      <c r="X630" s="10"/>
      <c r="Y630" s="10"/>
      <c r="Z630" s="10"/>
    </row>
    <row r="631" spans="1:26" ht="12.75" x14ac:dyDescent="0.2">
      <c r="A631" s="11">
        <v>470</v>
      </c>
      <c r="B631" s="12">
        <v>44358.570138888892</v>
      </c>
      <c r="C631" t="s">
        <v>3416</v>
      </c>
      <c r="D631" t="s">
        <v>1297</v>
      </c>
      <c r="E631" s="13" t="s">
        <v>3417</v>
      </c>
      <c r="F631" t="s">
        <v>3418</v>
      </c>
      <c r="G631" t="s">
        <v>2602</v>
      </c>
      <c r="H631" s="12">
        <v>44372.827777777777</v>
      </c>
      <c r="I631" t="s">
        <v>3419</v>
      </c>
      <c r="J631" s="4" t="str">
        <f>Tb_MateriasJornais[[#This Row],[Jor_Jornal]]&amp;" - "&amp;Tb_MateriasJornais[[#This Row],[Jor_Titulo]]&amp;" - "&amp;TEXT(Tb_MateriasJornais[[#This Row],[Jor_Data]],"dd/mm/aaaa")</f>
        <v>Jornal do Senado - CPI da Pandemia aprofunda investigação sobre defensores da cloroquina - 11/06/2021</v>
      </c>
      <c r="K631" s="10"/>
      <c r="L631" s="10"/>
      <c r="M631" s="10"/>
      <c r="N631" s="10"/>
      <c r="O631" s="10"/>
      <c r="P631" s="10"/>
      <c r="Q631" s="10"/>
      <c r="R631" s="10"/>
      <c r="S631" s="10"/>
      <c r="T631" s="10"/>
      <c r="U631" s="10"/>
      <c r="V631" s="10"/>
      <c r="W631" s="10"/>
      <c r="X631" s="10"/>
      <c r="Y631" s="10"/>
      <c r="Z631" s="10"/>
    </row>
    <row r="632" spans="1:26" ht="12.75" x14ac:dyDescent="0.2">
      <c r="A632" s="11">
        <v>471</v>
      </c>
      <c r="B632" s="12">
        <v>44358.703472222223</v>
      </c>
      <c r="C632" t="s">
        <v>3420</v>
      </c>
      <c r="D632" t="s">
        <v>1297</v>
      </c>
      <c r="E632" s="13" t="s">
        <v>3421</v>
      </c>
      <c r="F632" t="s">
        <v>3422</v>
      </c>
      <c r="G632" t="s">
        <v>2602</v>
      </c>
      <c r="H632" s="12">
        <v>44358.845138888886</v>
      </c>
      <c r="I632" t="s">
        <v>3423</v>
      </c>
      <c r="J632" s="4" t="str">
        <f>Tb_MateriasJornais[[#This Row],[Jor_Jornal]]&amp;" - "&amp;Tb_MateriasJornais[[#This Row],[Jor_Titulo]]&amp;" - "&amp;TEXT(Tb_MateriasJornais[[#This Row],[Jor_Data]],"dd/mm/aaaa")</f>
        <v>Jornal do Senado - Ao buscar 'imunidade de rebanho', governo trata população como animais, diz Maierovitch na CPI - 11/06/2021</v>
      </c>
      <c r="K632" s="10"/>
      <c r="L632" s="10"/>
      <c r="M632" s="10"/>
      <c r="N632" s="10"/>
      <c r="O632" s="10"/>
      <c r="P632" s="10"/>
      <c r="Q632" s="10"/>
      <c r="R632" s="10"/>
      <c r="S632" s="10"/>
      <c r="T632" s="10"/>
      <c r="U632" s="10"/>
      <c r="V632" s="10"/>
      <c r="W632" s="10"/>
      <c r="X632" s="10"/>
      <c r="Y632" s="10"/>
      <c r="Z632" s="10"/>
    </row>
    <row r="633" spans="1:26" ht="12.75" x14ac:dyDescent="0.2">
      <c r="A633" s="11">
        <v>472</v>
      </c>
      <c r="B633" s="12">
        <v>44358.787499999999</v>
      </c>
      <c r="C633" s="20" t="s">
        <v>3424</v>
      </c>
      <c r="D633" t="s">
        <v>1297</v>
      </c>
      <c r="E633" s="13" t="s">
        <v>3425</v>
      </c>
      <c r="F633" t="s">
        <v>3426</v>
      </c>
      <c r="G633" t="s">
        <v>2602</v>
      </c>
      <c r="H633" s="12">
        <v>44361.379166666666</v>
      </c>
      <c r="I633" t="s">
        <v>3427</v>
      </c>
      <c r="J633" s="4" t="str">
        <f>Tb_MateriasJornais[[#This Row],[Jor_Jornal]]&amp;" - "&amp;Tb_MateriasJornais[[#This Row],[Jor_Titulo]]&amp;" - "&amp;TEXT(Tb_MateriasJornais[[#This Row],[Jor_Data]],"dd/mm/aaaa")</f>
        <v>Jornal do Senado - Sobram estudos mostrando que kit-covid não funciona', diz Natalia Pasternak à CPI - 11/06/2021</v>
      </c>
      <c r="K633" s="10"/>
      <c r="L633" s="10"/>
      <c r="M633" s="10"/>
      <c r="N633" s="10"/>
      <c r="O633" s="10"/>
      <c r="P633" s="10"/>
      <c r="Q633" s="10"/>
      <c r="R633" s="10"/>
      <c r="S633" s="10"/>
      <c r="T633" s="10"/>
      <c r="U633" s="10"/>
      <c r="V633" s="10"/>
      <c r="W633" s="10"/>
      <c r="X633" s="10"/>
      <c r="Y633" s="10"/>
      <c r="Z633" s="10"/>
    </row>
    <row r="634" spans="1:26" ht="12.75" x14ac:dyDescent="0.2">
      <c r="A634" s="11">
        <v>473</v>
      </c>
      <c r="B634" s="12">
        <v>44358.799305555556</v>
      </c>
      <c r="C634" t="s">
        <v>3428</v>
      </c>
      <c r="D634" t="s">
        <v>1297</v>
      </c>
      <c r="E634" s="13" t="s">
        <v>3429</v>
      </c>
      <c r="F634" t="s">
        <v>3430</v>
      </c>
      <c r="G634" t="s">
        <v>2602</v>
      </c>
      <c r="H634" s="12">
        <v>44358.844444444447</v>
      </c>
      <c r="I634" t="s">
        <v>3431</v>
      </c>
      <c r="J634" s="4" t="str">
        <f>Tb_MateriasJornais[[#This Row],[Jor_Jornal]]&amp;" - "&amp;Tb_MateriasJornais[[#This Row],[Jor_Titulo]]&amp;" - "&amp;TEXT(Tb_MateriasJornais[[#This Row],[Jor_Data]],"dd/mm/aaaa")</f>
        <v>Jornal do Senado - Randolfe sugere que CPI da Pandemia comece a definir investigados - 11/06/2021</v>
      </c>
      <c r="K634" s="10"/>
      <c r="L634" s="10"/>
      <c r="M634" s="10"/>
      <c r="N634" s="10"/>
      <c r="O634" s="10"/>
      <c r="P634" s="10"/>
      <c r="Q634" s="10"/>
      <c r="R634" s="10"/>
      <c r="S634" s="10"/>
      <c r="T634" s="10"/>
      <c r="U634" s="10"/>
      <c r="V634" s="10"/>
      <c r="W634" s="10"/>
      <c r="X634" s="10"/>
      <c r="Y634" s="10"/>
      <c r="Z634" s="10"/>
    </row>
    <row r="635" spans="1:26" ht="12.75" x14ac:dyDescent="0.2">
      <c r="A635" s="11">
        <v>474</v>
      </c>
      <c r="B635" s="12">
        <v>44358.852083333331</v>
      </c>
      <c r="C635" t="s">
        <v>3432</v>
      </c>
      <c r="D635" t="s">
        <v>1297</v>
      </c>
      <c r="E635" s="13" t="s">
        <v>3433</v>
      </c>
      <c r="F635" t="s">
        <v>3434</v>
      </c>
      <c r="G635" t="s">
        <v>2602</v>
      </c>
      <c r="H635" s="12">
        <v>44358.854166666664</v>
      </c>
      <c r="I635" t="s">
        <v>3435</v>
      </c>
      <c r="J635" s="4" t="str">
        <f>Tb_MateriasJornais[[#This Row],[Jor_Jornal]]&amp;" - "&amp;Tb_MateriasJornais[[#This Row],[Jor_Titulo]]&amp;" - "&amp;TEXT(Tb_MateriasJornais[[#This Row],[Jor_Data]],"dd/mm/aaaa")</f>
        <v>Jornal do Senado - Ex-secretário de Saúde do estado do Amazonas depõe terça-feira na CPI da Pandemia - 11/06/2021</v>
      </c>
      <c r="K635" s="10"/>
      <c r="L635" s="10"/>
      <c r="M635" s="10"/>
      <c r="N635" s="10"/>
      <c r="O635" s="10"/>
      <c r="P635" s="10"/>
      <c r="Q635" s="10"/>
      <c r="R635" s="10"/>
      <c r="S635" s="10"/>
      <c r="T635" s="10"/>
      <c r="U635" s="10"/>
      <c r="V635" s="10"/>
      <c r="W635" s="10"/>
      <c r="X635" s="10"/>
      <c r="Y635" s="10"/>
      <c r="Z635" s="10"/>
    </row>
    <row r="636" spans="1:26" ht="12.75" x14ac:dyDescent="0.2">
      <c r="A636" s="11">
        <v>119</v>
      </c>
      <c r="B636" s="12">
        <v>44358.917361111111</v>
      </c>
      <c r="C636" t="s">
        <v>3436</v>
      </c>
      <c r="D636" t="s">
        <v>878</v>
      </c>
      <c r="E636" s="13" t="s">
        <v>3437</v>
      </c>
      <c r="F636" t="s">
        <v>67</v>
      </c>
      <c r="G636" t="s">
        <v>878</v>
      </c>
      <c r="H636" s="12">
        <v>44358.917361111111</v>
      </c>
      <c r="I636" t="s">
        <v>3438</v>
      </c>
      <c r="J636" s="4" t="str">
        <f>Tb_MateriasJornais[[#This Row],[Jor_Jornal]]&amp;" - "&amp;Tb_MateriasJornais[[#This Row],[Jor_Titulo]]&amp;" - "&amp;TEXT(Tb_MateriasJornais[[#This Row],[Jor_Data]],"dd/mm/aaaa")</f>
        <v>Congresso em Foco - Ex-depoentes da CPI vão ao Supremo contra quebra de sigilo - 11/06/2021</v>
      </c>
      <c r="K636" s="10"/>
      <c r="L636" s="10"/>
      <c r="M636" s="10"/>
      <c r="N636" s="10"/>
      <c r="O636" s="10"/>
      <c r="P636" s="10"/>
      <c r="Q636" s="10"/>
      <c r="R636" s="10"/>
      <c r="S636" s="10"/>
      <c r="T636" s="10"/>
      <c r="U636" s="10"/>
      <c r="V636" s="10"/>
      <c r="W636" s="10"/>
      <c r="X636" s="10"/>
      <c r="Y636" s="10"/>
      <c r="Z636" s="10"/>
    </row>
    <row r="637" spans="1:26" ht="12.75" x14ac:dyDescent="0.2">
      <c r="A637" s="11">
        <v>120</v>
      </c>
      <c r="B637" s="12">
        <v>44360.696527777778</v>
      </c>
      <c r="C637" t="s">
        <v>3439</v>
      </c>
      <c r="D637" t="s">
        <v>878</v>
      </c>
      <c r="E637" s="13" t="s">
        <v>3440</v>
      </c>
      <c r="F637" t="s">
        <v>67</v>
      </c>
      <c r="G637" t="s">
        <v>2885</v>
      </c>
      <c r="H637" s="12">
        <v>44360.717361111114</v>
      </c>
      <c r="I637" t="s">
        <v>3441</v>
      </c>
      <c r="J637" s="4" t="str">
        <f>Tb_MateriasJornais[[#This Row],[Jor_Jornal]]&amp;" - "&amp;Tb_MateriasJornais[[#This Row],[Jor_Titulo]]&amp;" - "&amp;TEXT(Tb_MateriasJornais[[#This Row],[Jor_Data]],"dd/mm/aaaa")</f>
        <v>Congresso em Foco - Deputados acionam TCU por desvio de R$ 52 milhões e documentos chegam à CPI - 13/06/2021</v>
      </c>
      <c r="K637" s="10"/>
      <c r="L637" s="10"/>
      <c r="M637" s="10"/>
      <c r="N637" s="10"/>
      <c r="O637" s="10"/>
      <c r="P637" s="10"/>
      <c r="Q637" s="10"/>
      <c r="R637" s="10"/>
      <c r="S637" s="10"/>
      <c r="T637" s="10"/>
      <c r="U637" s="10"/>
      <c r="V637" s="10"/>
      <c r="W637" s="10"/>
      <c r="X637" s="10"/>
      <c r="Y637" s="10"/>
      <c r="Z637" s="10"/>
    </row>
    <row r="638" spans="1:26" ht="12.75" x14ac:dyDescent="0.2">
      <c r="A638" s="11">
        <v>475</v>
      </c>
      <c r="B638" s="12">
        <v>44361.383333333331</v>
      </c>
      <c r="C638" t="s">
        <v>3442</v>
      </c>
      <c r="D638" t="s">
        <v>1297</v>
      </c>
      <c r="E638" s="13" t="s">
        <v>3443</v>
      </c>
      <c r="F638" t="s">
        <v>3444</v>
      </c>
      <c r="G638" t="s">
        <v>1357</v>
      </c>
      <c r="H638" s="12">
        <v>44361.383333333331</v>
      </c>
      <c r="I638" t="s">
        <v>3445</v>
      </c>
      <c r="J638" s="4" t="str">
        <f>Tb_MateriasJornais[[#This Row],[Jor_Jornal]]&amp;" - "&amp;Tb_MateriasJornais[[#This Row],[Jor_Titulo]]&amp;" - "&amp;TEXT(Tb_MateriasJornais[[#This Row],[Jor_Data]],"dd/mm/aaaa")</f>
        <v>Jornal do Senado - CPI da Pandemia: cientista e médico criticam tratamento precoce - 14/06/2021</v>
      </c>
      <c r="K638" s="10"/>
      <c r="L638" s="10"/>
      <c r="M638" s="10"/>
      <c r="N638" s="10"/>
      <c r="O638" s="10"/>
      <c r="P638" s="10"/>
      <c r="Q638" s="10"/>
      <c r="R638" s="10"/>
      <c r="S638" s="10"/>
      <c r="T638" s="10"/>
      <c r="U638" s="10"/>
      <c r="V638" s="10"/>
      <c r="W638" s="10"/>
      <c r="X638" s="10"/>
      <c r="Y638" s="10"/>
      <c r="Z638" s="10"/>
    </row>
    <row r="639" spans="1:26" ht="12.75" x14ac:dyDescent="0.2">
      <c r="A639" s="11">
        <v>476</v>
      </c>
      <c r="B639" s="12">
        <v>44361.769444444442</v>
      </c>
      <c r="C639" t="s">
        <v>3446</v>
      </c>
      <c r="D639" t="s">
        <v>1297</v>
      </c>
      <c r="E639" s="13" t="s">
        <v>3447</v>
      </c>
      <c r="F639" t="s">
        <v>3448</v>
      </c>
      <c r="G639" t="s">
        <v>2602</v>
      </c>
      <c r="H639" s="12">
        <v>44362.902083333334</v>
      </c>
      <c r="I639" t="s">
        <v>3449</v>
      </c>
      <c r="J639" s="4" t="str">
        <f>Tb_MateriasJornais[[#This Row],[Jor_Jornal]]&amp;" - "&amp;Tb_MateriasJornais[[#This Row],[Jor_Titulo]]&amp;" - "&amp;TEXT(Tb_MateriasJornais[[#This Row],[Jor_Data]],"dd/mm/aaaa")</f>
        <v>Jornal do Senado - CPI da Pandemia ouve Wilson Witzel, ex-governador do Rio de Janeiro, na quarta - 14/06/2021</v>
      </c>
      <c r="K639" s="10"/>
      <c r="L639" s="10"/>
      <c r="M639" s="10"/>
      <c r="N639" s="10"/>
      <c r="O639" s="10"/>
      <c r="P639" s="10"/>
      <c r="Q639" s="10"/>
      <c r="R639" s="10"/>
      <c r="S639" s="10"/>
      <c r="T639" s="10"/>
      <c r="U639" s="10"/>
      <c r="V639" s="10"/>
      <c r="W639" s="10"/>
      <c r="X639" s="10"/>
      <c r="Y639" s="10"/>
      <c r="Z639" s="10"/>
    </row>
    <row r="640" spans="1:26" ht="12.75" x14ac:dyDescent="0.2">
      <c r="A640" s="11">
        <v>477</v>
      </c>
      <c r="B640" s="12">
        <v>44361.798611111109</v>
      </c>
      <c r="C640" t="s">
        <v>3450</v>
      </c>
      <c r="D640" t="s">
        <v>1297</v>
      </c>
      <c r="E640" s="13" t="s">
        <v>3451</v>
      </c>
      <c r="F640" t="s">
        <v>3452</v>
      </c>
      <c r="G640" t="s">
        <v>2602</v>
      </c>
      <c r="H640" s="12">
        <v>44361.873611111114</v>
      </c>
      <c r="I640" t="s">
        <v>3453</v>
      </c>
      <c r="J640" s="4" t="str">
        <f>Tb_MateriasJornais[[#This Row],[Jor_Jornal]]&amp;" - "&amp;Tb_MateriasJornais[[#This Row],[Jor_Titulo]]&amp;" - "&amp;TEXT(Tb_MateriasJornais[[#This Row],[Jor_Data]],"dd/mm/aaaa")</f>
        <v>Jornal do Senado - CPI ouvirá o empresário Carlos Wizard e auditor do TCU - 14/06/2021</v>
      </c>
      <c r="K640" s="10"/>
      <c r="L640" s="10"/>
      <c r="M640" s="10"/>
      <c r="N640" s="10"/>
      <c r="O640" s="10"/>
      <c r="P640" s="10"/>
      <c r="Q640" s="10"/>
      <c r="R640" s="10"/>
      <c r="S640" s="10"/>
      <c r="T640" s="10"/>
      <c r="U640" s="10"/>
      <c r="V640" s="10"/>
      <c r="W640" s="10"/>
      <c r="X640" s="10"/>
      <c r="Y640" s="10"/>
      <c r="Z640" s="10"/>
    </row>
    <row r="641" spans="1:26" ht="12.75" x14ac:dyDescent="0.2">
      <c r="A641" s="11">
        <v>121</v>
      </c>
      <c r="B641" s="12">
        <v>44361.854166666664</v>
      </c>
      <c r="C641" t="s">
        <v>3454</v>
      </c>
      <c r="D641" t="s">
        <v>878</v>
      </c>
      <c r="E641" s="13" t="s">
        <v>3455</v>
      </c>
      <c r="F641" t="s">
        <v>67</v>
      </c>
      <c r="G641" t="s">
        <v>878</v>
      </c>
      <c r="H641" s="12">
        <v>44361.861111111109</v>
      </c>
      <c r="I641" t="s">
        <v>3456</v>
      </c>
      <c r="J641" s="4" t="str">
        <f>Tb_MateriasJornais[[#This Row],[Jor_Jornal]]&amp;" - "&amp;Tb_MateriasJornais[[#This Row],[Jor_Titulo]]&amp;" - "&amp;TEXT(Tb_MateriasJornais[[#This Row],[Jor_Data]],"dd/mm/aaaa")</f>
        <v>Congresso em Foco - Senador vai na live de Carlos Wizard para lembrar de depoimento na CPI - 14/06/2021</v>
      </c>
      <c r="K641" s="10"/>
      <c r="L641" s="10"/>
      <c r="M641" s="10"/>
      <c r="N641" s="10"/>
      <c r="O641" s="10"/>
      <c r="P641" s="10"/>
      <c r="Q641" s="10"/>
      <c r="R641" s="10"/>
      <c r="S641" s="10"/>
      <c r="T641" s="10"/>
      <c r="U641" s="10"/>
      <c r="V641" s="10"/>
      <c r="W641" s="10"/>
      <c r="X641" s="10"/>
      <c r="Y641" s="10"/>
      <c r="Z641" s="10"/>
    </row>
    <row r="642" spans="1:26" ht="12.75" x14ac:dyDescent="0.2">
      <c r="A642" s="11">
        <v>478</v>
      </c>
      <c r="B642" s="12">
        <v>44362.479861111111</v>
      </c>
      <c r="C642" t="s">
        <v>3457</v>
      </c>
      <c r="D642" t="s">
        <v>1297</v>
      </c>
      <c r="E642" s="13" t="s">
        <v>3458</v>
      </c>
      <c r="F642" t="s">
        <v>3459</v>
      </c>
      <c r="G642" t="s">
        <v>2602</v>
      </c>
      <c r="H642" s="12">
        <v>44362.507638888892</v>
      </c>
      <c r="I642" t="s">
        <v>3460</v>
      </c>
      <c r="J642" s="4" t="str">
        <f>Tb_MateriasJornais[[#This Row],[Jor_Jornal]]&amp;" - "&amp;Tb_MateriasJornais[[#This Row],[Jor_Titulo]]&amp;" - "&amp;TEXT(Tb_MateriasJornais[[#This Row],[Jor_Data]],"dd/mm/aaaa")</f>
        <v>Jornal do Senado - CPI ameaça recorrer à polícia para Wizard depor na quinta - 15/06/2021</v>
      </c>
      <c r="K642" s="10"/>
      <c r="L642" s="10"/>
      <c r="M642" s="10"/>
      <c r="N642" s="10"/>
      <c r="O642" s="10"/>
      <c r="P642" s="10"/>
      <c r="Q642" s="10"/>
      <c r="R642" s="10"/>
      <c r="S642" s="10"/>
      <c r="T642" s="10"/>
      <c r="U642" s="10"/>
      <c r="V642" s="10"/>
      <c r="W642" s="10"/>
      <c r="X642" s="10"/>
      <c r="Y642" s="10"/>
      <c r="Z642" s="10"/>
    </row>
    <row r="643" spans="1:26" ht="12.75" x14ac:dyDescent="0.2">
      <c r="A643" s="11">
        <v>479</v>
      </c>
      <c r="B643" s="12">
        <v>44362.505555555559</v>
      </c>
      <c r="C643" t="s">
        <v>3461</v>
      </c>
      <c r="D643" t="s">
        <v>1297</v>
      </c>
      <c r="E643" s="13" t="s">
        <v>3462</v>
      </c>
      <c r="F643" t="s">
        <v>3463</v>
      </c>
      <c r="G643" t="s">
        <v>1357</v>
      </c>
      <c r="H643" s="12">
        <v>44362.512499999997</v>
      </c>
      <c r="I643" t="s">
        <v>3464</v>
      </c>
      <c r="J643" s="4" t="str">
        <f>Tb_MateriasJornais[[#This Row],[Jor_Jornal]]&amp;" - "&amp;Tb_MateriasJornais[[#This Row],[Jor_Titulo]]&amp;" - "&amp;TEXT(Tb_MateriasJornais[[#This Row],[Jor_Data]],"dd/mm/aaaa")</f>
        <v>Jornal do Senado - CPI deve apreciar quebra de sigilos de farmacêuticas e de Carlos Wizard, diz Randolfe - 15/06/2021</v>
      </c>
      <c r="K643" s="10"/>
      <c r="L643" s="10"/>
      <c r="M643" s="10"/>
      <c r="N643" s="10"/>
      <c r="O643" s="10"/>
      <c r="P643" s="10"/>
      <c r="Q643" s="10"/>
      <c r="R643" s="10"/>
      <c r="S643" s="10"/>
      <c r="T643" s="10"/>
      <c r="U643" s="10"/>
      <c r="V643" s="10"/>
      <c r="W643" s="10"/>
      <c r="X643" s="10"/>
      <c r="Y643" s="10"/>
      <c r="Z643" s="10"/>
    </row>
    <row r="644" spans="1:26" ht="12.75" x14ac:dyDescent="0.2">
      <c r="A644" s="11">
        <v>480</v>
      </c>
      <c r="B644" s="12">
        <v>44362.505555555559</v>
      </c>
      <c r="C644" t="s">
        <v>3465</v>
      </c>
      <c r="D644" t="s">
        <v>1297</v>
      </c>
      <c r="E644" s="13" t="s">
        <v>3466</v>
      </c>
      <c r="F644" t="s">
        <v>3467</v>
      </c>
      <c r="G644" t="s">
        <v>1357</v>
      </c>
      <c r="H644" s="12">
        <v>44362.505555555559</v>
      </c>
      <c r="I644" t="s">
        <v>3468</v>
      </c>
      <c r="J644" s="4" t="str">
        <f>Tb_MateriasJornais[[#This Row],[Jor_Jornal]]&amp;" - "&amp;Tb_MateriasJornais[[#This Row],[Jor_Titulo]]&amp;" - "&amp;TEXT(Tb_MateriasJornais[[#This Row],[Jor_Data]],"dd/mm/aaaa")</f>
        <v>Jornal do Senado - Renan Calheiros destaca nova fase de investigação da CPI da Pandemia - 15/06/2021</v>
      </c>
      <c r="K644" s="10"/>
      <c r="L644" s="10"/>
      <c r="M644" s="10"/>
      <c r="N644" s="10"/>
      <c r="O644" s="10"/>
      <c r="P644" s="10"/>
      <c r="Q644" s="10"/>
      <c r="R644" s="10"/>
      <c r="S644" s="10"/>
      <c r="T644" s="10"/>
      <c r="U644" s="10"/>
      <c r="V644" s="10"/>
      <c r="W644" s="10"/>
      <c r="X644" s="10"/>
      <c r="Y644" s="10"/>
      <c r="Z644" s="10"/>
    </row>
    <row r="645" spans="1:26" ht="12.75" x14ac:dyDescent="0.2">
      <c r="A645" s="11">
        <v>481</v>
      </c>
      <c r="B645" s="12">
        <v>44362.556944444441</v>
      </c>
      <c r="C645" t="s">
        <v>3469</v>
      </c>
      <c r="D645" t="s">
        <v>1297</v>
      </c>
      <c r="E645" s="13" t="s">
        <v>3470</v>
      </c>
      <c r="F645" t="s">
        <v>3471</v>
      </c>
      <c r="G645" t="s">
        <v>1357</v>
      </c>
      <c r="H645" s="12">
        <v>44362.559027777781</v>
      </c>
      <c r="I645" t="s">
        <v>3472</v>
      </c>
      <c r="J645" s="4" t="str">
        <f>Tb_MateriasJornais[[#This Row],[Jor_Jornal]]&amp;" - "&amp;Tb_MateriasJornais[[#This Row],[Jor_Titulo]]&amp;" - "&amp;TEXT(Tb_MateriasJornais[[#This Row],[Jor_Data]],"dd/mm/aaaa")</f>
        <v>Jornal do Senado - Ex-secretário diz que ministro da Saúde foi informado sobre crise de oxigênio no AM em 7 de janeiro - 15/06/2021</v>
      </c>
      <c r="K645" s="10"/>
      <c r="L645" s="10"/>
      <c r="M645" s="10"/>
      <c r="N645" s="10"/>
      <c r="O645" s="10"/>
      <c r="P645" s="10"/>
      <c r="Q645" s="10"/>
      <c r="R645" s="10"/>
      <c r="S645" s="10"/>
      <c r="T645" s="10"/>
      <c r="U645" s="10"/>
      <c r="V645" s="10"/>
      <c r="W645" s="10"/>
      <c r="X645" s="10"/>
      <c r="Y645" s="10"/>
      <c r="Z645" s="10"/>
    </row>
    <row r="646" spans="1:26" ht="12.75" x14ac:dyDescent="0.2">
      <c r="A646" s="11">
        <v>482</v>
      </c>
      <c r="B646" s="12">
        <v>44362.583333333336</v>
      </c>
      <c r="C646" t="s">
        <v>3473</v>
      </c>
      <c r="D646" t="s">
        <v>1297</v>
      </c>
      <c r="E646" s="13" t="s">
        <v>3474</v>
      </c>
      <c r="F646" t="s">
        <v>3475</v>
      </c>
      <c r="G646" t="s">
        <v>2602</v>
      </c>
      <c r="H646" s="12">
        <v>44362.865277777775</v>
      </c>
      <c r="I646" t="s">
        <v>3476</v>
      </c>
      <c r="J646" s="4" t="str">
        <f>Tb_MateriasJornais[[#This Row],[Jor_Jornal]]&amp;" - "&amp;Tb_MateriasJornais[[#This Row],[Jor_Titulo]]&amp;" - "&amp;TEXT(Tb_MateriasJornais[[#This Row],[Jor_Data]],"dd/mm/aaaa")</f>
        <v>Jornal do Senado - Senado recorre no STF para governador do AM depor na CPI - 15/06/2021</v>
      </c>
      <c r="K646" s="10"/>
      <c r="L646" s="10"/>
      <c r="M646" s="10"/>
      <c r="N646" s="10"/>
      <c r="O646" s="10"/>
      <c r="P646" s="10"/>
      <c r="Q646" s="10"/>
      <c r="R646" s="10"/>
      <c r="S646" s="10"/>
      <c r="T646" s="10"/>
      <c r="U646" s="10"/>
      <c r="V646" s="10"/>
      <c r="W646" s="10"/>
      <c r="X646" s="10"/>
      <c r="Y646" s="10"/>
      <c r="Z646" s="10"/>
    </row>
    <row r="647" spans="1:26" ht="12.75" x14ac:dyDescent="0.2">
      <c r="A647" s="11">
        <v>483</v>
      </c>
      <c r="B647" s="12">
        <v>44362.606944444444</v>
      </c>
      <c r="C647" t="s">
        <v>3477</v>
      </c>
      <c r="D647" t="s">
        <v>1297</v>
      </c>
      <c r="E647" s="13" t="s">
        <v>3478</v>
      </c>
      <c r="F647" t="s">
        <v>3479</v>
      </c>
      <c r="G647" t="s">
        <v>1357</v>
      </c>
      <c r="H647" s="12">
        <v>44362.845833333333</v>
      </c>
      <c r="I647" t="s">
        <v>3480</v>
      </c>
      <c r="J647" s="4" t="str">
        <f>Tb_MateriasJornais[[#This Row],[Jor_Jornal]]&amp;" - "&amp;Tb_MateriasJornais[[#This Row],[Jor_Titulo]]&amp;" - "&amp;TEXT(Tb_MateriasJornais[[#This Row],[Jor_Data]],"dd/mm/aaaa")</f>
        <v>Jornal do Senado - Rede estadual não orientou uso de cloroquina para covid-19, diz ex-secretário de Saúde do AM - 15/06/2021</v>
      </c>
      <c r="K647" s="10"/>
      <c r="L647" s="10"/>
      <c r="M647" s="10"/>
      <c r="N647" s="10"/>
      <c r="O647" s="10"/>
      <c r="P647" s="10"/>
      <c r="Q647" s="10"/>
      <c r="R647" s="10"/>
      <c r="S647" s="10"/>
      <c r="T647" s="10"/>
      <c r="U647" s="10"/>
      <c r="V647" s="10"/>
      <c r="W647" s="10"/>
      <c r="X647" s="10"/>
      <c r="Y647" s="10"/>
      <c r="Z647" s="10"/>
    </row>
    <row r="648" spans="1:26" ht="12.75" x14ac:dyDescent="0.2">
      <c r="A648" s="11">
        <v>484</v>
      </c>
      <c r="B648" s="12">
        <v>44362.635416666664</v>
      </c>
      <c r="C648" t="s">
        <v>3481</v>
      </c>
      <c r="D648" t="s">
        <v>1297</v>
      </c>
      <c r="E648" s="13" t="s">
        <v>3482</v>
      </c>
      <c r="F648" t="s">
        <v>3483</v>
      </c>
      <c r="G648" t="s">
        <v>2722</v>
      </c>
      <c r="H648" s="12">
        <v>44362.645138888889</v>
      </c>
      <c r="I648" t="s">
        <v>3484</v>
      </c>
      <c r="J648" s="4" t="str">
        <f>Tb_MateriasJornais[[#This Row],[Jor_Jornal]]&amp;" - "&amp;Tb_MateriasJornais[[#This Row],[Jor_Titulo]]&amp;" - "&amp;TEXT(Tb_MateriasJornais[[#This Row],[Jor_Data]],"dd/mm/aaaa")</f>
        <v>Jornal do Senado - Girão: CPI deveria reunir num mesmo debate especialistas com opiniões divergentes - 15/06/2021</v>
      </c>
      <c r="K648" s="10"/>
      <c r="L648" s="10"/>
      <c r="M648" s="10"/>
      <c r="N648" s="10"/>
      <c r="O648" s="10"/>
      <c r="P648" s="10"/>
      <c r="Q648" s="10"/>
      <c r="R648" s="10"/>
      <c r="S648" s="10"/>
      <c r="T648" s="10"/>
      <c r="U648" s="10"/>
      <c r="V648" s="10"/>
      <c r="W648" s="10"/>
      <c r="X648" s="10"/>
      <c r="Y648" s="10"/>
      <c r="Z648" s="10"/>
    </row>
    <row r="649" spans="1:26" ht="12.75" x14ac:dyDescent="0.2">
      <c r="A649" s="11">
        <v>485</v>
      </c>
      <c r="B649" s="12">
        <v>44362.68472222222</v>
      </c>
      <c r="C649" t="s">
        <v>3485</v>
      </c>
      <c r="D649" t="s">
        <v>1297</v>
      </c>
      <c r="E649" s="13" t="s">
        <v>3486</v>
      </c>
      <c r="F649" t="s">
        <v>3487</v>
      </c>
      <c r="G649" t="s">
        <v>1357</v>
      </c>
      <c r="H649" s="12">
        <v>44362.824999999997</v>
      </c>
      <c r="I649" t="s">
        <v>3488</v>
      </c>
      <c r="J649" s="4" t="str">
        <f>Tb_MateriasJornais[[#This Row],[Jor_Jornal]]&amp;" - "&amp;Tb_MateriasJornais[[#This Row],[Jor_Titulo]]&amp;" - "&amp;TEXT(Tb_MateriasJornais[[#This Row],[Jor_Data]],"dd/mm/aaaa")</f>
        <v>Jornal do Senado - Para senadores, informação de ex-secretário de que faltou oxigênio por dois dias no AM não corresponde à realidade - 15/06/2021</v>
      </c>
      <c r="K649" s="10"/>
      <c r="L649" s="10"/>
      <c r="M649" s="10"/>
      <c r="N649" s="10"/>
      <c r="O649" s="10"/>
      <c r="P649" s="10"/>
      <c r="Q649" s="10"/>
      <c r="R649" s="10"/>
      <c r="S649" s="10"/>
      <c r="T649" s="10"/>
      <c r="U649" s="10"/>
      <c r="V649" s="10"/>
      <c r="W649" s="10"/>
      <c r="X649" s="10"/>
      <c r="Y649" s="10"/>
      <c r="Z649" s="10"/>
    </row>
    <row r="650" spans="1:26" ht="12.75" x14ac:dyDescent="0.2">
      <c r="A650" s="11">
        <v>486</v>
      </c>
      <c r="B650" s="12">
        <v>44362.794444444444</v>
      </c>
      <c r="C650" t="s">
        <v>3489</v>
      </c>
      <c r="D650" t="s">
        <v>1297</v>
      </c>
      <c r="E650" s="13" t="s">
        <v>3490</v>
      </c>
      <c r="F650" t="s">
        <v>3491</v>
      </c>
      <c r="G650" t="s">
        <v>2602</v>
      </c>
      <c r="H650" s="12">
        <v>44362.794444444444</v>
      </c>
      <c r="I650" t="s">
        <v>3492</v>
      </c>
      <c r="J650" s="4" t="str">
        <f>Tb_MateriasJornais[[#This Row],[Jor_Jornal]]&amp;" - "&amp;Tb_MateriasJornais[[#This Row],[Jor_Titulo]]&amp;" - "&amp;TEXT(Tb_MateriasJornais[[#This Row],[Jor_Data]],"dd/mm/aaaa")</f>
        <v>Jornal do Senado - Após depoimento, senadores destacam erros na gestão da Saúde do Amazonas - 15/06/2021</v>
      </c>
      <c r="K650" s="10"/>
      <c r="L650" s="10"/>
      <c r="M650" s="10"/>
      <c r="N650" s="10"/>
      <c r="O650" s="10"/>
      <c r="P650" s="10"/>
      <c r="Q650" s="10"/>
      <c r="R650" s="10"/>
      <c r="S650" s="10"/>
      <c r="T650" s="10"/>
      <c r="U650" s="10"/>
      <c r="V650" s="10"/>
      <c r="W650" s="10"/>
      <c r="X650" s="10"/>
      <c r="Y650" s="10"/>
      <c r="Z650" s="10"/>
    </row>
    <row r="651" spans="1:26" ht="12.75" x14ac:dyDescent="0.2">
      <c r="A651" s="11">
        <v>122</v>
      </c>
      <c r="B651" s="12">
        <v>44362.861111111109</v>
      </c>
      <c r="C651" t="s">
        <v>3493</v>
      </c>
      <c r="D651" t="s">
        <v>878</v>
      </c>
      <c r="E651" s="13" t="s">
        <v>3494</v>
      </c>
      <c r="F651" t="s">
        <v>67</v>
      </c>
      <c r="G651" t="s">
        <v>880</v>
      </c>
      <c r="H651" s="12">
        <v>44362.861111111109</v>
      </c>
      <c r="I651" t="s">
        <v>3495</v>
      </c>
      <c r="J651" s="4" t="str">
        <f>Tb_MateriasJornais[[#This Row],[Jor_Jornal]]&amp;" - "&amp;Tb_MateriasJornais[[#This Row],[Jor_Titulo]]&amp;" - "&amp;TEXT(Tb_MateriasJornais[[#This Row],[Jor_Data]],"dd/mm/aaaa")</f>
        <v>Congresso em Foco - Mesmo com HC permitindo ausência, Wilson Witzel vai à CPI - 15/06/2021</v>
      </c>
      <c r="K651" s="10"/>
      <c r="L651" s="10"/>
      <c r="M651" s="10"/>
      <c r="N651" s="10"/>
      <c r="O651" s="10"/>
      <c r="P651" s="10"/>
      <c r="Q651" s="10"/>
      <c r="R651" s="10"/>
      <c r="S651" s="10"/>
      <c r="T651" s="10"/>
      <c r="U651" s="10"/>
      <c r="V651" s="10"/>
      <c r="W651" s="10"/>
      <c r="X651" s="10"/>
      <c r="Y651" s="10"/>
      <c r="Z651" s="10"/>
    </row>
    <row r="652" spans="1:26" ht="12.75" x14ac:dyDescent="0.2">
      <c r="A652" s="11">
        <v>487</v>
      </c>
      <c r="B652" s="12">
        <v>44362.876388888886</v>
      </c>
      <c r="C652" t="s">
        <v>3496</v>
      </c>
      <c r="D652" t="s">
        <v>1297</v>
      </c>
      <c r="E652" s="13" t="s">
        <v>3497</v>
      </c>
      <c r="F652" t="s">
        <v>3498</v>
      </c>
      <c r="G652" t="s">
        <v>2602</v>
      </c>
      <c r="H652" s="12">
        <v>44362.897222222222</v>
      </c>
      <c r="I652" t="s">
        <v>3499</v>
      </c>
      <c r="J652" s="4" t="str">
        <f>Tb_MateriasJornais[[#This Row],[Jor_Jornal]]&amp;" - "&amp;Tb_MateriasJornais[[#This Row],[Jor_Titulo]]&amp;" - "&amp;TEXT(Tb_MateriasJornais[[#This Row],[Jor_Data]],"dd/mm/aaaa")</f>
        <v>Jornal do Senado - Wilson Witzel vai depor à CPI da Pandemia, informa Randolfe - 15/06/2021</v>
      </c>
      <c r="K652" s="10"/>
      <c r="L652" s="10"/>
      <c r="M652" s="10"/>
      <c r="N652" s="10"/>
      <c r="O652" s="10"/>
      <c r="P652" s="10"/>
      <c r="Q652" s="10"/>
      <c r="R652" s="10"/>
      <c r="S652" s="10"/>
      <c r="T652" s="10"/>
      <c r="U652" s="10"/>
      <c r="V652" s="10"/>
      <c r="W652" s="10"/>
      <c r="X652" s="10"/>
      <c r="Y652" s="10"/>
      <c r="Z652" s="10"/>
    </row>
    <row r="653" spans="1:26" ht="12.75" x14ac:dyDescent="0.2">
      <c r="A653" s="11">
        <v>123</v>
      </c>
      <c r="B653" s="12">
        <v>44363.35</v>
      </c>
      <c r="C653" t="s">
        <v>3500</v>
      </c>
      <c r="D653" t="s">
        <v>878</v>
      </c>
      <c r="E653" s="13" t="s">
        <v>3501</v>
      </c>
      <c r="F653" t="s">
        <v>67</v>
      </c>
      <c r="G653" t="s">
        <v>2613</v>
      </c>
      <c r="H653" s="12">
        <v>44363.636111111111</v>
      </c>
      <c r="I653" t="s">
        <v>3502</v>
      </c>
      <c r="J653" s="4" t="str">
        <f>Tb_MateriasJornais[[#This Row],[Jor_Jornal]]&amp;" - "&amp;Tb_MateriasJornais[[#This Row],[Jor_Titulo]]&amp;" - "&amp;TEXT(Tb_MateriasJornais[[#This Row],[Jor_Data]],"dd/mm/aaaa")</f>
        <v>Congresso em Foco - Witzel se retira da CPI, mas promete reunião sigilosa com senadores membros - 16/06/2021</v>
      </c>
      <c r="K653" s="10"/>
      <c r="L653" s="10"/>
      <c r="M653" s="10"/>
      <c r="N653" s="10"/>
      <c r="O653" s="10"/>
      <c r="P653" s="10"/>
      <c r="Q653" s="10"/>
      <c r="R653" s="10"/>
      <c r="S653" s="10"/>
      <c r="T653" s="10"/>
      <c r="U653" s="10"/>
      <c r="V653" s="10"/>
      <c r="W653" s="10"/>
      <c r="X653" s="10"/>
      <c r="Y653" s="10"/>
      <c r="Z653" s="10"/>
    </row>
    <row r="654" spans="1:26" ht="12.75" x14ac:dyDescent="0.2">
      <c r="A654" s="11">
        <v>124</v>
      </c>
      <c r="B654" s="12">
        <v>44363.465277777781</v>
      </c>
      <c r="C654" t="s">
        <v>3503</v>
      </c>
      <c r="D654" t="s">
        <v>878</v>
      </c>
      <c r="E654" s="13" t="s">
        <v>3504</v>
      </c>
      <c r="F654" t="s">
        <v>67</v>
      </c>
      <c r="G654" t="s">
        <v>2613</v>
      </c>
      <c r="H654" s="12">
        <v>44363.46875</v>
      </c>
      <c r="I654" t="s">
        <v>3505</v>
      </c>
      <c r="J654" s="4" t="str">
        <f>Tb_MateriasJornais[[#This Row],[Jor_Jornal]]&amp;" - "&amp;Tb_MateriasJornais[[#This Row],[Jor_Titulo]]&amp;" - "&amp;TEXT(Tb_MateriasJornais[[#This Row],[Jor_Data]],"dd/mm/aaaa")</f>
        <v>Congresso em Foco - CPI aprova quebra de sigilo de Carlos Wizard e de membros de farmacêuticas - 16/06/2021</v>
      </c>
      <c r="K654" s="10"/>
      <c r="L654" s="10"/>
      <c r="M654" s="10"/>
      <c r="N654" s="10"/>
      <c r="O654" s="10"/>
      <c r="P654" s="10"/>
      <c r="Q654" s="10"/>
      <c r="R654" s="10"/>
      <c r="S654" s="10"/>
      <c r="T654" s="10"/>
      <c r="U654" s="10"/>
      <c r="V654" s="10"/>
      <c r="W654" s="10"/>
      <c r="X654" s="10"/>
      <c r="Y654" s="10"/>
      <c r="Z654" s="10"/>
    </row>
    <row r="655" spans="1:26" ht="12.75" x14ac:dyDescent="0.2">
      <c r="A655" s="11">
        <v>488</v>
      </c>
      <c r="B655" s="12">
        <v>44363.46597222222</v>
      </c>
      <c r="C655" t="s">
        <v>3506</v>
      </c>
      <c r="D655" t="s">
        <v>1297</v>
      </c>
      <c r="E655" s="13" t="s">
        <v>3507</v>
      </c>
      <c r="F655" t="s">
        <v>3508</v>
      </c>
      <c r="G655" t="s">
        <v>2602</v>
      </c>
      <c r="H655" s="12">
        <v>44363.647222222222</v>
      </c>
      <c r="I655" t="s">
        <v>3509</v>
      </c>
      <c r="J655" s="4" t="str">
        <f>Tb_MateriasJornais[[#This Row],[Jor_Jornal]]&amp;" - "&amp;Tb_MateriasJornais[[#This Row],[Jor_Titulo]]&amp;" - "&amp;TEXT(Tb_MateriasJornais[[#This Row],[Jor_Data]],"dd/mm/aaaa")</f>
        <v>Jornal do Senado - CPI da Pandemia retira sigilo de parte dos documentos recebidos - 16/06/2021</v>
      </c>
      <c r="K655" s="10"/>
      <c r="L655" s="10"/>
      <c r="M655" s="10"/>
      <c r="N655" s="10"/>
      <c r="O655" s="10"/>
      <c r="P655" s="10"/>
      <c r="Q655" s="10"/>
      <c r="R655" s="10"/>
      <c r="S655" s="10"/>
      <c r="T655" s="10"/>
      <c r="U655" s="10"/>
      <c r="V655" s="10"/>
      <c r="W655" s="10"/>
      <c r="X655" s="10"/>
      <c r="Y655" s="10"/>
      <c r="Z655" s="10"/>
    </row>
    <row r="656" spans="1:26" ht="12.75" x14ac:dyDescent="0.2">
      <c r="A656" s="11">
        <v>125</v>
      </c>
      <c r="B656" s="12">
        <v>44363.520833333336</v>
      </c>
      <c r="C656" t="s">
        <v>3510</v>
      </c>
      <c r="D656" t="s">
        <v>878</v>
      </c>
      <c r="E656" s="13" t="s">
        <v>3511</v>
      </c>
      <c r="F656" t="s">
        <v>67</v>
      </c>
      <c r="G656" t="s">
        <v>2613</v>
      </c>
      <c r="H656" s="12">
        <v>44363.618055555555</v>
      </c>
      <c r="I656" t="s">
        <v>3512</v>
      </c>
      <c r="J656" s="4" t="str">
        <f>Tb_MateriasJornais[[#This Row],[Jor_Jornal]]&amp;" - "&amp;Tb_MateriasJornais[[#This Row],[Jor_Titulo]]&amp;" - "&amp;TEXT(Tb_MateriasJornais[[#This Row],[Jor_Data]],"dd/mm/aaaa")</f>
        <v>Congresso em Foco - Em CPI, Witzel ataca Bolsonaro, discute com Flávio e diz que foi perseguido - 16/06/2021</v>
      </c>
      <c r="K656" s="10"/>
      <c r="L656" s="10"/>
      <c r="M656" s="10"/>
      <c r="N656" s="10"/>
      <c r="O656" s="10"/>
      <c r="P656" s="10"/>
      <c r="Q656" s="10"/>
      <c r="R656" s="10"/>
      <c r="S656" s="10"/>
      <c r="T656" s="10"/>
      <c r="U656" s="10"/>
      <c r="V656" s="10"/>
      <c r="W656" s="10"/>
      <c r="X656" s="10"/>
      <c r="Y656" s="10"/>
      <c r="Z656" s="10"/>
    </row>
    <row r="657" spans="1:26" ht="12.75" x14ac:dyDescent="0.2">
      <c r="A657" s="11">
        <v>489</v>
      </c>
      <c r="B657" s="12">
        <v>44363.53125</v>
      </c>
      <c r="C657" t="s">
        <v>3513</v>
      </c>
      <c r="D657" t="s">
        <v>1297</v>
      </c>
      <c r="E657" s="13" t="s">
        <v>3514</v>
      </c>
      <c r="F657" t="s">
        <v>3515</v>
      </c>
      <c r="G657" t="s">
        <v>2602</v>
      </c>
      <c r="H657" s="12">
        <v>44376.405555555553</v>
      </c>
      <c r="I657" t="s">
        <v>3516</v>
      </c>
      <c r="J657" s="4" t="str">
        <f>Tb_MateriasJornais[[#This Row],[Jor_Jornal]]&amp;" - "&amp;Tb_MateriasJornais[[#This Row],[Jor_Titulo]]&amp;" - "&amp;TEXT(Tb_MateriasJornais[[#This Row],[Jor_Data]],"dd/mm/aaaa")</f>
        <v>Jornal do Senado - Com rejeição de Gabas, CPI aprova quebra de sigilos, convocações e informações - 16/06/2021</v>
      </c>
      <c r="K657" s="10"/>
      <c r="L657" s="10"/>
      <c r="M657" s="10"/>
      <c r="N657" s="10"/>
      <c r="O657" s="10"/>
      <c r="P657" s="10"/>
      <c r="Q657" s="10"/>
      <c r="R657" s="10"/>
      <c r="S657" s="10"/>
      <c r="T657" s="10"/>
      <c r="U657" s="10"/>
      <c r="V657" s="10"/>
      <c r="W657" s="10"/>
      <c r="X657" s="10"/>
      <c r="Y657" s="10"/>
      <c r="Z657" s="10"/>
    </row>
    <row r="658" spans="1:26" ht="12.75" x14ac:dyDescent="0.2">
      <c r="A658" s="11">
        <v>490</v>
      </c>
      <c r="B658" s="12">
        <v>44363.532638888886</v>
      </c>
      <c r="C658" t="s">
        <v>3517</v>
      </c>
      <c r="D658" t="s">
        <v>1297</v>
      </c>
      <c r="E658" s="13" t="s">
        <v>3518</v>
      </c>
      <c r="F658" t="s">
        <v>3519</v>
      </c>
      <c r="G658" t="s">
        <v>1357</v>
      </c>
      <c r="H658" s="12">
        <v>44363.658333333333</v>
      </c>
      <c r="I658" t="s">
        <v>3520</v>
      </c>
      <c r="J658" s="4" t="str">
        <f>Tb_MateriasJornais[[#This Row],[Jor_Jornal]]&amp;" - "&amp;Tb_MateriasJornais[[#This Row],[Jor_Titulo]]&amp;" - "&amp;TEXT(Tb_MateriasJornais[[#This Row],[Jor_Data]],"dd/mm/aaaa")</f>
        <v>Jornal do Senado - Ex-governador Wilson Witzel alega ter sofrido perseguição política - 16/06/2021</v>
      </c>
      <c r="K658" s="10"/>
      <c r="L658" s="10"/>
      <c r="M658" s="10"/>
      <c r="N658" s="10"/>
      <c r="O658" s="10"/>
      <c r="P658" s="10"/>
      <c r="Q658" s="10"/>
      <c r="R658" s="10"/>
      <c r="S658" s="10"/>
      <c r="T658" s="10"/>
      <c r="U658" s="10"/>
      <c r="V658" s="10"/>
      <c r="W658" s="10"/>
      <c r="X658" s="10"/>
      <c r="Y658" s="10"/>
      <c r="Z658" s="10"/>
    </row>
    <row r="659" spans="1:26" ht="12.75" x14ac:dyDescent="0.2">
      <c r="A659" s="11">
        <v>491</v>
      </c>
      <c r="B659" s="12">
        <v>44363.564583333333</v>
      </c>
      <c r="C659" t="s">
        <v>3521</v>
      </c>
      <c r="D659" t="s">
        <v>1297</v>
      </c>
      <c r="E659" s="13" t="s">
        <v>3522</v>
      </c>
      <c r="F659" t="s">
        <v>3523</v>
      </c>
      <c r="G659" t="s">
        <v>1357</v>
      </c>
      <c r="H659" s="12">
        <v>44363.658333333333</v>
      </c>
      <c r="I659" t="s">
        <v>3524</v>
      </c>
      <c r="J659" s="4" t="str">
        <f>Tb_MateriasJornais[[#This Row],[Jor_Jornal]]&amp;" - "&amp;Tb_MateriasJornais[[#This Row],[Jor_Titulo]]&amp;" - "&amp;TEXT(Tb_MateriasJornais[[#This Row],[Jor_Data]],"dd/mm/aaaa")</f>
        <v>Jornal do Senado - Governo federal criou narrativa para se livrar das consequências da pandemia, diz Witzel - 16/06/2021</v>
      </c>
      <c r="K659" s="10"/>
      <c r="L659" s="10"/>
      <c r="M659" s="10"/>
      <c r="N659" s="10"/>
      <c r="O659" s="10"/>
      <c r="P659" s="10"/>
      <c r="Q659" s="10"/>
      <c r="R659" s="10"/>
      <c r="S659" s="10"/>
      <c r="T659" s="10"/>
      <c r="U659" s="10"/>
      <c r="V659" s="10"/>
      <c r="W659" s="10"/>
      <c r="X659" s="10"/>
      <c r="Y659" s="10"/>
      <c r="Z659" s="10"/>
    </row>
    <row r="660" spans="1:26" ht="12.75" x14ac:dyDescent="0.2">
      <c r="A660" s="11">
        <v>492</v>
      </c>
      <c r="B660" s="12">
        <v>44363.607638888891</v>
      </c>
      <c r="C660" t="s">
        <v>3525</v>
      </c>
      <c r="D660" t="s">
        <v>1297</v>
      </c>
      <c r="E660" s="13" t="s">
        <v>3526</v>
      </c>
      <c r="F660" t="s">
        <v>3527</v>
      </c>
      <c r="G660" t="s">
        <v>1357</v>
      </c>
      <c r="H660" s="12">
        <v>44363.657638888886</v>
      </c>
      <c r="I660" t="s">
        <v>3528</v>
      </c>
      <c r="J660" s="4" t="str">
        <f>Tb_MateriasJornais[[#This Row],[Jor_Jornal]]&amp;" - "&amp;Tb_MateriasJornais[[#This Row],[Jor_Titulo]]&amp;" - "&amp;TEXT(Tb_MateriasJornais[[#This Row],[Jor_Data]],"dd/mm/aaaa")</f>
        <v>Jornal do Senado - Witzel afirma na CPI que governo federal é omisso no combate à pandemia - 16/06/2021</v>
      </c>
      <c r="K660" s="10"/>
      <c r="L660" s="10"/>
      <c r="M660" s="10"/>
      <c r="N660" s="10"/>
      <c r="O660" s="10"/>
      <c r="P660" s="10"/>
      <c r="Q660" s="10"/>
      <c r="R660" s="10"/>
      <c r="S660" s="10"/>
      <c r="T660" s="10"/>
      <c r="U660" s="10"/>
      <c r="V660" s="10"/>
      <c r="W660" s="10"/>
      <c r="X660" s="10"/>
      <c r="Y660" s="10"/>
      <c r="Z660" s="10"/>
    </row>
    <row r="661" spans="1:26" ht="12.75" x14ac:dyDescent="0.2">
      <c r="A661" s="11">
        <v>126</v>
      </c>
      <c r="B661" s="12">
        <v>44363.611111111109</v>
      </c>
      <c r="C661" t="s">
        <v>3529</v>
      </c>
      <c r="D661" t="s">
        <v>878</v>
      </c>
      <c r="E661" s="13" t="s">
        <v>3530</v>
      </c>
      <c r="F661" t="s">
        <v>67</v>
      </c>
      <c r="G661" t="s">
        <v>2826</v>
      </c>
      <c r="H661" s="12">
        <v>44363.625</v>
      </c>
      <c r="I661" t="s">
        <v>3531</v>
      </c>
      <c r="J661" s="4" t="str">
        <f>Tb_MateriasJornais[[#This Row],[Jor_Jornal]]&amp;" - "&amp;Tb_MateriasJornais[[#This Row],[Jor_Titulo]]&amp;" - "&amp;TEXT(Tb_MateriasJornais[[#This Row],[Jor_Data]],"dd/mm/aaaa")</f>
        <v>Congresso em Foco - Wizard recorre ao STF e pede depoimento virtual à CPI - 16/06/2021</v>
      </c>
      <c r="K661" s="10"/>
      <c r="L661" s="10"/>
      <c r="M661" s="10"/>
      <c r="N661" s="10"/>
      <c r="O661" s="10"/>
      <c r="P661" s="10"/>
      <c r="Q661" s="10"/>
      <c r="R661" s="10"/>
      <c r="S661" s="10"/>
      <c r="T661" s="10"/>
      <c r="U661" s="10"/>
      <c r="V661" s="10"/>
      <c r="W661" s="10"/>
      <c r="X661" s="10"/>
      <c r="Y661" s="10"/>
      <c r="Z661" s="10"/>
    </row>
    <row r="662" spans="1:26" ht="12.75" x14ac:dyDescent="0.2">
      <c r="A662" s="11">
        <v>493</v>
      </c>
      <c r="B662" s="12">
        <v>44363.618750000001</v>
      </c>
      <c r="C662" t="s">
        <v>3532</v>
      </c>
      <c r="D662" t="s">
        <v>1297</v>
      </c>
      <c r="E662" s="13" t="s">
        <v>3533</v>
      </c>
      <c r="F662" t="s">
        <v>3534</v>
      </c>
      <c r="G662" t="s">
        <v>2602</v>
      </c>
      <c r="H662" s="12">
        <v>44365.439583333333</v>
      </c>
      <c r="I662" t="s">
        <v>3535</v>
      </c>
      <c r="J662" s="4" t="str">
        <f>Tb_MateriasJornais[[#This Row],[Jor_Jornal]]&amp;" - "&amp;Tb_MateriasJornais[[#This Row],[Jor_Titulo]]&amp;" - "&amp;TEXT(Tb_MateriasJornais[[#This Row],[Jor_Data]],"dd/mm/aaaa")</f>
        <v>Jornal do Senado - Witzel responsabiliza Bolsonaro por mortes e diz que governo atuou contra governadores - 16/06/2021</v>
      </c>
      <c r="K662" s="10"/>
      <c r="L662" s="10"/>
      <c r="M662" s="10"/>
      <c r="N662" s="10"/>
      <c r="O662" s="10"/>
      <c r="P662" s="10"/>
      <c r="Q662" s="10"/>
      <c r="R662" s="10"/>
      <c r="S662" s="10"/>
      <c r="T662" s="10"/>
      <c r="U662" s="10"/>
      <c r="V662" s="10"/>
      <c r="W662" s="10"/>
      <c r="X662" s="10"/>
      <c r="Y662" s="10"/>
      <c r="Z662" s="10"/>
    </row>
    <row r="663" spans="1:26" ht="12.75" x14ac:dyDescent="0.2">
      <c r="A663" s="11">
        <v>127</v>
      </c>
      <c r="B663" s="12">
        <v>44363.640277777777</v>
      </c>
      <c r="C663" t="s">
        <v>3536</v>
      </c>
      <c r="D663" t="s">
        <v>878</v>
      </c>
      <c r="E663" s="13" t="s">
        <v>3537</v>
      </c>
      <c r="F663" t="s">
        <v>67</v>
      </c>
      <c r="G663" t="s">
        <v>880</v>
      </c>
      <c r="H663" s="12">
        <v>44363.640972222223</v>
      </c>
      <c r="I663" t="s">
        <v>3538</v>
      </c>
      <c r="J663" s="4" t="str">
        <f>Tb_MateriasJornais[[#This Row],[Jor_Jornal]]&amp;" - "&amp;Tb_MateriasJornais[[#This Row],[Jor_Titulo]]&amp;" - "&amp;TEXT(Tb_MateriasJornais[[#This Row],[Jor_Data]],"dd/mm/aaaa")</f>
        <v>Congresso em Foco - Brasil poderia ter bancado estudos da Pfizer, indica áudio entregue à CPI - 16/06/2021</v>
      </c>
      <c r="K663" s="10"/>
      <c r="L663" s="10"/>
      <c r="M663" s="10"/>
      <c r="N663" s="10"/>
      <c r="O663" s="10"/>
      <c r="P663" s="10"/>
      <c r="Q663" s="10"/>
      <c r="R663" s="10"/>
      <c r="S663" s="10"/>
      <c r="T663" s="10"/>
      <c r="U663" s="10"/>
      <c r="V663" s="10"/>
      <c r="W663" s="10"/>
      <c r="X663" s="10"/>
      <c r="Y663" s="10"/>
      <c r="Z663" s="10"/>
    </row>
    <row r="664" spans="1:26" ht="12.75" x14ac:dyDescent="0.2">
      <c r="A664" s="11">
        <v>494</v>
      </c>
      <c r="B664" s="12">
        <v>44363.645138888889</v>
      </c>
      <c r="C664" t="s">
        <v>3539</v>
      </c>
      <c r="D664" t="s">
        <v>1297</v>
      </c>
      <c r="E664" s="13" t="s">
        <v>3540</v>
      </c>
      <c r="F664" t="s">
        <v>3541</v>
      </c>
      <c r="G664" t="s">
        <v>2602</v>
      </c>
      <c r="H664" s="12">
        <v>44363.656944444447</v>
      </c>
      <c r="I664" t="s">
        <v>3542</v>
      </c>
      <c r="J664" s="4" t="str">
        <f>Tb_MateriasJornais[[#This Row],[Jor_Jornal]]&amp;" - "&amp;Tb_MateriasJornais[[#This Row],[Jor_Titulo]]&amp;" - "&amp;TEXT(Tb_MateriasJornais[[#This Row],[Jor_Data]],"dd/mm/aaaa")</f>
        <v>Jornal do Senado - Randolfe pede que Wilson Witzel dê novo depoimento, em caráter reservado - 16/06/2021</v>
      </c>
      <c r="K664" s="10"/>
      <c r="L664" s="10"/>
      <c r="M664" s="10"/>
      <c r="N664" s="10"/>
      <c r="O664" s="10"/>
      <c r="P664" s="10"/>
      <c r="Q664" s="10"/>
      <c r="R664" s="10"/>
      <c r="S664" s="10"/>
      <c r="T664" s="10"/>
      <c r="U664" s="10"/>
      <c r="V664" s="10"/>
      <c r="W664" s="10"/>
      <c r="X664" s="10"/>
      <c r="Y664" s="10"/>
      <c r="Z664" s="10"/>
    </row>
    <row r="665" spans="1:26" ht="12.75" x14ac:dyDescent="0.2">
      <c r="A665" s="11">
        <v>495</v>
      </c>
      <c r="B665" s="12">
        <v>44363.654166666667</v>
      </c>
      <c r="C665" t="s">
        <v>3543</v>
      </c>
      <c r="D665" t="s">
        <v>1297</v>
      </c>
      <c r="E665" s="13" t="s">
        <v>3544</v>
      </c>
      <c r="F665" t="s">
        <v>3545</v>
      </c>
      <c r="G665" t="s">
        <v>1357</v>
      </c>
      <c r="H665" s="12">
        <v>44363.681250000001</v>
      </c>
      <c r="I665" t="s">
        <v>3546</v>
      </c>
      <c r="J665" s="4" t="str">
        <f>Tb_MateriasJornais[[#This Row],[Jor_Jornal]]&amp;" - "&amp;Tb_MateriasJornais[[#This Row],[Jor_Titulo]]&amp;" - "&amp;TEXT(Tb_MateriasJornais[[#This Row],[Jor_Data]],"dd/mm/aaaa")</f>
        <v>Jornal do Senado - Witzel diz que revelará fato grave de intervenção federal em reunião sigilosa - 16/06/2021</v>
      </c>
      <c r="K665" s="10"/>
      <c r="L665" s="10"/>
      <c r="M665" s="10"/>
      <c r="N665" s="10"/>
      <c r="O665" s="10"/>
      <c r="P665" s="10"/>
      <c r="Q665" s="10"/>
      <c r="R665" s="10"/>
      <c r="S665" s="10"/>
      <c r="T665" s="10"/>
      <c r="U665" s="10"/>
      <c r="V665" s="10"/>
      <c r="W665" s="10"/>
      <c r="X665" s="10"/>
      <c r="Y665" s="10"/>
      <c r="Z665" s="10"/>
    </row>
    <row r="666" spans="1:26" ht="12.75" x14ac:dyDescent="0.2">
      <c r="A666" s="11">
        <v>496</v>
      </c>
      <c r="B666" s="12">
        <v>44363.672222222223</v>
      </c>
      <c r="C666" t="s">
        <v>3547</v>
      </c>
      <c r="D666" t="s">
        <v>1297</v>
      </c>
      <c r="E666" s="13" t="s">
        <v>3548</v>
      </c>
      <c r="F666" t="s">
        <v>3549</v>
      </c>
      <c r="G666" t="s">
        <v>2602</v>
      </c>
      <c r="H666" s="12">
        <v>44372.825694444444</v>
      </c>
      <c r="I666" t="s">
        <v>3550</v>
      </c>
      <c r="J666" s="4" t="str">
        <f>Tb_MateriasJornais[[#This Row],[Jor_Jornal]]&amp;" - "&amp;Tb_MateriasJornais[[#This Row],[Jor_Titulo]]&amp;" - "&amp;TEXT(Tb_MateriasJornais[[#This Row],[Jor_Data]],"dd/mm/aaaa")</f>
        <v>Jornal do Senado - Rosa Weber nega pedido de Carlos Wizard para anular quebra de sigilos na CPI - 16/06/2021</v>
      </c>
      <c r="K666" s="10"/>
      <c r="L666" s="10"/>
      <c r="M666" s="10"/>
      <c r="N666" s="10"/>
      <c r="O666" s="10"/>
      <c r="P666" s="10"/>
      <c r="Q666" s="10"/>
      <c r="R666" s="10"/>
      <c r="S666" s="10"/>
      <c r="T666" s="10"/>
      <c r="U666" s="10"/>
      <c r="V666" s="10"/>
      <c r="W666" s="10"/>
      <c r="X666" s="10"/>
      <c r="Y666" s="10"/>
      <c r="Z666" s="10"/>
    </row>
    <row r="667" spans="1:26" ht="12.75" x14ac:dyDescent="0.2">
      <c r="A667" s="11">
        <v>497</v>
      </c>
      <c r="B667" s="12">
        <v>44363.711805555555</v>
      </c>
      <c r="C667" t="s">
        <v>3551</v>
      </c>
      <c r="D667" t="s">
        <v>1297</v>
      </c>
      <c r="E667" s="13" t="s">
        <v>3552</v>
      </c>
      <c r="F667" t="s">
        <v>3553</v>
      </c>
      <c r="G667" t="s">
        <v>2602</v>
      </c>
      <c r="H667" s="12">
        <v>44364.359027777777</v>
      </c>
      <c r="I667" t="s">
        <v>3554</v>
      </c>
      <c r="J667" s="4" t="str">
        <f>Tb_MateriasJornais[[#This Row],[Jor_Jornal]]&amp;" - "&amp;Tb_MateriasJornais[[#This Row],[Jor_Titulo]]&amp;" - "&amp;TEXT(Tb_MateriasJornais[[#This Row],[Jor_Data]],"dd/mm/aaaa")</f>
        <v>Jornal do Senado - CPI: Witzel diz que perseguição política começou com investigação de Marielle - 16/06/2021</v>
      </c>
      <c r="K667" s="10"/>
      <c r="L667" s="10"/>
      <c r="M667" s="10"/>
      <c r="N667" s="10"/>
      <c r="O667" s="10"/>
      <c r="P667" s="10"/>
      <c r="Q667" s="10"/>
      <c r="R667" s="10"/>
      <c r="S667" s="10"/>
      <c r="T667" s="10"/>
      <c r="U667" s="10"/>
      <c r="V667" s="10"/>
      <c r="W667" s="10"/>
      <c r="X667" s="10"/>
      <c r="Y667" s="10"/>
      <c r="Z667" s="10"/>
    </row>
    <row r="668" spans="1:26" ht="12.75" x14ac:dyDescent="0.2">
      <c r="A668" s="11">
        <v>498</v>
      </c>
      <c r="B668" s="12">
        <v>44363.711805555555</v>
      </c>
      <c r="C668" t="s">
        <v>3555</v>
      </c>
      <c r="D668" t="s">
        <v>1297</v>
      </c>
      <c r="E668" s="13" t="s">
        <v>3556</v>
      </c>
      <c r="F668" t="s">
        <v>3557</v>
      </c>
      <c r="G668" t="s">
        <v>2602</v>
      </c>
      <c r="H668" s="12">
        <v>44363.711805555555</v>
      </c>
      <c r="I668" t="s">
        <v>3558</v>
      </c>
      <c r="J668" s="4" t="str">
        <f>Tb_MateriasJornais[[#This Row],[Jor_Jornal]]&amp;" - "&amp;Tb_MateriasJornais[[#This Row],[Jor_Titulo]]&amp;" - "&amp;TEXT(Tb_MateriasJornais[[#This Row],[Jor_Data]],"dd/mm/aaaa")</f>
        <v>Jornal do Senado - Para governistas, Witzel reforçou narrativa da oposição para enquadrar Bolsonaro - 16/06/2021</v>
      </c>
      <c r="K668" s="10"/>
      <c r="L668" s="10"/>
      <c r="M668" s="10"/>
      <c r="N668" s="10"/>
      <c r="O668" s="10"/>
      <c r="P668" s="10"/>
      <c r="Q668" s="10"/>
      <c r="R668" s="10"/>
      <c r="S668" s="10"/>
      <c r="T668" s="10"/>
      <c r="U668" s="10"/>
      <c r="V668" s="10"/>
      <c r="W668" s="10"/>
      <c r="X668" s="10"/>
      <c r="Y668" s="10"/>
      <c r="Z668" s="10"/>
    </row>
    <row r="669" spans="1:26" ht="12.75" x14ac:dyDescent="0.2">
      <c r="A669" s="11">
        <v>499</v>
      </c>
      <c r="B669" s="12">
        <v>44363.890972222223</v>
      </c>
      <c r="C669" t="s">
        <v>3559</v>
      </c>
      <c r="D669" t="s">
        <v>1297</v>
      </c>
      <c r="E669" s="13" t="s">
        <v>3560</v>
      </c>
      <c r="F669" t="s">
        <v>3561</v>
      </c>
      <c r="G669" t="s">
        <v>2602</v>
      </c>
      <c r="H669" s="12">
        <v>44363.892361111109</v>
      </c>
      <c r="I669" t="s">
        <v>3562</v>
      </c>
      <c r="J669" s="4" t="str">
        <f>Tb_MateriasJornais[[#This Row],[Jor_Jornal]]&amp;" - "&amp;Tb_MateriasJornais[[#This Row],[Jor_Titulo]]&amp;" - "&amp;TEXT(Tb_MateriasJornais[[#This Row],[Jor_Data]],"dd/mm/aaaa")</f>
        <v>Jornal do Senado - STF garante a auditor do TCU direito de ficar em silêncio na CPI - 16/06/2021</v>
      </c>
      <c r="K669" s="10"/>
      <c r="L669" s="10"/>
      <c r="M669" s="10"/>
      <c r="N669" s="10"/>
      <c r="O669" s="10"/>
      <c r="P669" s="10"/>
      <c r="Q669" s="10"/>
      <c r="R669" s="10"/>
      <c r="S669" s="10"/>
      <c r="T669" s="10"/>
      <c r="U669" s="10"/>
      <c r="V669" s="10"/>
      <c r="W669" s="10"/>
      <c r="X669" s="10"/>
      <c r="Y669" s="10"/>
      <c r="Z669" s="10"/>
    </row>
    <row r="670" spans="1:26" ht="12.75" x14ac:dyDescent="0.2">
      <c r="A670" s="11">
        <v>500</v>
      </c>
      <c r="B670" s="12">
        <v>44364.356249999997</v>
      </c>
      <c r="C670" t="s">
        <v>3563</v>
      </c>
      <c r="D670" t="s">
        <v>1297</v>
      </c>
      <c r="E670" s="13" t="s">
        <v>3564</v>
      </c>
      <c r="F670" t="s">
        <v>3565</v>
      </c>
      <c r="G670" t="s">
        <v>1357</v>
      </c>
      <c r="H670" s="12">
        <v>44364.35833333333</v>
      </c>
      <c r="I670" t="s">
        <v>3566</v>
      </c>
      <c r="J670" s="4" t="str">
        <f>Tb_MateriasJornais[[#This Row],[Jor_Jornal]]&amp;" - "&amp;Tb_MateriasJornais[[#This Row],[Jor_Titulo]]&amp;" - "&amp;TEXT(Tb_MateriasJornais[[#This Row],[Jor_Data]],"dd/mm/aaaa")</f>
        <v>Jornal do Senado - Witzel acusa Bolsonaro de perseguição após prisão de assassinos de Marielle Franco - 17/06/2021</v>
      </c>
      <c r="K670" s="10"/>
      <c r="L670" s="10"/>
      <c r="M670" s="10"/>
      <c r="N670" s="10"/>
      <c r="O670" s="10"/>
      <c r="P670" s="10"/>
      <c r="Q670" s="10"/>
      <c r="R670" s="10"/>
      <c r="S670" s="10"/>
      <c r="T670" s="10"/>
      <c r="U670" s="10"/>
      <c r="V670" s="10"/>
      <c r="W670" s="10"/>
      <c r="X670" s="10"/>
      <c r="Y670" s="10"/>
      <c r="Z670" s="10"/>
    </row>
    <row r="671" spans="1:26" ht="12.75" x14ac:dyDescent="0.2">
      <c r="A671" s="11">
        <v>128</v>
      </c>
      <c r="B671" s="12">
        <v>44364.381944444445</v>
      </c>
      <c r="C671" t="s">
        <v>3567</v>
      </c>
      <c r="D671" t="s">
        <v>878</v>
      </c>
      <c r="E671" s="13" t="s">
        <v>3568</v>
      </c>
      <c r="F671" t="s">
        <v>67</v>
      </c>
      <c r="G671" t="s">
        <v>2613</v>
      </c>
      <c r="H671" s="12">
        <v>44364.447222222225</v>
      </c>
      <c r="I671" t="s">
        <v>3569</v>
      </c>
      <c r="J671" s="4" t="str">
        <f>Tb_MateriasJornais[[#This Row],[Jor_Jornal]]&amp;" - "&amp;Tb_MateriasJornais[[#This Row],[Jor_Titulo]]&amp;" - "&amp;TEXT(Tb_MateriasJornais[[#This Row],[Jor_Data]],"dd/mm/aaaa")</f>
        <v>Congresso em Foco - CPI pede condução coercitiva de Carlos Wizard - 17/06/2021</v>
      </c>
      <c r="K671" s="10"/>
      <c r="L671" s="10"/>
      <c r="M671" s="10"/>
      <c r="N671" s="10"/>
      <c r="O671" s="10"/>
      <c r="P671" s="10"/>
      <c r="Q671" s="10"/>
      <c r="R671" s="10"/>
      <c r="S671" s="10"/>
      <c r="T671" s="10"/>
      <c r="U671" s="10"/>
      <c r="V671" s="10"/>
      <c r="W671" s="10"/>
      <c r="X671" s="10"/>
      <c r="Y671" s="10"/>
      <c r="Z671" s="10"/>
    </row>
    <row r="672" spans="1:26" ht="12.75" x14ac:dyDescent="0.2">
      <c r="A672" s="11">
        <v>501</v>
      </c>
      <c r="B672" s="12">
        <v>44364.452777777777</v>
      </c>
      <c r="C672" t="s">
        <v>3570</v>
      </c>
      <c r="D672" t="s">
        <v>1297</v>
      </c>
      <c r="E672" s="13" t="s">
        <v>3571</v>
      </c>
      <c r="F672" t="s">
        <v>3572</v>
      </c>
      <c r="G672" t="s">
        <v>1357</v>
      </c>
      <c r="H672" s="12">
        <v>44364.454861111109</v>
      </c>
      <c r="I672" t="s">
        <v>3573</v>
      </c>
      <c r="J672" s="4" t="str">
        <f>Tb_MateriasJornais[[#This Row],[Jor_Jornal]]&amp;" - "&amp;Tb_MateriasJornais[[#This Row],[Jor_Titulo]]&amp;" - "&amp;TEXT(Tb_MateriasJornais[[#This Row],[Jor_Data]],"dd/mm/aaaa")</f>
        <v>Jornal do Senado - Presidente da CPI da Pandemia vai solicitar retenção de passaporte de Carlos Wizard - 17/06/2021</v>
      </c>
      <c r="K672" s="10"/>
      <c r="L672" s="10"/>
      <c r="M672" s="10"/>
      <c r="N672" s="10"/>
      <c r="O672" s="10"/>
      <c r="P672" s="10"/>
      <c r="Q672" s="10"/>
      <c r="R672" s="10"/>
      <c r="S672" s="10"/>
      <c r="T672" s="10"/>
      <c r="U672" s="10"/>
      <c r="V672" s="10"/>
      <c r="W672" s="10"/>
      <c r="X672" s="10"/>
      <c r="Y672" s="10"/>
      <c r="Z672" s="10"/>
    </row>
    <row r="673" spans="1:26" ht="12.75" x14ac:dyDescent="0.2">
      <c r="A673" s="11">
        <v>129</v>
      </c>
      <c r="B673" s="12">
        <v>44364.490277777775</v>
      </c>
      <c r="C673" t="s">
        <v>3574</v>
      </c>
      <c r="D673" t="s">
        <v>878</v>
      </c>
      <c r="E673" s="13" t="s">
        <v>3575</v>
      </c>
      <c r="F673" t="s">
        <v>67</v>
      </c>
      <c r="G673" t="s">
        <v>3576</v>
      </c>
      <c r="H673" s="19">
        <v>44479.727083333331</v>
      </c>
      <c r="I673" t="s">
        <v>3577</v>
      </c>
      <c r="J673" s="4" t="str">
        <f>Tb_MateriasJornais[[#This Row],[Jor_Jornal]]&amp;" - "&amp;Tb_MateriasJornais[[#This Row],[Jor_Titulo]]&amp;" - "&amp;TEXT(Tb_MateriasJornais[[#This Row],[Jor_Data]],"dd/mm/aaaa")</f>
        <v>Congresso em Foco - CPI pode avançar em discussão sobre modelo de negócios das plataformas e desinformação - 17/06/2021</v>
      </c>
      <c r="K673" s="10"/>
      <c r="L673" s="10"/>
      <c r="M673" s="10"/>
      <c r="N673" s="10"/>
      <c r="O673" s="10"/>
      <c r="P673" s="10"/>
      <c r="Q673" s="10"/>
      <c r="R673" s="10"/>
      <c r="S673" s="10"/>
      <c r="T673" s="10"/>
      <c r="U673" s="10"/>
      <c r="V673" s="10"/>
      <c r="W673" s="10"/>
      <c r="X673" s="10"/>
      <c r="Y673" s="10"/>
      <c r="Z673" s="10"/>
    </row>
    <row r="674" spans="1:26" ht="12.75" x14ac:dyDescent="0.2">
      <c r="A674" s="11">
        <v>502</v>
      </c>
      <c r="B674" s="12">
        <v>44364.508333333331</v>
      </c>
      <c r="C674" t="s">
        <v>3578</v>
      </c>
      <c r="D674" t="s">
        <v>1297</v>
      </c>
      <c r="E674" s="13" t="s">
        <v>3579</v>
      </c>
      <c r="F674" t="s">
        <v>3580</v>
      </c>
      <c r="G674" t="s">
        <v>1357</v>
      </c>
      <c r="H674" s="12">
        <v>44364.508333333331</v>
      </c>
      <c r="I674" t="s">
        <v>3581</v>
      </c>
      <c r="J674" s="4" t="str">
        <f>Tb_MateriasJornais[[#This Row],[Jor_Jornal]]&amp;" - "&amp;Tb_MateriasJornais[[#This Row],[Jor_Titulo]]&amp;" - "&amp;TEXT(Tb_MateriasJornais[[#This Row],[Jor_Data]],"dd/mm/aaaa")</f>
        <v>Jornal do Senado - CPI da Pandemia deve reagendar depoimento de servidor do TCU Alexandre Marques - 17/06/2021</v>
      </c>
      <c r="K674" s="10"/>
      <c r="L674" s="10"/>
      <c r="M674" s="10"/>
      <c r="N674" s="10"/>
      <c r="O674" s="10"/>
      <c r="P674" s="10"/>
      <c r="Q674" s="10"/>
      <c r="R674" s="10"/>
      <c r="S674" s="10"/>
      <c r="T674" s="10"/>
      <c r="U674" s="10"/>
      <c r="V674" s="10"/>
      <c r="W674" s="10"/>
      <c r="X674" s="10"/>
      <c r="Y674" s="10"/>
      <c r="Z674" s="10"/>
    </row>
    <row r="675" spans="1:26" ht="12.75" x14ac:dyDescent="0.2">
      <c r="A675" s="11">
        <v>503</v>
      </c>
      <c r="B675" s="12">
        <v>44364.730555555558</v>
      </c>
      <c r="C675" t="s">
        <v>3582</v>
      </c>
      <c r="D675" t="s">
        <v>1297</v>
      </c>
      <c r="E675" s="13" t="s">
        <v>3583</v>
      </c>
      <c r="F675" t="s">
        <v>3584</v>
      </c>
      <c r="G675" t="s">
        <v>1357</v>
      </c>
      <c r="H675" s="12">
        <v>44364.730555555558</v>
      </c>
      <c r="I675" t="s">
        <v>3585</v>
      </c>
      <c r="J675" s="4" t="str">
        <f>Tb_MateriasJornais[[#This Row],[Jor_Jornal]]&amp;" - "&amp;Tb_MateriasJornais[[#This Row],[Jor_Titulo]]&amp;" - "&amp;TEXT(Tb_MateriasJornais[[#This Row],[Jor_Data]],"dd/mm/aaaa")</f>
        <v>Jornal do Senado - CPI da Pandemia pode pedir condução coercitiva de Carlos Wizard - 17/06/2021</v>
      </c>
      <c r="K675" s="10"/>
      <c r="L675" s="10"/>
      <c r="M675" s="10"/>
      <c r="N675" s="10"/>
      <c r="O675" s="10"/>
      <c r="P675" s="10"/>
      <c r="Q675" s="10"/>
      <c r="R675" s="10"/>
      <c r="S675" s="10"/>
      <c r="T675" s="10"/>
      <c r="U675" s="10"/>
      <c r="V675" s="10"/>
      <c r="W675" s="10"/>
      <c r="X675" s="10"/>
      <c r="Y675" s="10"/>
      <c r="Z675" s="10"/>
    </row>
    <row r="676" spans="1:26" ht="12.75" x14ac:dyDescent="0.2">
      <c r="A676" s="11">
        <v>130</v>
      </c>
      <c r="B676" s="12">
        <v>44364.765972222223</v>
      </c>
      <c r="C676" t="s">
        <v>3586</v>
      </c>
      <c r="D676" t="s">
        <v>878</v>
      </c>
      <c r="E676" s="13" t="s">
        <v>3587</v>
      </c>
      <c r="F676" t="s">
        <v>67</v>
      </c>
      <c r="G676" t="s">
        <v>880</v>
      </c>
      <c r="H676" s="12">
        <v>44364.765972222223</v>
      </c>
      <c r="I676" t="s">
        <v>3588</v>
      </c>
      <c r="J676" s="4" t="str">
        <f>Tb_MateriasJornais[[#This Row],[Jor_Jornal]]&amp;" - "&amp;Tb_MateriasJornais[[#This Row],[Jor_Titulo]]&amp;" - "&amp;TEXT(Tb_MateriasJornais[[#This Row],[Jor_Data]],"dd/mm/aaaa")</f>
        <v>Congresso em Foco - Amazonas pediu ajuda para conter a covid no ano passado, indicam ofícios - 17/06/2021</v>
      </c>
      <c r="K676" s="10"/>
      <c r="L676" s="10"/>
      <c r="M676" s="10"/>
      <c r="N676" s="10"/>
      <c r="O676" s="10"/>
      <c r="P676" s="10"/>
      <c r="Q676" s="10"/>
      <c r="R676" s="10"/>
      <c r="S676" s="10"/>
      <c r="T676" s="10"/>
      <c r="U676" s="10"/>
      <c r="V676" s="10"/>
      <c r="W676" s="10"/>
      <c r="X676" s="10"/>
      <c r="Y676" s="10"/>
      <c r="Z676" s="10"/>
    </row>
    <row r="677" spans="1:26" ht="12.75" x14ac:dyDescent="0.2">
      <c r="A677" s="11">
        <v>131</v>
      </c>
      <c r="B677" s="12">
        <v>44365.45208333333</v>
      </c>
      <c r="C677" t="s">
        <v>3589</v>
      </c>
      <c r="D677" t="s">
        <v>878</v>
      </c>
      <c r="E677" s="13" t="s">
        <v>3590</v>
      </c>
      <c r="F677" t="s">
        <v>67</v>
      </c>
      <c r="G677" t="s">
        <v>2196</v>
      </c>
      <c r="H677" s="12">
        <v>44365.493055555555</v>
      </c>
      <c r="I677" t="s">
        <v>3591</v>
      </c>
      <c r="J677" s="4" t="str">
        <f>Tb_MateriasJornais[[#This Row],[Jor_Jornal]]&amp;" - "&amp;Tb_MateriasJornais[[#This Row],[Jor_Titulo]]&amp;" - "&amp;TEXT(Tb_MateriasJornais[[#This Row],[Jor_Data]],"dd/mm/aaaa")</f>
        <v>Congresso em Foco - Marco Aurélio critica Bolsonaro, mas vê CPI como "palco político" - 18/06/2021</v>
      </c>
      <c r="K677" s="10"/>
      <c r="L677" s="10"/>
      <c r="M677" s="10"/>
      <c r="N677" s="10"/>
      <c r="O677" s="10"/>
      <c r="P677" s="10"/>
      <c r="Q677" s="10"/>
      <c r="R677" s="10"/>
      <c r="S677" s="10"/>
      <c r="T677" s="10"/>
      <c r="U677" s="10"/>
      <c r="V677" s="10"/>
      <c r="W677" s="10"/>
      <c r="X677" s="10"/>
      <c r="Y677" s="10"/>
      <c r="Z677" s="10"/>
    </row>
    <row r="678" spans="1:26" ht="12.75" x14ac:dyDescent="0.2">
      <c r="A678" s="11">
        <v>132</v>
      </c>
      <c r="B678" s="12">
        <v>44365.46875</v>
      </c>
      <c r="C678" t="s">
        <v>3592</v>
      </c>
      <c r="D678" t="s">
        <v>878</v>
      </c>
      <c r="E678" s="13" t="s">
        <v>3593</v>
      </c>
      <c r="F678" t="s">
        <v>67</v>
      </c>
      <c r="G678" t="s">
        <v>1060</v>
      </c>
      <c r="H678" s="12">
        <v>44365.494444444441</v>
      </c>
      <c r="I678" t="s">
        <v>3594</v>
      </c>
      <c r="J678" s="4" t="str">
        <f>Tb_MateriasJornais[[#This Row],[Jor_Jornal]]&amp;" - "&amp;Tb_MateriasJornais[[#This Row],[Jor_Titulo]]&amp;" - "&amp;TEXT(Tb_MateriasJornais[[#This Row],[Jor_Data]],"dd/mm/aaaa")</f>
        <v>Congresso em Foco - CPI: Queiroga, Pazuello, Ernesto e mais 11 serão investigados. Veja quem são - 18/06/2021</v>
      </c>
      <c r="K678" s="10"/>
      <c r="L678" s="10"/>
      <c r="M678" s="10"/>
      <c r="N678" s="10"/>
      <c r="O678" s="10"/>
      <c r="P678" s="10"/>
      <c r="Q678" s="10"/>
      <c r="R678" s="10"/>
      <c r="S678" s="10"/>
      <c r="T678" s="10"/>
      <c r="U678" s="10"/>
      <c r="V678" s="10"/>
      <c r="W678" s="10"/>
      <c r="X678" s="10"/>
      <c r="Y678" s="10"/>
      <c r="Z678" s="10"/>
    </row>
    <row r="679" spans="1:26" ht="12.75" x14ac:dyDescent="0.2">
      <c r="A679" s="11">
        <v>504</v>
      </c>
      <c r="B679" s="12">
        <v>44365.493750000001</v>
      </c>
      <c r="C679" t="s">
        <v>3595</v>
      </c>
      <c r="D679" t="s">
        <v>1297</v>
      </c>
      <c r="E679" s="13" t="s">
        <v>3596</v>
      </c>
      <c r="F679" t="s">
        <v>3597</v>
      </c>
      <c r="G679" t="s">
        <v>1357</v>
      </c>
      <c r="H679" s="12">
        <v>44365.493750000001</v>
      </c>
      <c r="I679" t="s">
        <v>3598</v>
      </c>
      <c r="J679" s="4" t="str">
        <f>Tb_MateriasJornais[[#This Row],[Jor_Jornal]]&amp;" - "&amp;Tb_MateriasJornais[[#This Row],[Jor_Titulo]]&amp;" - "&amp;TEXT(Tb_MateriasJornais[[#This Row],[Jor_Data]],"dd/mm/aaaa")</f>
        <v>Jornal do Senado - CPI da Pandemia retira sigilo de mais de 2 mil documentos, anuncia Randolfe - 18/06/2021</v>
      </c>
      <c r="K679" s="10"/>
      <c r="L679" s="10"/>
      <c r="M679" s="10"/>
      <c r="N679" s="10"/>
      <c r="O679" s="10"/>
      <c r="P679" s="10"/>
      <c r="Q679" s="10"/>
      <c r="R679" s="10"/>
      <c r="S679" s="10"/>
      <c r="T679" s="10"/>
      <c r="U679" s="10"/>
      <c r="V679" s="10"/>
      <c r="W679" s="10"/>
      <c r="X679" s="10"/>
      <c r="Y679" s="10"/>
      <c r="Z679" s="10"/>
    </row>
    <row r="680" spans="1:26" ht="12.75" x14ac:dyDescent="0.2">
      <c r="A680" s="11">
        <v>505</v>
      </c>
      <c r="B680" s="12">
        <v>44365.501388888886</v>
      </c>
      <c r="C680" t="s">
        <v>3599</v>
      </c>
      <c r="D680" t="s">
        <v>1297</v>
      </c>
      <c r="E680" s="13" t="s">
        <v>3600</v>
      </c>
      <c r="F680" t="s">
        <v>3601</v>
      </c>
      <c r="G680" t="s">
        <v>1357</v>
      </c>
      <c r="H680" s="12">
        <v>44365.501388888886</v>
      </c>
      <c r="I680" t="s">
        <v>3602</v>
      </c>
      <c r="J680" s="4" t="str">
        <f>Tb_MateriasJornais[[#This Row],[Jor_Jornal]]&amp;" - "&amp;Tb_MateriasJornais[[#This Row],[Jor_Titulo]]&amp;" - "&amp;TEXT(Tb_MateriasJornais[[#This Row],[Jor_Data]],"dd/mm/aaaa")</f>
        <v>Jornal do Senado - Compete aos médicos a escolha de tratamento e medicamentos, destaca Francisco Cardoso - 18/06/2021</v>
      </c>
      <c r="K680" s="10"/>
      <c r="L680" s="10"/>
      <c r="M680" s="10"/>
      <c r="N680" s="10"/>
      <c r="O680" s="10"/>
      <c r="P680" s="10"/>
      <c r="Q680" s="10"/>
      <c r="R680" s="10"/>
      <c r="S680" s="10"/>
      <c r="T680" s="10"/>
      <c r="U680" s="10"/>
      <c r="V680" s="10"/>
      <c r="W680" s="10"/>
      <c r="X680" s="10"/>
      <c r="Y680" s="10"/>
      <c r="Z680" s="10"/>
    </row>
    <row r="681" spans="1:26" ht="12.75" x14ac:dyDescent="0.2">
      <c r="A681" s="11">
        <v>506</v>
      </c>
      <c r="B681" s="12">
        <v>44365.54791666667</v>
      </c>
      <c r="C681" t="s">
        <v>3603</v>
      </c>
      <c r="D681" t="s">
        <v>1297</v>
      </c>
      <c r="E681" s="13" t="s">
        <v>3604</v>
      </c>
      <c r="F681" t="s">
        <v>3605</v>
      </c>
      <c r="G681" t="s">
        <v>2602</v>
      </c>
      <c r="H681" s="12">
        <v>44365.816666666666</v>
      </c>
      <c r="I681" t="s">
        <v>3606</v>
      </c>
      <c r="J681" s="4" t="str">
        <f>Tb_MateriasJornais[[#This Row],[Jor_Jornal]]&amp;" - "&amp;Tb_MateriasJornais[[#This Row],[Jor_Titulo]]&amp;" - "&amp;TEXT(Tb_MateriasJornais[[#This Row],[Jor_Data]],"dd/mm/aaaa")</f>
        <v>Jornal do Senado - Randolfe interpela Facebook e Google por declarações de Bolsonaro contra vacina - 18/06/2021</v>
      </c>
      <c r="K681" s="10"/>
      <c r="L681" s="10"/>
      <c r="M681" s="10"/>
      <c r="N681" s="10"/>
      <c r="O681" s="10"/>
      <c r="P681" s="10"/>
      <c r="Q681" s="10"/>
      <c r="R681" s="10"/>
      <c r="S681" s="10"/>
      <c r="T681" s="10"/>
      <c r="U681" s="10"/>
      <c r="V681" s="10"/>
      <c r="W681" s="10"/>
      <c r="X681" s="10"/>
      <c r="Y681" s="10"/>
      <c r="Z681" s="10"/>
    </row>
    <row r="682" spans="1:26" ht="12.75" x14ac:dyDescent="0.2">
      <c r="A682" s="11">
        <v>507</v>
      </c>
      <c r="B682" s="12">
        <v>44365.55972222222</v>
      </c>
      <c r="C682" t="s">
        <v>3607</v>
      </c>
      <c r="D682" t="s">
        <v>1297</v>
      </c>
      <c r="E682" s="13" t="s">
        <v>3608</v>
      </c>
      <c r="F682" t="s">
        <v>3609</v>
      </c>
      <c r="G682" t="s">
        <v>1357</v>
      </c>
      <c r="H682" s="12">
        <v>44365.55972222222</v>
      </c>
      <c r="I682" t="s">
        <v>3610</v>
      </c>
      <c r="J682" s="4" t="str">
        <f>Tb_MateriasJornais[[#This Row],[Jor_Jornal]]&amp;" - "&amp;Tb_MateriasJornais[[#This Row],[Jor_Titulo]]&amp;" - "&amp;TEXT(Tb_MateriasJornais[[#This Row],[Jor_Data]],"dd/mm/aaaa")</f>
        <v>Jornal do Senado - Renan divulga lista de investigados pela CPI da Pandemia - 18/06/2021</v>
      </c>
      <c r="K682" s="10"/>
      <c r="L682" s="10"/>
      <c r="M682" s="10"/>
      <c r="N682" s="10"/>
      <c r="O682" s="10"/>
      <c r="P682" s="10"/>
      <c r="Q682" s="10"/>
      <c r="R682" s="10"/>
      <c r="S682" s="10"/>
      <c r="T682" s="10"/>
      <c r="U682" s="10"/>
      <c r="V682" s="10"/>
      <c r="W682" s="10"/>
      <c r="X682" s="10"/>
      <c r="Y682" s="10"/>
      <c r="Z682" s="10"/>
    </row>
    <row r="683" spans="1:26" ht="12.75" x14ac:dyDescent="0.2">
      <c r="A683" s="11">
        <v>508</v>
      </c>
      <c r="B683" s="12">
        <v>44365.579861111109</v>
      </c>
      <c r="C683" t="s">
        <v>3611</v>
      </c>
      <c r="D683" t="s">
        <v>1297</v>
      </c>
      <c r="E683" s="13" t="s">
        <v>3612</v>
      </c>
      <c r="F683" t="s">
        <v>3613</v>
      </c>
      <c r="G683" t="s">
        <v>2602</v>
      </c>
      <c r="H683" s="12">
        <v>44372.824305555558</v>
      </c>
      <c r="I683" t="s">
        <v>3614</v>
      </c>
      <c r="J683" s="4" t="str">
        <f>Tb_MateriasJornais[[#This Row],[Jor_Jornal]]&amp;" - "&amp;Tb_MateriasJornais[[#This Row],[Jor_Titulo]]&amp;" - "&amp;TEXT(Tb_MateriasJornais[[#This Row],[Jor_Data]],"dd/mm/aaaa")</f>
        <v>Jornal do Senado - CPI da Pandemia: Osmar Terra e Filipe Martins são esperados na próxima semana - 18/06/2021</v>
      </c>
      <c r="K683" s="10"/>
      <c r="L683" s="10"/>
      <c r="M683" s="10"/>
      <c r="N683" s="10"/>
      <c r="O683" s="10"/>
      <c r="P683" s="10"/>
      <c r="Q683" s="10"/>
      <c r="R683" s="10"/>
      <c r="S683" s="10"/>
      <c r="T683" s="10"/>
      <c r="U683" s="10"/>
      <c r="V683" s="10"/>
      <c r="W683" s="10"/>
      <c r="X683" s="10"/>
      <c r="Y683" s="10"/>
      <c r="Z683" s="10"/>
    </row>
    <row r="684" spans="1:26" ht="12.75" x14ac:dyDescent="0.2">
      <c r="A684" s="11">
        <v>509</v>
      </c>
      <c r="B684" s="12">
        <v>44365.612500000003</v>
      </c>
      <c r="C684" t="s">
        <v>3615</v>
      </c>
      <c r="D684" t="s">
        <v>1297</v>
      </c>
      <c r="E684" s="13" t="s">
        <v>3616</v>
      </c>
      <c r="F684" t="s">
        <v>3617</v>
      </c>
      <c r="G684" t="s">
        <v>2602</v>
      </c>
      <c r="H684" s="12">
        <v>44368.371527777781</v>
      </c>
      <c r="I684" t="s">
        <v>3618</v>
      </c>
      <c r="J684" s="4" t="str">
        <f>Tb_MateriasJornais[[#This Row],[Jor_Jornal]]&amp;" - "&amp;Tb_MateriasJornais[[#This Row],[Jor_Titulo]]&amp;" - "&amp;TEXT(Tb_MateriasJornais[[#This Row],[Jor_Data]],"dd/mm/aaaa")</f>
        <v>Jornal do Senado - Queiroga, Pazuello, Araújo e mais 11 passam à condição de investigados na CPI - 18/06/2021</v>
      </c>
      <c r="K684" s="10"/>
      <c r="L684" s="10"/>
      <c r="M684" s="10"/>
      <c r="N684" s="10"/>
      <c r="O684" s="10"/>
      <c r="P684" s="10"/>
      <c r="Q684" s="10"/>
      <c r="R684" s="10"/>
      <c r="S684" s="10"/>
      <c r="T684" s="10"/>
      <c r="U684" s="10"/>
      <c r="V684" s="10"/>
      <c r="W684" s="10"/>
      <c r="X684" s="10"/>
      <c r="Y684" s="10"/>
      <c r="Z684" s="10"/>
    </row>
    <row r="685" spans="1:26" ht="12.75" x14ac:dyDescent="0.2">
      <c r="A685" s="11">
        <v>510</v>
      </c>
      <c r="B685" s="12">
        <v>44365.64166666667</v>
      </c>
      <c r="C685" t="s">
        <v>3619</v>
      </c>
      <c r="D685" t="s">
        <v>1297</v>
      </c>
      <c r="E685" s="13" t="s">
        <v>3620</v>
      </c>
      <c r="F685" t="s">
        <v>3621</v>
      </c>
      <c r="G685" t="s">
        <v>1357</v>
      </c>
      <c r="H685" s="12">
        <v>44365.642361111109</v>
      </c>
      <c r="I685" t="s">
        <v>3622</v>
      </c>
      <c r="J685" s="4" t="str">
        <f>Tb_MateriasJornais[[#This Row],[Jor_Jornal]]&amp;" - "&amp;Tb_MateriasJornais[[#This Row],[Jor_Titulo]]&amp;" - "&amp;TEXT(Tb_MateriasJornais[[#This Row],[Jor_Data]],"dd/mm/aaaa")</f>
        <v>Jornal do Senado - Randolfe: CPI da Pandemia poderá ouvir representantes de Facebook e Youtube - 18/06/2021</v>
      </c>
      <c r="K685" s="10"/>
      <c r="L685" s="10"/>
      <c r="M685" s="10"/>
      <c r="N685" s="10"/>
      <c r="O685" s="10"/>
      <c r="P685" s="10"/>
      <c r="Q685" s="10"/>
      <c r="R685" s="10"/>
      <c r="S685" s="10"/>
      <c r="T685" s="10"/>
      <c r="U685" s="10"/>
      <c r="V685" s="10"/>
      <c r="W685" s="10"/>
      <c r="X685" s="10"/>
      <c r="Y685" s="10"/>
      <c r="Z685" s="10"/>
    </row>
    <row r="686" spans="1:26" ht="12.75" x14ac:dyDescent="0.2">
      <c r="A686" s="11">
        <v>511</v>
      </c>
      <c r="B686" s="12">
        <v>44365.680555555555</v>
      </c>
      <c r="C686" t="s">
        <v>3623</v>
      </c>
      <c r="D686" t="s">
        <v>1297</v>
      </c>
      <c r="E686" s="13" t="s">
        <v>3624</v>
      </c>
      <c r="F686" t="s">
        <v>3625</v>
      </c>
      <c r="G686" t="s">
        <v>1357</v>
      </c>
      <c r="H686" s="12">
        <v>44365.680555555555</v>
      </c>
      <c r="I686" t="s">
        <v>3626</v>
      </c>
      <c r="J686" s="4" t="str">
        <f>Tb_MateriasJornais[[#This Row],[Jor_Jornal]]&amp;" - "&amp;Tb_MateriasJornais[[#This Row],[Jor_Titulo]]&amp;" - "&amp;TEXT(Tb_MateriasJornais[[#This Row],[Jor_Data]],"dd/mm/aaaa")</f>
        <v>Jornal do Senado - CPI da Pandemia: depoimentos de Marcellus Campêlo e Wilson Witzel marcam a semana - 18/06/2021</v>
      </c>
      <c r="K686" s="10"/>
      <c r="L686" s="10"/>
      <c r="M686" s="10"/>
      <c r="N686" s="10"/>
      <c r="O686" s="10"/>
      <c r="P686" s="10"/>
      <c r="Q686" s="10"/>
      <c r="R686" s="10"/>
      <c r="S686" s="10"/>
      <c r="T686" s="10"/>
      <c r="U686" s="10"/>
      <c r="V686" s="10"/>
      <c r="W686" s="10"/>
      <c r="X686" s="10"/>
      <c r="Y686" s="10"/>
      <c r="Z686" s="10"/>
    </row>
    <row r="687" spans="1:26" ht="12.75" x14ac:dyDescent="0.2">
      <c r="A687" s="11">
        <v>512</v>
      </c>
      <c r="B687" s="12">
        <v>44365.772916666669</v>
      </c>
      <c r="C687" t="s">
        <v>3627</v>
      </c>
      <c r="D687" t="s">
        <v>1297</v>
      </c>
      <c r="E687" s="13" t="s">
        <v>3628</v>
      </c>
      <c r="F687" t="s">
        <v>3629</v>
      </c>
      <c r="G687" t="s">
        <v>1357</v>
      </c>
      <c r="H687" s="12">
        <v>44365.772916666669</v>
      </c>
      <c r="I687" t="s">
        <v>3630</v>
      </c>
      <c r="J687" s="4" t="str">
        <f>Tb_MateriasJornais[[#This Row],[Jor_Jornal]]&amp;" - "&amp;Tb_MateriasJornais[[#This Row],[Jor_Titulo]]&amp;" - "&amp;TEXT(Tb_MateriasJornais[[#This Row],[Jor_Data]],"dd/mm/aaaa")</f>
        <v>Jornal do Senado - CPI da Pandemia: Renan Calheiros divulga lista de 14 investigados - 18/06/2021</v>
      </c>
      <c r="K687" s="10"/>
      <c r="L687" s="10"/>
      <c r="M687" s="10"/>
      <c r="N687" s="10"/>
      <c r="O687" s="10"/>
      <c r="P687" s="10"/>
      <c r="Q687" s="10"/>
      <c r="R687" s="10"/>
      <c r="S687" s="10"/>
      <c r="T687" s="10"/>
      <c r="U687" s="10"/>
      <c r="V687" s="10"/>
      <c r="W687" s="10"/>
      <c r="X687" s="10"/>
      <c r="Y687" s="10"/>
      <c r="Z687" s="10"/>
    </row>
    <row r="688" spans="1:26" ht="12.75" x14ac:dyDescent="0.2">
      <c r="A688" s="11">
        <v>513</v>
      </c>
      <c r="B688" s="12">
        <v>44365.807638888888</v>
      </c>
      <c r="C688" t="s">
        <v>3631</v>
      </c>
      <c r="D688" t="s">
        <v>1297</v>
      </c>
      <c r="E688" s="13" t="s">
        <v>3632</v>
      </c>
      <c r="F688" t="s">
        <v>3633</v>
      </c>
      <c r="G688" t="s">
        <v>2602</v>
      </c>
      <c r="H688" s="12">
        <v>44366.910416666666</v>
      </c>
      <c r="I688" t="s">
        <v>3634</v>
      </c>
      <c r="J688" s="4" t="str">
        <f>Tb_MateriasJornais[[#This Row],[Jor_Jornal]]&amp;" - "&amp;Tb_MateriasJornais[[#This Row],[Jor_Titulo]]&amp;" - "&amp;TEXT(Tb_MateriasJornais[[#This Row],[Jor_Data]],"dd/mm/aaaa")</f>
        <v>Jornal do Senado - Senadores que defendem 'tratamento precoce' avaliam positivamente audiência da CPI - 18/06/2021</v>
      </c>
      <c r="K688" s="10"/>
      <c r="L688" s="10"/>
      <c r="M688" s="10"/>
      <c r="N688" s="10"/>
      <c r="O688" s="10"/>
      <c r="P688" s="10"/>
      <c r="Q688" s="10"/>
      <c r="R688" s="10"/>
      <c r="S688" s="10"/>
      <c r="T688" s="10"/>
      <c r="U688" s="10"/>
      <c r="V688" s="10"/>
      <c r="W688" s="10"/>
      <c r="X688" s="10"/>
      <c r="Y688" s="10"/>
      <c r="Z688" s="10"/>
    </row>
    <row r="689" spans="1:26" ht="12.75" x14ac:dyDescent="0.2">
      <c r="A689" s="11">
        <v>133</v>
      </c>
      <c r="B689" s="12">
        <v>44366.686111111114</v>
      </c>
      <c r="C689" t="s">
        <v>3635</v>
      </c>
      <c r="D689" t="s">
        <v>878</v>
      </c>
      <c r="E689" s="13" t="s">
        <v>3636</v>
      </c>
      <c r="F689" t="s">
        <v>67</v>
      </c>
      <c r="G689" t="s">
        <v>1060</v>
      </c>
      <c r="H689" s="12">
        <v>44366.694444444445</v>
      </c>
      <c r="I689" t="s">
        <v>3637</v>
      </c>
      <c r="J689" s="4" t="str">
        <f>Tb_MateriasJornais[[#This Row],[Jor_Jornal]]&amp;" - "&amp;Tb_MateriasJornais[[#This Row],[Jor_Titulo]]&amp;" - "&amp;TEXT(Tb_MateriasJornais[[#This Row],[Jor_Data]],"dd/mm/aaaa")</f>
        <v>Congresso em Foco - Senadores da CPI mandam recado sobre 500 mil mortes: "Responsáveis pagarão" - 19/06/2021</v>
      </c>
      <c r="K689" s="10"/>
      <c r="L689" s="10"/>
      <c r="M689" s="10"/>
      <c r="N689" s="10"/>
      <c r="O689" s="10"/>
      <c r="P689" s="10"/>
      <c r="Q689" s="10"/>
      <c r="R689" s="10"/>
      <c r="S689" s="10"/>
      <c r="T689" s="10"/>
      <c r="U689" s="10"/>
      <c r="V689" s="10"/>
      <c r="W689" s="10"/>
      <c r="X689" s="10"/>
      <c r="Y689" s="10"/>
      <c r="Z689" s="10"/>
    </row>
    <row r="690" spans="1:26" ht="12.75" x14ac:dyDescent="0.2">
      <c r="A690" s="11">
        <v>514</v>
      </c>
      <c r="B690" s="12">
        <v>44366.720138888886</v>
      </c>
      <c r="C690" t="s">
        <v>3638</v>
      </c>
      <c r="D690" t="s">
        <v>1297</v>
      </c>
      <c r="E690" s="13" t="s">
        <v>3639</v>
      </c>
      <c r="F690" t="s">
        <v>3640</v>
      </c>
      <c r="G690" t="s">
        <v>2602</v>
      </c>
      <c r="H690" s="12">
        <v>44368.379861111112</v>
      </c>
      <c r="I690" t="s">
        <v>3641</v>
      </c>
      <c r="J690" s="4" t="str">
        <f>Tb_MateriasJornais[[#This Row],[Jor_Jornal]]&amp;" - "&amp;Tb_MateriasJornais[[#This Row],[Jor_Titulo]]&amp;" - "&amp;TEXT(Tb_MateriasJornais[[#This Row],[Jor_Data]],"dd/mm/aaaa")</f>
        <v>Jornal do Senado - Senadores lamentam 500 mil mortes por covid-19; CPI divulga nota - 19/06/2021</v>
      </c>
      <c r="K690" s="10"/>
      <c r="L690" s="10"/>
      <c r="M690" s="10"/>
      <c r="N690" s="10"/>
      <c r="O690" s="10"/>
      <c r="P690" s="10"/>
      <c r="Q690" s="10"/>
      <c r="R690" s="10"/>
      <c r="S690" s="10"/>
      <c r="T690" s="10"/>
      <c r="U690" s="10"/>
      <c r="V690" s="10"/>
      <c r="W690" s="10"/>
      <c r="X690" s="10"/>
      <c r="Y690" s="10"/>
      <c r="Z690" s="10"/>
    </row>
    <row r="691" spans="1:26" ht="12.75" x14ac:dyDescent="0.2">
      <c r="A691" s="11">
        <v>134</v>
      </c>
      <c r="B691" s="12">
        <v>44367.434027777781</v>
      </c>
      <c r="C691" t="s">
        <v>3642</v>
      </c>
      <c r="D691" t="s">
        <v>878</v>
      </c>
      <c r="E691" s="13" t="s">
        <v>3643</v>
      </c>
      <c r="F691" t="s">
        <v>67</v>
      </c>
      <c r="G691" t="s">
        <v>1060</v>
      </c>
      <c r="H691" s="12">
        <v>44367.434027777781</v>
      </c>
      <c r="I691" t="s">
        <v>3644</v>
      </c>
      <c r="J691" s="4" t="str">
        <f>Tb_MateriasJornais[[#This Row],[Jor_Jornal]]&amp;" - "&amp;Tb_MateriasJornais[[#This Row],[Jor_Titulo]]&amp;" - "&amp;TEXT(Tb_MateriasJornais[[#This Row],[Jor_Data]],"dd/mm/aaaa")</f>
        <v>Congresso em Foco - CPI deve ter semana agitada com depoimentos de Osmar Terra e Filipe Martins - 20/06/2021</v>
      </c>
      <c r="K691" s="10"/>
      <c r="L691" s="10"/>
      <c r="M691" s="10"/>
      <c r="N691" s="10"/>
      <c r="O691" s="10"/>
      <c r="P691" s="10"/>
      <c r="Q691" s="10"/>
      <c r="R691" s="10"/>
      <c r="S691" s="10"/>
      <c r="T691" s="10"/>
      <c r="U691" s="10"/>
      <c r="V691" s="10"/>
      <c r="W691" s="10"/>
      <c r="X691" s="10"/>
      <c r="Y691" s="10"/>
      <c r="Z691" s="10"/>
    </row>
    <row r="692" spans="1:26" ht="12.75" x14ac:dyDescent="0.2">
      <c r="A692" s="11">
        <v>515</v>
      </c>
      <c r="B692" s="12">
        <v>44368.504166666666</v>
      </c>
      <c r="C692" t="s">
        <v>3645</v>
      </c>
      <c r="D692" t="s">
        <v>1297</v>
      </c>
      <c r="E692" s="13" t="s">
        <v>3646</v>
      </c>
      <c r="F692" t="s">
        <v>3647</v>
      </c>
      <c r="G692" t="s">
        <v>2602</v>
      </c>
      <c r="H692" s="12">
        <v>44368.602083333331</v>
      </c>
      <c r="I692" t="s">
        <v>3648</v>
      </c>
      <c r="J692" s="4" t="str">
        <f>Tb_MateriasJornais[[#This Row],[Jor_Jornal]]&amp;" - "&amp;Tb_MateriasJornais[[#This Row],[Jor_Titulo]]&amp;" - "&amp;TEXT(Tb_MateriasJornais[[#This Row],[Jor_Data]],"dd/mm/aaaa")</f>
        <v>Jornal do Senado - Senadores cobram do ministro da Saúde cronograma detalhado de vacinação - 21/06/2021</v>
      </c>
      <c r="K692" s="10"/>
      <c r="L692" s="10"/>
      <c r="M692" s="10"/>
      <c r="N692" s="10"/>
      <c r="O692" s="10"/>
      <c r="P692" s="10"/>
      <c r="Q692" s="10"/>
      <c r="R692" s="10"/>
      <c r="S692" s="10"/>
      <c r="T692" s="10"/>
      <c r="U692" s="10"/>
      <c r="V692" s="10"/>
      <c r="W692" s="10"/>
      <c r="X692" s="10"/>
      <c r="Y692" s="10"/>
      <c r="Z692" s="10"/>
    </row>
    <row r="693" spans="1:26" ht="12.75" x14ac:dyDescent="0.2">
      <c r="A693" s="11">
        <v>516</v>
      </c>
      <c r="B693" s="12">
        <v>44368.544444444444</v>
      </c>
      <c r="C693" t="s">
        <v>3649</v>
      </c>
      <c r="D693" t="s">
        <v>1297</v>
      </c>
      <c r="E693" s="13" t="s">
        <v>3650</v>
      </c>
      <c r="F693" t="s">
        <v>3651</v>
      </c>
      <c r="G693" t="s">
        <v>2602</v>
      </c>
      <c r="H693" s="12">
        <v>44368.609027777777</v>
      </c>
      <c r="I693" t="s">
        <v>3652</v>
      </c>
      <c r="J693" s="4" t="str">
        <f>Tb_MateriasJornais[[#This Row],[Jor_Jornal]]&amp;" - "&amp;Tb_MateriasJornais[[#This Row],[Jor_Titulo]]&amp;" - "&amp;TEXT(Tb_MateriasJornais[[#This Row],[Jor_Data]],"dd/mm/aaaa")</f>
        <v>Jornal do Senado - CPI pode convocar atual governador do RJ para apurar denúncias de Witzel - 21/06/2021</v>
      </c>
      <c r="K693" s="10"/>
      <c r="L693" s="10"/>
      <c r="M693" s="10"/>
      <c r="N693" s="10"/>
      <c r="O693" s="10"/>
      <c r="P693" s="10"/>
      <c r="Q693" s="10"/>
      <c r="R693" s="10"/>
      <c r="S693" s="10"/>
      <c r="T693" s="10"/>
      <c r="U693" s="10"/>
      <c r="V693" s="10"/>
      <c r="W693" s="10"/>
      <c r="X693" s="10"/>
      <c r="Y693" s="10"/>
      <c r="Z693" s="10"/>
    </row>
    <row r="694" spans="1:26" ht="12.75" x14ac:dyDescent="0.2">
      <c r="A694" s="11">
        <v>517</v>
      </c>
      <c r="B694" s="12">
        <v>44368.629861111112</v>
      </c>
      <c r="C694" t="s">
        <v>3653</v>
      </c>
      <c r="D694" t="s">
        <v>1297</v>
      </c>
      <c r="E694" s="13" t="s">
        <v>3654</v>
      </c>
      <c r="F694" t="s">
        <v>3655</v>
      </c>
      <c r="G694" t="s">
        <v>1357</v>
      </c>
      <c r="H694" s="12">
        <v>44368.629861111112</v>
      </c>
      <c r="I694" t="s">
        <v>3656</v>
      </c>
      <c r="J694" s="4" t="str">
        <f>Tb_MateriasJornais[[#This Row],[Jor_Jornal]]&amp;" - "&amp;Tb_MateriasJornais[[#This Row],[Jor_Titulo]]&amp;" - "&amp;TEXT(Tb_MateriasJornais[[#This Row],[Jor_Data]],"dd/mm/aaaa")</f>
        <v>Jornal do Senado - CPI da Pandemia ouve Osmar Terra e Filipe Martins nesta semana - 21/06/2021</v>
      </c>
      <c r="K694" s="10"/>
      <c r="L694" s="10"/>
      <c r="M694" s="10"/>
      <c r="N694" s="10"/>
      <c r="O694" s="10"/>
      <c r="P694" s="10"/>
      <c r="Q694" s="10"/>
      <c r="R694" s="10"/>
      <c r="S694" s="10"/>
      <c r="T694" s="10"/>
      <c r="U694" s="10"/>
      <c r="V694" s="10"/>
      <c r="W694" s="10"/>
      <c r="X694" s="10"/>
      <c r="Y694" s="10"/>
      <c r="Z694" s="10"/>
    </row>
    <row r="695" spans="1:26" ht="12.75" x14ac:dyDescent="0.2">
      <c r="A695" s="11">
        <v>518</v>
      </c>
      <c r="B695" s="12">
        <v>44368.65</v>
      </c>
      <c r="C695" t="s">
        <v>3657</v>
      </c>
      <c r="D695" t="s">
        <v>1297</v>
      </c>
      <c r="E695" s="13" t="s">
        <v>3658</v>
      </c>
      <c r="F695" t="s">
        <v>3659</v>
      </c>
      <c r="G695" t="s">
        <v>2602</v>
      </c>
      <c r="H695" s="12">
        <v>44368.661805555559</v>
      </c>
      <c r="I695" t="s">
        <v>3660</v>
      </c>
      <c r="J695" s="4" t="str">
        <f>Tb_MateriasJornais[[#This Row],[Jor_Jornal]]&amp;" - "&amp;Tb_MateriasJornais[[#This Row],[Jor_Titulo]]&amp;" - "&amp;TEXT(Tb_MateriasJornais[[#This Row],[Jor_Data]],"dd/mm/aaaa")</f>
        <v>Jornal do Senado - CPI remarca depoimento de Carlos Wizard para o dia 30 - 21/06/2021</v>
      </c>
      <c r="K695" s="10"/>
      <c r="L695" s="10"/>
      <c r="M695" s="10"/>
      <c r="N695" s="10"/>
      <c r="O695" s="10"/>
      <c r="P695" s="10"/>
      <c r="Q695" s="10"/>
      <c r="R695" s="10"/>
      <c r="S695" s="10"/>
      <c r="T695" s="10"/>
      <c r="U695" s="10"/>
      <c r="V695" s="10"/>
      <c r="W695" s="10"/>
      <c r="X695" s="10"/>
      <c r="Y695" s="10"/>
      <c r="Z695" s="10"/>
    </row>
    <row r="696" spans="1:26" ht="12.75" x14ac:dyDescent="0.2">
      <c r="A696" s="11">
        <v>135</v>
      </c>
      <c r="B696" s="12">
        <v>44368.802083333336</v>
      </c>
      <c r="C696" t="s">
        <v>3661</v>
      </c>
      <c r="D696" t="s">
        <v>878</v>
      </c>
      <c r="E696" s="13" t="s">
        <v>3662</v>
      </c>
      <c r="F696" t="s">
        <v>67</v>
      </c>
      <c r="G696" t="s">
        <v>880</v>
      </c>
      <c r="H696" s="12">
        <v>44368.802083333336</v>
      </c>
      <c r="I696" t="s">
        <v>3663</v>
      </c>
      <c r="J696" s="4" t="str">
        <f>Tb_MateriasJornais[[#This Row],[Jor_Jornal]]&amp;" - "&amp;Tb_MateriasJornais[[#This Row],[Jor_Titulo]]&amp;" - "&amp;TEXT(Tb_MateriasJornais[[#This Row],[Jor_Data]],"dd/mm/aaaa")</f>
        <v>Congresso em Foco - STF suspende convocação de governadores à CPI - 21/06/2021</v>
      </c>
      <c r="K696" s="10"/>
      <c r="L696" s="10"/>
      <c r="M696" s="10"/>
      <c r="N696" s="10"/>
      <c r="O696" s="10"/>
      <c r="P696" s="10"/>
      <c r="Q696" s="10"/>
      <c r="R696" s="10"/>
      <c r="S696" s="10"/>
      <c r="T696" s="10"/>
      <c r="U696" s="10"/>
      <c r="V696" s="10"/>
      <c r="W696" s="10"/>
      <c r="X696" s="10"/>
      <c r="Y696" s="10"/>
      <c r="Z696" s="10"/>
    </row>
    <row r="697" spans="1:26" ht="12.75" x14ac:dyDescent="0.2">
      <c r="A697" s="11">
        <v>519</v>
      </c>
      <c r="B697" s="12">
        <v>44368.86041666667</v>
      </c>
      <c r="C697" t="s">
        <v>3664</v>
      </c>
      <c r="D697" t="s">
        <v>1297</v>
      </c>
      <c r="E697" s="13" t="s">
        <v>3665</v>
      </c>
      <c r="F697" t="s">
        <v>3666</v>
      </c>
      <c r="G697" t="s">
        <v>2602</v>
      </c>
      <c r="H697" s="12">
        <v>44368.86041666667</v>
      </c>
      <c r="I697" t="s">
        <v>3667</v>
      </c>
      <c r="J697" s="4" t="str">
        <f>Tb_MateriasJornais[[#This Row],[Jor_Jornal]]&amp;" - "&amp;Tb_MateriasJornais[[#This Row],[Jor_Titulo]]&amp;" - "&amp;TEXT(Tb_MateriasJornais[[#This Row],[Jor_Data]],"dd/mm/aaaa")</f>
        <v>Jornal do Senado - Senadores lamentam ataques de Bolsonaro a trabalho da imprensa - 21/06/2021</v>
      </c>
      <c r="K697" s="10"/>
      <c r="L697" s="10"/>
      <c r="M697" s="10"/>
      <c r="N697" s="10"/>
      <c r="O697" s="10"/>
      <c r="P697" s="10"/>
      <c r="Q697" s="10"/>
      <c r="R697" s="10"/>
      <c r="S697" s="10"/>
      <c r="T697" s="10"/>
      <c r="U697" s="10"/>
      <c r="V697" s="10"/>
      <c r="W697" s="10"/>
      <c r="X697" s="10"/>
      <c r="Y697" s="10"/>
      <c r="Z697" s="10"/>
    </row>
    <row r="698" spans="1:26" ht="12.75" x14ac:dyDescent="0.2">
      <c r="A698" s="11">
        <v>520</v>
      </c>
      <c r="B698" s="12">
        <v>44368.938888888886</v>
      </c>
      <c r="C698" t="s">
        <v>3668</v>
      </c>
      <c r="D698" t="s">
        <v>1297</v>
      </c>
      <c r="E698" s="13" t="s">
        <v>3669</v>
      </c>
      <c r="F698" t="s">
        <v>3670</v>
      </c>
      <c r="G698" t="s">
        <v>1300</v>
      </c>
      <c r="H698" s="12">
        <v>44368.957638888889</v>
      </c>
      <c r="I698" t="s">
        <v>3671</v>
      </c>
      <c r="J698" s="4" t="str">
        <f>Tb_MateriasJornais[[#This Row],[Jor_Jornal]]&amp;" - "&amp;Tb_MateriasJornais[[#This Row],[Jor_Titulo]]&amp;" - "&amp;TEXT(Tb_MateriasJornais[[#This Row],[Jor_Data]],"dd/mm/aaaa")</f>
        <v>Jornal do Senado - Ministra do STF suspende convocação de governadores na CPI da Pandemia - 21/06/2021</v>
      </c>
      <c r="K698" s="10"/>
      <c r="L698" s="10"/>
      <c r="M698" s="10"/>
      <c r="N698" s="10"/>
      <c r="O698" s="10"/>
      <c r="P698" s="10"/>
      <c r="Q698" s="10"/>
      <c r="R698" s="10"/>
      <c r="S698" s="10"/>
      <c r="T698" s="10"/>
      <c r="U698" s="10"/>
      <c r="V698" s="10"/>
      <c r="W698" s="10"/>
      <c r="X698" s="10"/>
      <c r="Y698" s="10"/>
      <c r="Z698" s="10"/>
    </row>
    <row r="699" spans="1:26" ht="12.75" x14ac:dyDescent="0.2">
      <c r="A699" s="11">
        <v>136</v>
      </c>
      <c r="B699" s="12">
        <v>44369.424305555556</v>
      </c>
      <c r="C699" t="s">
        <v>3672</v>
      </c>
      <c r="D699" t="s">
        <v>878</v>
      </c>
      <c r="E699" s="13" t="s">
        <v>3673</v>
      </c>
      <c r="F699" t="s">
        <v>67</v>
      </c>
      <c r="G699" t="s">
        <v>2196</v>
      </c>
      <c r="H699" s="12">
        <v>44369.424305555556</v>
      </c>
      <c r="I699" t="s">
        <v>3674</v>
      </c>
      <c r="J699" s="4" t="str">
        <f>Tb_MateriasJornais[[#This Row],[Jor_Jornal]]&amp;" - "&amp;Tb_MateriasJornais[[#This Row],[Jor_Titulo]]&amp;" - "&amp;TEXT(Tb_MateriasJornais[[#This Row],[Jor_Data]],"dd/mm/aaaa")</f>
        <v>Congresso em Foco - Falta "circunstância política" para impeachment e CPI não terá efeito, diz Lira - 22/06/2021</v>
      </c>
      <c r="K699" s="10"/>
      <c r="L699" s="10"/>
      <c r="M699" s="10"/>
      <c r="N699" s="10"/>
      <c r="O699" s="10"/>
      <c r="P699" s="10"/>
      <c r="Q699" s="10"/>
      <c r="R699" s="10"/>
      <c r="S699" s="10"/>
      <c r="T699" s="10"/>
      <c r="U699" s="10"/>
      <c r="V699" s="10"/>
      <c r="W699" s="10"/>
      <c r="X699" s="10"/>
      <c r="Y699" s="10"/>
      <c r="Z699" s="10"/>
    </row>
    <row r="700" spans="1:26" ht="12.75" x14ac:dyDescent="0.2">
      <c r="A700" s="11">
        <v>521</v>
      </c>
      <c r="B700" s="12">
        <v>44369.438888888886</v>
      </c>
      <c r="C700" t="s">
        <v>3675</v>
      </c>
      <c r="D700" t="s">
        <v>1297</v>
      </c>
      <c r="E700" s="13" t="s">
        <v>3676</v>
      </c>
      <c r="F700" t="s">
        <v>3677</v>
      </c>
      <c r="G700" t="s">
        <v>1357</v>
      </c>
      <c r="H700" s="12">
        <v>44369.438888888886</v>
      </c>
      <c r="I700" t="s">
        <v>3678</v>
      </c>
      <c r="J700" s="4" t="str">
        <f>Tb_MateriasJornais[[#This Row],[Jor_Jornal]]&amp;" - "&amp;Tb_MateriasJornais[[#This Row],[Jor_Titulo]]&amp;" - "&amp;TEXT(Tb_MateriasJornais[[#This Row],[Jor_Data]],"dd/mm/aaaa")</f>
        <v>Jornal do Senado - Senadores da CPI da Pandemia fazem minuto de silêncio em respeito às mais de 502 mil vítimas de covid-19 - 22/06/2021</v>
      </c>
      <c r="K700" s="10"/>
      <c r="L700" s="10"/>
      <c r="M700" s="10"/>
      <c r="N700" s="10"/>
      <c r="O700" s="10"/>
      <c r="P700" s="10"/>
      <c r="Q700" s="10"/>
      <c r="R700" s="10"/>
      <c r="S700" s="10"/>
      <c r="T700" s="10"/>
      <c r="U700" s="10"/>
      <c r="V700" s="10"/>
      <c r="W700" s="10"/>
      <c r="X700" s="10"/>
      <c r="Y700" s="10"/>
      <c r="Z700" s="10"/>
    </row>
    <row r="701" spans="1:26" ht="12.75" x14ac:dyDescent="0.2">
      <c r="A701" s="11">
        <v>522</v>
      </c>
      <c r="B701" s="12">
        <v>44369.490972222222</v>
      </c>
      <c r="C701" t="s">
        <v>3679</v>
      </c>
      <c r="D701" t="s">
        <v>1297</v>
      </c>
      <c r="E701" s="13" t="s">
        <v>3680</v>
      </c>
      <c r="F701" t="s">
        <v>3681</v>
      </c>
      <c r="G701" t="s">
        <v>2602</v>
      </c>
      <c r="H701" s="12">
        <v>44369.523611111108</v>
      </c>
      <c r="I701" t="s">
        <v>3682</v>
      </c>
      <c r="J701" s="4" t="str">
        <f>Tb_MateriasJornais[[#This Row],[Jor_Jornal]]&amp;" - "&amp;Tb_MateriasJornais[[#This Row],[Jor_Titulo]]&amp;" - "&amp;TEXT(Tb_MateriasJornais[[#This Row],[Jor_Data]],"dd/mm/aaaa")</f>
        <v>Jornal do Senado - CPI deve analisar quase 60 requerimentos nesta quarta-feira - 22/06/2021</v>
      </c>
      <c r="K701" s="10"/>
      <c r="L701" s="10"/>
      <c r="M701" s="10"/>
      <c r="N701" s="10"/>
      <c r="O701" s="10"/>
      <c r="P701" s="10"/>
      <c r="Q701" s="10"/>
      <c r="R701" s="10"/>
      <c r="S701" s="10"/>
      <c r="T701" s="10"/>
      <c r="U701" s="10"/>
      <c r="V701" s="10"/>
      <c r="W701" s="10"/>
      <c r="X701" s="10"/>
      <c r="Y701" s="10"/>
      <c r="Z701" s="10"/>
    </row>
    <row r="702" spans="1:26" ht="12.75" x14ac:dyDescent="0.2">
      <c r="A702" s="11">
        <v>523</v>
      </c>
      <c r="B702" s="12">
        <v>44369.605555555558</v>
      </c>
      <c r="C702" t="s">
        <v>3683</v>
      </c>
      <c r="D702" t="s">
        <v>1297</v>
      </c>
      <c r="E702" s="13" t="s">
        <v>3684</v>
      </c>
      <c r="F702" t="s">
        <v>3685</v>
      </c>
      <c r="G702" t="s">
        <v>1357</v>
      </c>
      <c r="H702" s="12">
        <v>44369.605555555558</v>
      </c>
      <c r="I702" t="s">
        <v>3686</v>
      </c>
      <c r="J702" s="4" t="str">
        <f>Tb_MateriasJornais[[#This Row],[Jor_Jornal]]&amp;" - "&amp;Tb_MateriasJornais[[#This Row],[Jor_Titulo]]&amp;" - "&amp;TEXT(Tb_MateriasJornais[[#This Row],[Jor_Data]],"dd/mm/aaaa")</f>
        <v>Jornal do Senado - CPI da Pandemia ouve sócio da Precisa Medicamentos nesta quarta - 22/06/2021</v>
      </c>
      <c r="K702" s="10"/>
      <c r="L702" s="10"/>
      <c r="M702" s="10"/>
      <c r="N702" s="10"/>
      <c r="O702" s="10"/>
      <c r="P702" s="10"/>
      <c r="Q702" s="10"/>
      <c r="R702" s="10"/>
      <c r="S702" s="10"/>
      <c r="T702" s="10"/>
      <c r="U702" s="10"/>
      <c r="V702" s="10"/>
      <c r="W702" s="10"/>
      <c r="X702" s="10"/>
      <c r="Y702" s="10"/>
      <c r="Z702" s="10"/>
    </row>
    <row r="703" spans="1:26" ht="12.75" x14ac:dyDescent="0.2">
      <c r="A703" s="11">
        <v>137</v>
      </c>
      <c r="B703" s="12">
        <v>44369.693055555559</v>
      </c>
      <c r="C703" t="s">
        <v>3687</v>
      </c>
      <c r="D703" t="s">
        <v>878</v>
      </c>
      <c r="E703" s="13" t="s">
        <v>3688</v>
      </c>
      <c r="F703" t="s">
        <v>67</v>
      </c>
      <c r="G703" t="s">
        <v>2613</v>
      </c>
      <c r="H703" s="12">
        <v>44369.693055555559</v>
      </c>
      <c r="I703" t="s">
        <v>3689</v>
      </c>
      <c r="J703" s="4" t="str">
        <f>Tb_MateriasJornais[[#This Row],[Jor_Jornal]]&amp;" - "&amp;Tb_MateriasJornais[[#This Row],[Jor_Titulo]]&amp;" - "&amp;TEXT(Tb_MateriasJornais[[#This Row],[Jor_Data]],"dd/mm/aaaa")</f>
        <v>Congresso em Foco - Depoimento de sócio da Precisa Medicamentos à CPI é adiado - 22/06/2021</v>
      </c>
      <c r="K703" s="10"/>
      <c r="L703" s="10"/>
      <c r="M703" s="10"/>
      <c r="N703" s="10"/>
      <c r="O703" s="10"/>
      <c r="P703" s="10"/>
      <c r="Q703" s="10"/>
      <c r="R703" s="10"/>
      <c r="S703" s="10"/>
      <c r="T703" s="10"/>
      <c r="U703" s="10"/>
      <c r="V703" s="10"/>
      <c r="W703" s="10"/>
      <c r="X703" s="10"/>
      <c r="Y703" s="10"/>
      <c r="Z703" s="10"/>
    </row>
    <row r="704" spans="1:26" ht="12.75" x14ac:dyDescent="0.2">
      <c r="A704" s="11">
        <v>524</v>
      </c>
      <c r="B704" s="12">
        <v>44369.700694444444</v>
      </c>
      <c r="C704" t="s">
        <v>3690</v>
      </c>
      <c r="D704" t="s">
        <v>1297</v>
      </c>
      <c r="E704" s="13" t="s">
        <v>3691</v>
      </c>
      <c r="F704" t="s">
        <v>3692</v>
      </c>
      <c r="G704" t="s">
        <v>2602</v>
      </c>
      <c r="H704" s="12">
        <v>44369.700694444444</v>
      </c>
      <c r="I704" t="s">
        <v>3693</v>
      </c>
      <c r="J704" s="4" t="str">
        <f>Tb_MateriasJornais[[#This Row],[Jor_Jornal]]&amp;" - "&amp;Tb_MateriasJornais[[#This Row],[Jor_Titulo]]&amp;" - "&amp;TEXT(Tb_MateriasJornais[[#This Row],[Jor_Data]],"dd/mm/aaaa")</f>
        <v>Jornal do Senado - Após informe de quarentena, CPI adia depoimento de sócio da Precisa Medicamentos - 22/06/2021</v>
      </c>
      <c r="K704" s="10"/>
      <c r="L704" s="10"/>
      <c r="M704" s="10"/>
      <c r="N704" s="10"/>
      <c r="O704" s="10"/>
      <c r="P704" s="10"/>
      <c r="Q704" s="10"/>
      <c r="R704" s="10"/>
      <c r="S704" s="10"/>
      <c r="T704" s="10"/>
      <c r="U704" s="10"/>
      <c r="V704" s="10"/>
      <c r="W704" s="10"/>
      <c r="X704" s="10"/>
      <c r="Y704" s="10"/>
      <c r="Z704" s="10"/>
    </row>
    <row r="705" spans="1:26" ht="12.75" x14ac:dyDescent="0.2">
      <c r="A705" s="11">
        <v>525</v>
      </c>
      <c r="B705" s="12">
        <v>44369.738888888889</v>
      </c>
      <c r="C705" t="s">
        <v>3694</v>
      </c>
      <c r="D705" t="s">
        <v>1297</v>
      </c>
      <c r="E705" s="13" t="s">
        <v>3695</v>
      </c>
      <c r="F705" t="s">
        <v>3696</v>
      </c>
      <c r="G705" t="s">
        <v>2602</v>
      </c>
      <c r="H705" s="12">
        <v>44373.465277777781</v>
      </c>
      <c r="I705" t="s">
        <v>3697</v>
      </c>
      <c r="J705" s="4" t="str">
        <f>Tb_MateriasJornais[[#This Row],[Jor_Jornal]]&amp;" - "&amp;Tb_MateriasJornais[[#This Row],[Jor_Titulo]]&amp;" - "&amp;TEXT(Tb_MateriasJornais[[#This Row],[Jor_Data]],"dd/mm/aaaa")</f>
        <v>Jornal do Senado - Terra nega ‘gabinete paralelo’ e diz que STF ‘limitou’ Bolsonaro; senadores reagem - 22/06/2021</v>
      </c>
      <c r="K705" s="10"/>
      <c r="L705" s="10"/>
      <c r="M705" s="10"/>
      <c r="N705" s="10"/>
      <c r="O705" s="10"/>
      <c r="P705" s="10"/>
      <c r="Q705" s="10"/>
      <c r="R705" s="10"/>
      <c r="S705" s="10"/>
      <c r="T705" s="10"/>
      <c r="U705" s="10"/>
      <c r="V705" s="10"/>
      <c r="W705" s="10"/>
      <c r="X705" s="10"/>
      <c r="Y705" s="10"/>
      <c r="Z705" s="10"/>
    </row>
    <row r="706" spans="1:26" ht="12.75" x14ac:dyDescent="0.2">
      <c r="A706" s="11">
        <v>526</v>
      </c>
      <c r="B706" s="12">
        <v>44369.893055555556</v>
      </c>
      <c r="C706" t="s">
        <v>3698</v>
      </c>
      <c r="D706" t="s">
        <v>1297</v>
      </c>
      <c r="E706" s="13" t="s">
        <v>3699</v>
      </c>
      <c r="F706" t="s">
        <v>3700</v>
      </c>
      <c r="G706" t="s">
        <v>2602</v>
      </c>
      <c r="H706" s="12">
        <v>44370.413888888892</v>
      </c>
      <c r="I706" t="s">
        <v>3701</v>
      </c>
      <c r="J706" s="4" t="str">
        <f>Tb_MateriasJornais[[#This Row],[Jor_Jornal]]&amp;" - "&amp;Tb_MateriasJornais[[#This Row],[Jor_Titulo]]&amp;" - "&amp;TEXT(Tb_MateriasJornais[[#This Row],[Jor_Data]],"dd/mm/aaaa")</f>
        <v>Jornal do Senado - CPI da Pandemia entra em nova fase de investigação, afirma Randolfe - 22/06/2021</v>
      </c>
      <c r="K706" s="10"/>
      <c r="L706" s="10"/>
      <c r="M706" s="10"/>
      <c r="N706" s="10"/>
      <c r="O706" s="10"/>
      <c r="P706" s="10"/>
      <c r="Q706" s="10"/>
      <c r="R706" s="10"/>
      <c r="S706" s="10"/>
      <c r="T706" s="10"/>
      <c r="U706" s="10"/>
      <c r="V706" s="10"/>
      <c r="W706" s="10"/>
      <c r="X706" s="10"/>
      <c r="Y706" s="10"/>
      <c r="Z706" s="10"/>
    </row>
    <row r="707" spans="1:26" ht="12.75" x14ac:dyDescent="0.2">
      <c r="A707" s="11">
        <v>138</v>
      </c>
      <c r="B707" s="12">
        <v>44370.32916666667</v>
      </c>
      <c r="C707" t="s">
        <v>3702</v>
      </c>
      <c r="D707" t="s">
        <v>878</v>
      </c>
      <c r="E707" s="13" t="s">
        <v>3703</v>
      </c>
      <c r="F707" t="s">
        <v>67</v>
      </c>
      <c r="G707" t="s">
        <v>878</v>
      </c>
      <c r="H707" s="12">
        <v>44370.500694444447</v>
      </c>
      <c r="I707" t="s">
        <v>3704</v>
      </c>
      <c r="J707" s="4" t="str">
        <f>Tb_MateriasJornais[[#This Row],[Jor_Jornal]]&amp;" - "&amp;Tb_MateriasJornais[[#This Row],[Jor_Titulo]]&amp;" - "&amp;TEXT(Tb_MateriasJornais[[#This Row],[Jor_Data]],"dd/mm/aaaa")</f>
        <v>Congresso em Foco - CPI aprova sessão sigilosa com Wilson Witzel - 23/06/2021</v>
      </c>
      <c r="K707" s="10"/>
      <c r="L707" s="10"/>
      <c r="M707" s="10"/>
      <c r="N707" s="10"/>
      <c r="O707" s="10"/>
      <c r="P707" s="10"/>
      <c r="Q707" s="10"/>
      <c r="R707" s="10"/>
      <c r="S707" s="10"/>
      <c r="T707" s="10"/>
      <c r="U707" s="10"/>
      <c r="V707" s="10"/>
      <c r="W707" s="10"/>
      <c r="X707" s="10"/>
      <c r="Y707" s="10"/>
      <c r="Z707" s="10"/>
    </row>
    <row r="708" spans="1:26" ht="12.75" x14ac:dyDescent="0.2">
      <c r="A708" s="11">
        <v>527</v>
      </c>
      <c r="B708" s="12">
        <v>44370.479861111111</v>
      </c>
      <c r="C708" t="s">
        <v>3705</v>
      </c>
      <c r="D708" t="s">
        <v>1297</v>
      </c>
      <c r="E708" s="13" t="s">
        <v>3706</v>
      </c>
      <c r="F708" t="s">
        <v>3707</v>
      </c>
      <c r="G708" t="s">
        <v>1357</v>
      </c>
      <c r="H708" s="12">
        <v>44370.488888888889</v>
      </c>
      <c r="I708" t="s">
        <v>3708</v>
      </c>
      <c r="J708" s="4" t="str">
        <f>Tb_MateriasJornais[[#This Row],[Jor_Jornal]]&amp;" - "&amp;Tb_MateriasJornais[[#This Row],[Jor_Titulo]]&amp;" - "&amp;TEXT(Tb_MateriasJornais[[#This Row],[Jor_Data]],"dd/mm/aaaa")</f>
        <v>Jornal do Senado - CPI da Pandemia oficializa lista de investigados - 23/06/2021</v>
      </c>
      <c r="K708" s="10"/>
      <c r="L708" s="10"/>
      <c r="M708" s="10"/>
      <c r="N708" s="10"/>
      <c r="O708" s="10"/>
      <c r="P708" s="10"/>
      <c r="Q708" s="10"/>
      <c r="R708" s="10"/>
      <c r="S708" s="10"/>
      <c r="T708" s="10"/>
      <c r="U708" s="10"/>
      <c r="V708" s="10"/>
      <c r="W708" s="10"/>
      <c r="X708" s="10"/>
      <c r="Y708" s="10"/>
      <c r="Z708" s="10"/>
    </row>
    <row r="709" spans="1:26" ht="12.75" x14ac:dyDescent="0.2">
      <c r="A709" s="11">
        <v>528</v>
      </c>
      <c r="B709" s="12">
        <v>44370.49722222222</v>
      </c>
      <c r="C709" t="s">
        <v>3709</v>
      </c>
      <c r="D709" t="s">
        <v>1297</v>
      </c>
      <c r="E709" s="13" t="s">
        <v>3710</v>
      </c>
      <c r="F709" t="s">
        <v>3711</v>
      </c>
      <c r="G709" t="s">
        <v>1357</v>
      </c>
      <c r="H709" s="12">
        <v>44370.49722222222</v>
      </c>
      <c r="I709" t="s">
        <v>3712</v>
      </c>
      <c r="J709" s="4" t="str">
        <f>Tb_MateriasJornais[[#This Row],[Jor_Jornal]]&amp;" - "&amp;Tb_MateriasJornais[[#This Row],[Jor_Titulo]]&amp;" - "&amp;TEXT(Tb_MateriasJornais[[#This Row],[Jor_Data]],"dd/mm/aaaa")</f>
        <v>Jornal do Senado - CPI da Pandemia vai solicitar auditoria do TCU sobre 'motociatas' de Bolsonaro - 23/06/2021</v>
      </c>
      <c r="K709" s="10"/>
      <c r="L709" s="10"/>
      <c r="M709" s="10"/>
      <c r="N709" s="10"/>
      <c r="O709" s="10"/>
      <c r="P709" s="10"/>
      <c r="Q709" s="10"/>
      <c r="R709" s="10"/>
      <c r="S709" s="10"/>
      <c r="T709" s="10"/>
      <c r="U709" s="10"/>
      <c r="V709" s="10"/>
      <c r="W709" s="10"/>
      <c r="X709" s="10"/>
      <c r="Y709" s="10"/>
      <c r="Z709" s="10"/>
    </row>
    <row r="710" spans="1:26" ht="12.75" x14ac:dyDescent="0.2">
      <c r="A710" s="11">
        <v>529</v>
      </c>
      <c r="B710" s="12">
        <v>44370.523611111108</v>
      </c>
      <c r="C710" t="s">
        <v>3713</v>
      </c>
      <c r="D710" t="s">
        <v>1297</v>
      </c>
      <c r="E710" s="13" t="s">
        <v>3714</v>
      </c>
      <c r="F710" t="s">
        <v>3715</v>
      </c>
      <c r="G710" t="s">
        <v>2602</v>
      </c>
      <c r="H710" s="12">
        <v>44370.696527777778</v>
      </c>
      <c r="I710" t="s">
        <v>3716</v>
      </c>
      <c r="J710" s="4" t="str">
        <f>Tb_MateriasJornais[[#This Row],[Jor_Jornal]]&amp;" - "&amp;Tb_MateriasJornais[[#This Row],[Jor_Titulo]]&amp;" - "&amp;TEXT(Tb_MateriasJornais[[#This Row],[Jor_Data]],"dd/mm/aaaa")</f>
        <v>Jornal do Senado - CPI aprova sessão reservada com Witzel e convoca assessor que denunciou pressão para compra da Covaxin - 23/06/2021</v>
      </c>
      <c r="K710" s="10"/>
      <c r="L710" s="10"/>
      <c r="M710" s="10"/>
      <c r="N710" s="10"/>
      <c r="O710" s="10"/>
      <c r="P710" s="10"/>
      <c r="Q710" s="10"/>
      <c r="R710" s="10"/>
      <c r="S710" s="10"/>
      <c r="T710" s="10"/>
      <c r="U710" s="10"/>
      <c r="V710" s="10"/>
      <c r="W710" s="10"/>
      <c r="X710" s="10"/>
      <c r="Y710" s="10"/>
      <c r="Z710" s="10"/>
    </row>
    <row r="711" spans="1:26" ht="12.75" x14ac:dyDescent="0.2">
      <c r="A711" s="11">
        <v>530</v>
      </c>
      <c r="B711" s="12">
        <v>44370.547222222223</v>
      </c>
      <c r="C711" t="s">
        <v>3717</v>
      </c>
      <c r="D711" t="s">
        <v>1297</v>
      </c>
      <c r="E711" s="13" t="s">
        <v>3718</v>
      </c>
      <c r="F711" t="s">
        <v>3719</v>
      </c>
      <c r="G711" t="s">
        <v>2602</v>
      </c>
      <c r="H711" s="12">
        <v>44371.395138888889</v>
      </c>
      <c r="I711" t="s">
        <v>3720</v>
      </c>
      <c r="J711" s="4" t="str">
        <f>Tb_MateriasJornais[[#This Row],[Jor_Jornal]]&amp;" - "&amp;Tb_MateriasJornais[[#This Row],[Jor_Titulo]]&amp;" - "&amp;TEXT(Tb_MateriasJornais[[#This Row],[Jor_Data]],"dd/mm/aaaa")</f>
        <v>Jornal do Senado - CPI da Pandemia ouve Pedro Hallal e Jurema Werneck nesta quinta-feira - 23/06/2021</v>
      </c>
      <c r="K711" s="10"/>
      <c r="L711" s="10"/>
      <c r="M711" s="10"/>
      <c r="N711" s="10"/>
      <c r="O711" s="10"/>
      <c r="P711" s="10"/>
      <c r="Q711" s="10"/>
      <c r="R711" s="10"/>
      <c r="S711" s="10"/>
      <c r="T711" s="10"/>
      <c r="U711" s="10"/>
      <c r="V711" s="10"/>
      <c r="W711" s="10"/>
      <c r="X711" s="10"/>
      <c r="Y711" s="10"/>
      <c r="Z711" s="10"/>
    </row>
    <row r="712" spans="1:26" ht="12.75" x14ac:dyDescent="0.2">
      <c r="A712" s="11">
        <v>531</v>
      </c>
      <c r="B712" s="12">
        <v>44370.552777777775</v>
      </c>
      <c r="C712" t="s">
        <v>3721</v>
      </c>
      <c r="D712" t="s">
        <v>1297</v>
      </c>
      <c r="E712" s="13" t="s">
        <v>3722</v>
      </c>
      <c r="F712" t="s">
        <v>3723</v>
      </c>
      <c r="G712" t="s">
        <v>2602</v>
      </c>
      <c r="H712" s="12">
        <v>44370.984027777777</v>
      </c>
      <c r="I712" t="s">
        <v>3724</v>
      </c>
      <c r="J712" s="4" t="str">
        <f>Tb_MateriasJornais[[#This Row],[Jor_Jornal]]&amp;" - "&amp;Tb_MateriasJornais[[#This Row],[Jor_Titulo]]&amp;" - "&amp;TEXT(Tb_MateriasJornais[[#This Row],[Jor_Data]],"dd/mm/aaaa")</f>
        <v>Jornal do Senado - CPI vai investigar contrato de compra das vacinas Covaxin - 23/06/2021</v>
      </c>
      <c r="K712" s="10"/>
      <c r="L712" s="10"/>
      <c r="M712" s="10"/>
      <c r="N712" s="10"/>
      <c r="O712" s="10"/>
      <c r="P712" s="10"/>
      <c r="Q712" s="10"/>
      <c r="R712" s="10"/>
      <c r="S712" s="10"/>
      <c r="T712" s="10"/>
      <c r="U712" s="10"/>
      <c r="V712" s="10"/>
      <c r="W712" s="10"/>
      <c r="X712" s="10"/>
      <c r="Y712" s="10"/>
      <c r="Z712" s="10"/>
    </row>
    <row r="713" spans="1:26" ht="12.75" x14ac:dyDescent="0.2">
      <c r="A713" s="11">
        <v>532</v>
      </c>
      <c r="B713" s="12">
        <v>44370.588888888888</v>
      </c>
      <c r="C713" t="s">
        <v>3725</v>
      </c>
      <c r="D713" t="s">
        <v>1297</v>
      </c>
      <c r="E713" s="13" t="s">
        <v>3726</v>
      </c>
      <c r="F713" t="s">
        <v>3727</v>
      </c>
      <c r="G713" t="s">
        <v>1357</v>
      </c>
      <c r="H713" s="12">
        <v>44370.595138888886</v>
      </c>
      <c r="I713" t="s">
        <v>3728</v>
      </c>
      <c r="J713" s="4" t="str">
        <f>Tb_MateriasJornais[[#This Row],[Jor_Jornal]]&amp;" - "&amp;Tb_MateriasJornais[[#This Row],[Jor_Titulo]]&amp;" - "&amp;TEXT(Tb_MateriasJornais[[#This Row],[Jor_Data]],"dd/mm/aaaa")</f>
        <v>Jornal do Senado - Afirmações do deputado Luis Miranda sobre Bolsonaro são graves, diz Omar Aziz - 23/06/2021</v>
      </c>
      <c r="K713" s="10"/>
      <c r="L713" s="10"/>
      <c r="M713" s="10"/>
      <c r="N713" s="10"/>
      <c r="O713" s="10"/>
      <c r="P713" s="10"/>
      <c r="Q713" s="10"/>
      <c r="R713" s="10"/>
      <c r="S713" s="10"/>
      <c r="T713" s="10"/>
      <c r="U713" s="10"/>
      <c r="V713" s="10"/>
      <c r="W713" s="10"/>
      <c r="X713" s="10"/>
      <c r="Y713" s="10"/>
      <c r="Z713" s="10"/>
    </row>
    <row r="714" spans="1:26" ht="12.75" x14ac:dyDescent="0.2">
      <c r="A714" s="11">
        <v>533</v>
      </c>
      <c r="B714" s="12">
        <v>44370.629861111112</v>
      </c>
      <c r="C714" t="s">
        <v>3729</v>
      </c>
      <c r="D714" t="s">
        <v>1297</v>
      </c>
      <c r="E714" s="13" t="s">
        <v>3730</v>
      </c>
      <c r="F714" t="s">
        <v>3731</v>
      </c>
      <c r="G714" t="s">
        <v>1357</v>
      </c>
      <c r="H714" s="12">
        <v>44370.629861111112</v>
      </c>
      <c r="I714" t="s">
        <v>3732</v>
      </c>
      <c r="J714" s="4" t="str">
        <f>Tb_MateriasJornais[[#This Row],[Jor_Jornal]]&amp;" - "&amp;Tb_MateriasJornais[[#This Row],[Jor_Titulo]]&amp;" - "&amp;TEXT(Tb_MateriasJornais[[#This Row],[Jor_Data]],"dd/mm/aaaa")</f>
        <v>Jornal do Senado - CPI da Pandemia ouve os médicos Pedro Hallal e Jurema Werneck nesta quinta - 23/06/2021</v>
      </c>
      <c r="K714" s="10"/>
      <c r="L714" s="10"/>
      <c r="M714" s="10"/>
      <c r="N714" s="10"/>
      <c r="O714" s="10"/>
      <c r="P714" s="10"/>
      <c r="Q714" s="10"/>
      <c r="R714" s="10"/>
      <c r="S714" s="10"/>
      <c r="T714" s="10"/>
      <c r="U714" s="10"/>
      <c r="V714" s="10"/>
      <c r="W714" s="10"/>
      <c r="X714" s="10"/>
      <c r="Y714" s="10"/>
      <c r="Z714" s="10"/>
    </row>
    <row r="715" spans="1:26" ht="12.75" x14ac:dyDescent="0.2">
      <c r="A715" s="11">
        <v>534</v>
      </c>
      <c r="B715" s="12">
        <v>44370.656944444447</v>
      </c>
      <c r="C715" t="s">
        <v>3733</v>
      </c>
      <c r="D715" t="s">
        <v>1297</v>
      </c>
      <c r="E715" s="13" t="s">
        <v>3734</v>
      </c>
      <c r="F715" t="s">
        <v>3735</v>
      </c>
      <c r="G715" t="s">
        <v>1357</v>
      </c>
      <c r="H715" s="12">
        <v>44370.694444444445</v>
      </c>
      <c r="I715" t="s">
        <v>3736</v>
      </c>
      <c r="J715" s="4" t="str">
        <f>Tb_MateriasJornais[[#This Row],[Jor_Jornal]]&amp;" - "&amp;Tb_MateriasJornais[[#This Row],[Jor_Titulo]]&amp;" - "&amp;TEXT(Tb_MateriasJornais[[#This Row],[Jor_Data]],"dd/mm/aaaa")</f>
        <v>Jornal do Senado - Randolfe: CPI vai investigar denúncias de irregularidades na compra da vacina Covaxin - 23/06/2021</v>
      </c>
      <c r="K715" s="10"/>
      <c r="L715" s="10"/>
      <c r="M715" s="10"/>
      <c r="N715" s="10"/>
      <c r="O715" s="10"/>
      <c r="P715" s="10"/>
      <c r="Q715" s="10"/>
      <c r="R715" s="10"/>
      <c r="S715" s="10"/>
      <c r="T715" s="10"/>
      <c r="U715" s="10"/>
      <c r="V715" s="10"/>
      <c r="W715" s="10"/>
      <c r="X715" s="10"/>
      <c r="Y715" s="10"/>
      <c r="Z715" s="10"/>
    </row>
    <row r="716" spans="1:26" ht="12.75" x14ac:dyDescent="0.2">
      <c r="A716" s="11">
        <v>535</v>
      </c>
      <c r="B716" s="12">
        <v>44370.677777777775</v>
      </c>
      <c r="C716" t="s">
        <v>3737</v>
      </c>
      <c r="D716" t="s">
        <v>1297</v>
      </c>
      <c r="E716" s="13" t="s">
        <v>3738</v>
      </c>
      <c r="F716" t="s">
        <v>3739</v>
      </c>
      <c r="G716" t="s">
        <v>1357</v>
      </c>
      <c r="H716" s="12">
        <v>44370.943749999999</v>
      </c>
      <c r="I716" t="s">
        <v>3740</v>
      </c>
      <c r="J716" s="4" t="str">
        <f>Tb_MateriasJornais[[#This Row],[Jor_Jornal]]&amp;" - "&amp;Tb_MateriasJornais[[#This Row],[Jor_Titulo]]&amp;" - "&amp;TEXT(Tb_MateriasJornais[[#This Row],[Jor_Data]],"dd/mm/aaaa")</f>
        <v>Jornal do Senado - CPI da Pandemia vai investigar a compra da vacina Covaxin - 23/06/2021</v>
      </c>
      <c r="K716" s="10"/>
      <c r="L716" s="10"/>
      <c r="M716" s="10"/>
      <c r="N716" s="10"/>
      <c r="O716" s="10"/>
      <c r="P716" s="10"/>
      <c r="Q716" s="10"/>
      <c r="R716" s="10"/>
      <c r="S716" s="10"/>
      <c r="T716" s="10"/>
      <c r="U716" s="10"/>
      <c r="V716" s="10"/>
      <c r="W716" s="10"/>
      <c r="X716" s="10"/>
      <c r="Y716" s="10"/>
      <c r="Z716" s="10"/>
    </row>
    <row r="717" spans="1:26" ht="12.75" x14ac:dyDescent="0.2">
      <c r="A717" s="11">
        <v>536</v>
      </c>
      <c r="B717" s="12">
        <v>44370.759722222225</v>
      </c>
      <c r="C717" t="s">
        <v>3741</v>
      </c>
      <c r="D717" t="s">
        <v>1297</v>
      </c>
      <c r="E717" s="13" t="s">
        <v>3742</v>
      </c>
      <c r="F717" t="s">
        <v>3743</v>
      </c>
      <c r="G717" t="s">
        <v>2722</v>
      </c>
      <c r="H717" s="12">
        <v>44370.759722222225</v>
      </c>
      <c r="I717" t="s">
        <v>3744</v>
      </c>
      <c r="J717" s="4" t="str">
        <f>Tb_MateriasJornais[[#This Row],[Jor_Jornal]]&amp;" - "&amp;Tb_MateriasJornais[[#This Row],[Jor_Titulo]]&amp;" - "&amp;TEXT(Tb_MateriasJornais[[#This Row],[Jor_Data]],"dd/mm/aaaa")</f>
        <v>Jornal do Senado - Girão afirma que pedirá convocação de secretários, empresários e prefeitos na CPI - 23/06/2021</v>
      </c>
      <c r="K717" s="10"/>
      <c r="L717" s="10"/>
      <c r="M717" s="10"/>
      <c r="N717" s="10"/>
      <c r="O717" s="10"/>
      <c r="P717" s="10"/>
      <c r="Q717" s="10"/>
      <c r="R717" s="10"/>
      <c r="S717" s="10"/>
      <c r="T717" s="10"/>
      <c r="U717" s="10"/>
      <c r="V717" s="10"/>
      <c r="W717" s="10"/>
      <c r="X717" s="10"/>
      <c r="Y717" s="10"/>
      <c r="Z717" s="10"/>
    </row>
    <row r="718" spans="1:26" ht="12.75" x14ac:dyDescent="0.2">
      <c r="A718" s="11">
        <v>537</v>
      </c>
      <c r="B718" s="12">
        <v>44370.940972222219</v>
      </c>
      <c r="C718" t="s">
        <v>3745</v>
      </c>
      <c r="D718" t="s">
        <v>1297</v>
      </c>
      <c r="E718" s="13" t="s">
        <v>3746</v>
      </c>
      <c r="F718" t="s">
        <v>3747</v>
      </c>
      <c r="G718" t="s">
        <v>1357</v>
      </c>
      <c r="H718" s="12">
        <v>44370.981249999997</v>
      </c>
      <c r="I718" t="s">
        <v>3748</v>
      </c>
      <c r="J718" s="4" t="str">
        <f>Tb_MateriasJornais[[#This Row],[Jor_Jornal]]&amp;" - "&amp;Tb_MateriasJornais[[#This Row],[Jor_Titulo]]&amp;" - "&amp;TEXT(Tb_MateriasJornais[[#This Row],[Jor_Data]],"dd/mm/aaaa")</f>
        <v>Jornal do Senado - Indícios de irregularidades na compra da Covaxin aparecem em documentos recebidos pela CPI - 23/06/2021</v>
      </c>
      <c r="K718" s="10"/>
      <c r="L718" s="10"/>
      <c r="M718" s="10"/>
      <c r="N718" s="10"/>
      <c r="O718" s="10"/>
      <c r="P718" s="10"/>
      <c r="Q718" s="10"/>
      <c r="R718" s="10"/>
      <c r="S718" s="10"/>
      <c r="T718" s="10"/>
      <c r="U718" s="10"/>
      <c r="V718" s="10"/>
      <c r="W718" s="10"/>
      <c r="X718" s="10"/>
      <c r="Y718" s="10"/>
      <c r="Z718" s="10"/>
    </row>
    <row r="719" spans="1:26" ht="12.75" x14ac:dyDescent="0.2">
      <c r="A719" s="11">
        <v>538</v>
      </c>
      <c r="B719" s="12">
        <v>44370.958333333336</v>
      </c>
      <c r="C719" t="s">
        <v>3749</v>
      </c>
      <c r="D719" t="s">
        <v>1297</v>
      </c>
      <c r="E719" s="13" t="s">
        <v>3750</v>
      </c>
      <c r="F719" t="s">
        <v>3751</v>
      </c>
      <c r="G719" t="s">
        <v>1357</v>
      </c>
      <c r="H719" s="12">
        <v>44370.958333333336</v>
      </c>
      <c r="I719" t="s">
        <v>3752</v>
      </c>
      <c r="J719" s="4" t="str">
        <f>Tb_MateriasJornais[[#This Row],[Jor_Jornal]]&amp;" - "&amp;Tb_MateriasJornais[[#This Row],[Jor_Titulo]]&amp;" - "&amp;TEXT(Tb_MateriasJornais[[#This Row],[Jor_Data]],"dd/mm/aaaa")</f>
        <v>Jornal do Senado - CPI ouve nesta sexta irmãos que apontaram irregularidades na compra da vacina Covaxin - 23/06/2021</v>
      </c>
      <c r="K719" s="10"/>
      <c r="L719" s="10"/>
      <c r="M719" s="10"/>
      <c r="N719" s="10"/>
      <c r="O719" s="10"/>
      <c r="P719" s="10"/>
      <c r="Q719" s="10"/>
      <c r="R719" s="10"/>
      <c r="S719" s="10"/>
      <c r="T719" s="10"/>
      <c r="U719" s="10"/>
      <c r="V719" s="10"/>
      <c r="W719" s="10"/>
      <c r="X719" s="10"/>
      <c r="Y719" s="10"/>
      <c r="Z719" s="10"/>
    </row>
    <row r="720" spans="1:26" ht="12.75" x14ac:dyDescent="0.2">
      <c r="A720" s="11">
        <v>139</v>
      </c>
      <c r="B720" s="12">
        <v>44371.32916666667</v>
      </c>
      <c r="C720" t="s">
        <v>3753</v>
      </c>
      <c r="D720" t="s">
        <v>878</v>
      </c>
      <c r="E720" s="13" t="s">
        <v>3754</v>
      </c>
      <c r="F720" t="s">
        <v>67</v>
      </c>
      <c r="G720" t="s">
        <v>2196</v>
      </c>
      <c r="H720" s="12">
        <v>44371.818749999999</v>
      </c>
      <c r="I720" t="s">
        <v>3755</v>
      </c>
      <c r="J720" s="4" t="str">
        <f>Tb_MateriasJornais[[#This Row],[Jor_Jornal]]&amp;" - "&amp;Tb_MateriasJornais[[#This Row],[Jor_Titulo]]&amp;" - "&amp;TEXT(Tb_MateriasJornais[[#This Row],[Jor_Data]],"dd/mm/aaaa")</f>
        <v>Congresso em Foco - 400 mil vidas poderiam ter sido salvas, estimaram epidemiologistas em CPI - 24/06/2021</v>
      </c>
      <c r="K720" s="10"/>
      <c r="L720" s="10"/>
      <c r="M720" s="10"/>
      <c r="N720" s="10"/>
      <c r="O720" s="10"/>
      <c r="P720" s="10"/>
      <c r="Q720" s="10"/>
      <c r="R720" s="10"/>
      <c r="S720" s="10"/>
      <c r="T720" s="10"/>
      <c r="U720" s="10"/>
      <c r="V720" s="10"/>
      <c r="W720" s="10"/>
      <c r="X720" s="10"/>
      <c r="Y720" s="10"/>
      <c r="Z720" s="10"/>
    </row>
    <row r="721" spans="1:26" ht="12.75" x14ac:dyDescent="0.2">
      <c r="A721" s="11">
        <v>539</v>
      </c>
      <c r="B721" s="12">
        <v>44371.501388888886</v>
      </c>
      <c r="C721" t="s">
        <v>3756</v>
      </c>
      <c r="D721" t="s">
        <v>1297</v>
      </c>
      <c r="E721" s="13" t="s">
        <v>3757</v>
      </c>
      <c r="F721" t="s">
        <v>3758</v>
      </c>
      <c r="G721" t="s">
        <v>1357</v>
      </c>
      <c r="H721" s="12">
        <v>44371.634027777778</v>
      </c>
      <c r="I721" t="s">
        <v>3759</v>
      </c>
      <c r="J721" s="4" t="str">
        <f>Tb_MateriasJornais[[#This Row],[Jor_Jornal]]&amp;" - "&amp;Tb_MateriasJornais[[#This Row],[Jor_Titulo]]&amp;" - "&amp;TEXT(Tb_MateriasJornais[[#This Row],[Jor_Data]],"dd/mm/aaaa")</f>
        <v>Jornal do Senado - Médica Jurema Werneck defende responsabilização pelas mortes e danos da pandemia - 24/06/2021</v>
      </c>
      <c r="K721" s="10"/>
      <c r="L721" s="10"/>
      <c r="M721" s="10"/>
      <c r="N721" s="10"/>
      <c r="O721" s="10"/>
      <c r="P721" s="10"/>
      <c r="Q721" s="10"/>
      <c r="R721" s="10"/>
      <c r="S721" s="10"/>
      <c r="T721" s="10"/>
      <c r="U721" s="10"/>
      <c r="V721" s="10"/>
      <c r="W721" s="10"/>
      <c r="X721" s="10"/>
      <c r="Y721" s="10"/>
      <c r="Z721" s="10"/>
    </row>
    <row r="722" spans="1:26" ht="12.75" x14ac:dyDescent="0.2">
      <c r="A722" s="11">
        <v>540</v>
      </c>
      <c r="B722" s="12">
        <v>44371.522222222222</v>
      </c>
      <c r="C722" t="s">
        <v>3760</v>
      </c>
      <c r="D722" t="s">
        <v>1297</v>
      </c>
      <c r="E722" s="13" t="s">
        <v>3761</v>
      </c>
      <c r="F722" t="s">
        <v>3762</v>
      </c>
      <c r="G722" t="s">
        <v>2602</v>
      </c>
      <c r="H722" s="12">
        <v>44371.634027777778</v>
      </c>
      <c r="I722" t="s">
        <v>3763</v>
      </c>
      <c r="J722" s="4" t="str">
        <f>Tb_MateriasJornais[[#This Row],[Jor_Jornal]]&amp;" - "&amp;Tb_MateriasJornais[[#This Row],[Jor_Titulo]]&amp;" - "&amp;TEXT(Tb_MateriasJornais[[#This Row],[Jor_Data]],"dd/mm/aaaa")</f>
        <v>Jornal do Senado - Suspeitas sobre a compra da Covaxin dominam debate da CPI da Pandemia - 24/06/2021</v>
      </c>
      <c r="K722" s="10"/>
      <c r="L722" s="10"/>
      <c r="M722" s="10"/>
      <c r="N722" s="10"/>
      <c r="O722" s="10"/>
      <c r="P722" s="10"/>
      <c r="Q722" s="10"/>
      <c r="R722" s="10"/>
      <c r="S722" s="10"/>
      <c r="T722" s="10"/>
      <c r="U722" s="10"/>
      <c r="V722" s="10"/>
      <c r="W722" s="10"/>
      <c r="X722" s="10"/>
      <c r="Y722" s="10"/>
      <c r="Z722" s="10"/>
    </row>
    <row r="723" spans="1:26" ht="12.75" x14ac:dyDescent="0.2">
      <c r="A723" s="11">
        <v>541</v>
      </c>
      <c r="B723" s="12">
        <v>44371.526388888888</v>
      </c>
      <c r="C723" t="s">
        <v>3764</v>
      </c>
      <c r="D723" t="s">
        <v>1297</v>
      </c>
      <c r="E723" s="13" t="s">
        <v>3765</v>
      </c>
      <c r="F723" t="s">
        <v>3766</v>
      </c>
      <c r="G723" t="s">
        <v>1357</v>
      </c>
      <c r="H723" s="12">
        <v>44371.526388888888</v>
      </c>
      <c r="I723" t="s">
        <v>3767</v>
      </c>
      <c r="J723" s="4" t="str">
        <f>Tb_MateriasJornais[[#This Row],[Jor_Jornal]]&amp;" - "&amp;Tb_MateriasJornais[[#This Row],[Jor_Titulo]]&amp;" - "&amp;TEXT(Tb_MateriasJornais[[#This Row],[Jor_Data]],"dd/mm/aaaa")</f>
        <v>Jornal do Senado - CPI vai convocar Onyx Lorenzoni, afirma relator - 24/06/2021</v>
      </c>
      <c r="K723" s="10"/>
      <c r="L723" s="10"/>
      <c r="M723" s="10"/>
      <c r="N723" s="10"/>
      <c r="O723" s="10"/>
      <c r="P723" s="10"/>
      <c r="Q723" s="10"/>
      <c r="R723" s="10"/>
      <c r="S723" s="10"/>
      <c r="T723" s="10"/>
      <c r="U723" s="10"/>
      <c r="V723" s="10"/>
      <c r="W723" s="10"/>
      <c r="X723" s="10"/>
      <c r="Y723" s="10"/>
      <c r="Z723" s="10"/>
    </row>
    <row r="724" spans="1:26" ht="12.75" x14ac:dyDescent="0.2">
      <c r="A724" s="11">
        <v>542</v>
      </c>
      <c r="B724" s="12">
        <v>44371.586805555555</v>
      </c>
      <c r="C724" t="s">
        <v>3768</v>
      </c>
      <c r="D724" t="s">
        <v>1297</v>
      </c>
      <c r="E724" s="13" t="s">
        <v>3769</v>
      </c>
      <c r="F724" t="s">
        <v>3770</v>
      </c>
      <c r="G724" t="s">
        <v>2602</v>
      </c>
      <c r="H724" s="12">
        <v>44371.615972222222</v>
      </c>
      <c r="I724" t="s">
        <v>3771</v>
      </c>
      <c r="J724" s="4" t="str">
        <f>Tb_MateriasJornais[[#This Row],[Jor_Jornal]]&amp;" - "&amp;Tb_MateriasJornais[[#This Row],[Jor_Titulo]]&amp;" - "&amp;TEXT(Tb_MateriasJornais[[#This Row],[Jor_Data]],"dd/mm/aaaa")</f>
        <v>Jornal do Senado - CPI ouve irmãos Miranda nesta sexta sobre denúncia na compra da Covaxin - 24/06/2021</v>
      </c>
      <c r="K724" s="10"/>
      <c r="L724" s="10"/>
      <c r="M724" s="10"/>
      <c r="N724" s="10"/>
      <c r="O724" s="10"/>
      <c r="P724" s="10"/>
      <c r="Q724" s="10"/>
      <c r="R724" s="10"/>
      <c r="S724" s="10"/>
      <c r="T724" s="10"/>
      <c r="U724" s="10"/>
      <c r="V724" s="10"/>
      <c r="W724" s="10"/>
      <c r="X724" s="10"/>
      <c r="Y724" s="10"/>
      <c r="Z724" s="10"/>
    </row>
    <row r="725" spans="1:26" ht="12.75" x14ac:dyDescent="0.2">
      <c r="A725" s="11">
        <v>543</v>
      </c>
      <c r="B725" s="12">
        <v>44371.597916666666</v>
      </c>
      <c r="C725" t="s">
        <v>3772</v>
      </c>
      <c r="D725" t="s">
        <v>1297</v>
      </c>
      <c r="E725" s="13" t="s">
        <v>3773</v>
      </c>
      <c r="F725" t="s">
        <v>3774</v>
      </c>
      <c r="G725" t="s">
        <v>1357</v>
      </c>
      <c r="H725" s="12">
        <v>44371.624305555553</v>
      </c>
      <c r="I725" t="s">
        <v>3775</v>
      </c>
      <c r="J725" s="4" t="str">
        <f>Tb_MateriasJornais[[#This Row],[Jor_Jornal]]&amp;" - "&amp;Tb_MateriasJornais[[#This Row],[Jor_Titulo]]&amp;" - "&amp;TEXT(Tb_MateriasJornais[[#This Row],[Jor_Data]],"dd/mm/aaaa")</f>
        <v>Jornal do Senado - Médica Jurema Werneck afirma que mais de 100 mil mortes poderiam ter sido evitadas - 24/06/2021</v>
      </c>
      <c r="K725" s="10"/>
      <c r="L725" s="10"/>
      <c r="M725" s="10"/>
      <c r="N725" s="10"/>
      <c r="O725" s="10"/>
      <c r="P725" s="10"/>
      <c r="Q725" s="10"/>
      <c r="R725" s="10"/>
      <c r="S725" s="10"/>
      <c r="T725" s="10"/>
      <c r="U725" s="10"/>
      <c r="V725" s="10"/>
      <c r="W725" s="10"/>
      <c r="X725" s="10"/>
      <c r="Y725" s="10"/>
      <c r="Z725" s="10"/>
    </row>
    <row r="726" spans="1:26" ht="12.75" x14ac:dyDescent="0.2">
      <c r="A726" s="11">
        <v>544</v>
      </c>
      <c r="B726" s="12">
        <v>44371.602777777778</v>
      </c>
      <c r="C726" t="s">
        <v>3776</v>
      </c>
      <c r="D726" t="s">
        <v>1297</v>
      </c>
      <c r="E726" s="13" t="s">
        <v>3777</v>
      </c>
      <c r="F726" t="s">
        <v>3778</v>
      </c>
      <c r="G726" t="s">
        <v>1357</v>
      </c>
      <c r="H726" s="12">
        <v>44371.632638888892</v>
      </c>
      <c r="I726" t="s">
        <v>3779</v>
      </c>
      <c r="J726" s="4" t="str">
        <f>Tb_MateriasJornais[[#This Row],[Jor_Jornal]]&amp;" - "&amp;Tb_MateriasJornais[[#This Row],[Jor_Titulo]]&amp;" - "&amp;TEXT(Tb_MateriasJornais[[#This Row],[Jor_Data]],"dd/mm/aaaa")</f>
        <v>Jornal do Senado - Demora na chegada de vacinas causou milhares de mortes, diz Pedro Hallal à CPI - 24/06/2021</v>
      </c>
      <c r="K726" s="10"/>
      <c r="L726" s="10"/>
      <c r="M726" s="10"/>
      <c r="N726" s="10"/>
      <c r="O726" s="10"/>
      <c r="P726" s="10"/>
      <c r="Q726" s="10"/>
      <c r="R726" s="10"/>
      <c r="S726" s="10"/>
      <c r="T726" s="10"/>
      <c r="U726" s="10"/>
      <c r="V726" s="10"/>
      <c r="W726" s="10"/>
      <c r="X726" s="10"/>
      <c r="Y726" s="10"/>
      <c r="Z726" s="10"/>
    </row>
    <row r="727" spans="1:26" ht="12.75" x14ac:dyDescent="0.2">
      <c r="A727" s="11">
        <v>545</v>
      </c>
      <c r="B727" s="12">
        <v>44371.603472222225</v>
      </c>
      <c r="C727" t="s">
        <v>3780</v>
      </c>
      <c r="D727" t="s">
        <v>1297</v>
      </c>
      <c r="E727" s="13" t="s">
        <v>3781</v>
      </c>
      <c r="F727" t="s">
        <v>3782</v>
      </c>
      <c r="G727" t="s">
        <v>1357</v>
      </c>
      <c r="H727" s="12">
        <v>44371.633333333331</v>
      </c>
      <c r="I727" t="s">
        <v>3783</v>
      </c>
      <c r="J727" s="4" t="str">
        <f>Tb_MateriasJornais[[#This Row],[Jor_Jornal]]&amp;" - "&amp;Tb_MateriasJornais[[#This Row],[Jor_Titulo]]&amp;" - "&amp;TEXT(Tb_MateriasJornais[[#This Row],[Jor_Data]],"dd/mm/aaaa")</f>
        <v>Jornal do Senado - Epidemiologista afirma que slide sobre covid em índios e negros foi censurado no Planalto - 24/06/2021</v>
      </c>
      <c r="K727" s="10"/>
      <c r="L727" s="10"/>
      <c r="M727" s="10"/>
      <c r="N727" s="10"/>
      <c r="O727" s="10"/>
      <c r="P727" s="10"/>
      <c r="Q727" s="10"/>
      <c r="R727" s="10"/>
      <c r="S727" s="10"/>
      <c r="T727" s="10"/>
      <c r="U727" s="10"/>
      <c r="V727" s="10"/>
      <c r="W727" s="10"/>
      <c r="X727" s="10"/>
      <c r="Y727" s="10"/>
      <c r="Z727" s="10"/>
    </row>
    <row r="728" spans="1:26" ht="12.75" x14ac:dyDescent="0.2">
      <c r="A728" s="11">
        <v>546</v>
      </c>
      <c r="B728" s="12">
        <v>44371.619444444441</v>
      </c>
      <c r="C728" t="s">
        <v>3784</v>
      </c>
      <c r="D728" t="s">
        <v>1297</v>
      </c>
      <c r="E728" s="13" t="s">
        <v>3785</v>
      </c>
      <c r="F728" t="s">
        <v>3786</v>
      </c>
      <c r="G728" t="s">
        <v>1300</v>
      </c>
      <c r="H728" s="12">
        <v>44371.622916666667</v>
      </c>
      <c r="I728" t="s">
        <v>3787</v>
      </c>
      <c r="J728" s="4" t="str">
        <f>Tb_MateriasJornais[[#This Row],[Jor_Jornal]]&amp;" - "&amp;Tb_MateriasJornais[[#This Row],[Jor_Titulo]]&amp;" - "&amp;TEXT(Tb_MateriasJornais[[#This Row],[Jor_Data]],"dd/mm/aaaa")</f>
        <v>Jornal do Senado - Pesquisas apontam que milhares de mortes por covid poderiam ter sido evitadas no Brasil - 24/06/2021</v>
      </c>
      <c r="K728" s="10"/>
      <c r="L728" s="10"/>
      <c r="M728" s="10"/>
      <c r="N728" s="10"/>
      <c r="O728" s="10"/>
      <c r="P728" s="10"/>
      <c r="Q728" s="10"/>
      <c r="R728" s="10"/>
      <c r="S728" s="10"/>
      <c r="T728" s="10"/>
      <c r="U728" s="10"/>
      <c r="V728" s="10"/>
      <c r="W728" s="10"/>
      <c r="X728" s="10"/>
      <c r="Y728" s="10"/>
      <c r="Z728" s="10"/>
    </row>
    <row r="729" spans="1:26" ht="12.75" x14ac:dyDescent="0.2">
      <c r="A729" s="11">
        <v>140</v>
      </c>
      <c r="B729" s="12">
        <v>44371.62777777778</v>
      </c>
      <c r="C729" t="s">
        <v>3788</v>
      </c>
      <c r="D729" t="s">
        <v>878</v>
      </c>
      <c r="E729" s="13" t="s">
        <v>3789</v>
      </c>
      <c r="F729" t="s">
        <v>67</v>
      </c>
      <c r="G729" t="s">
        <v>880</v>
      </c>
      <c r="H729" s="12">
        <v>44371.62777777778</v>
      </c>
      <c r="I729" t="s">
        <v>3790</v>
      </c>
      <c r="J729" s="4" t="str">
        <f>Tb_MateriasJornais[[#This Row],[Jor_Jornal]]&amp;" - "&amp;Tb_MateriasJornais[[#This Row],[Jor_Titulo]]&amp;" - "&amp;TEXT(Tb_MateriasJornais[[#This Row],[Jor_Data]],"dd/mm/aaaa")</f>
        <v>Congresso em Foco - Luis Miranda pede prisão de Onyx e Elcio Franco à CPI - 24/06/2021</v>
      </c>
      <c r="K729" s="10"/>
      <c r="L729" s="10"/>
      <c r="M729" s="10"/>
      <c r="N729" s="10"/>
      <c r="O729" s="10"/>
      <c r="P729" s="10"/>
      <c r="Q729" s="10"/>
      <c r="R729" s="10"/>
      <c r="S729" s="10"/>
      <c r="T729" s="10"/>
      <c r="U729" s="10"/>
      <c r="V729" s="10"/>
      <c r="W729" s="10"/>
      <c r="X729" s="10"/>
      <c r="Y729" s="10"/>
      <c r="Z729" s="10"/>
    </row>
    <row r="730" spans="1:26" ht="12.75" x14ac:dyDescent="0.2">
      <c r="A730" s="11">
        <v>547</v>
      </c>
      <c r="B730" s="12">
        <v>44371.672222222223</v>
      </c>
      <c r="C730" t="s">
        <v>3791</v>
      </c>
      <c r="D730" t="s">
        <v>1297</v>
      </c>
      <c r="E730" s="13" t="s">
        <v>3792</v>
      </c>
      <c r="F730" t="s">
        <v>3793</v>
      </c>
      <c r="G730" t="s">
        <v>1357</v>
      </c>
      <c r="H730" s="12">
        <v>44371.672222222223</v>
      </c>
      <c r="I730" t="s">
        <v>3794</v>
      </c>
      <c r="J730" s="4" t="str">
        <f>Tb_MateriasJornais[[#This Row],[Jor_Jornal]]&amp;" - "&amp;Tb_MateriasJornais[[#This Row],[Jor_Titulo]]&amp;" - "&amp;TEXT(Tb_MateriasJornais[[#This Row],[Jor_Data]],"dd/mm/aaaa")</f>
        <v>Jornal do Senado - CPI vai pedir proteção policial para irmãos que denunciam irregularidades na compra da Covaxin - 24/06/2021</v>
      </c>
      <c r="K730" s="10"/>
      <c r="L730" s="10"/>
      <c r="M730" s="10"/>
      <c r="N730" s="10"/>
      <c r="O730" s="10"/>
      <c r="P730" s="10"/>
      <c r="Q730" s="10"/>
      <c r="R730" s="10"/>
      <c r="S730" s="10"/>
      <c r="T730" s="10"/>
      <c r="U730" s="10"/>
      <c r="V730" s="10"/>
      <c r="W730" s="10"/>
      <c r="X730" s="10"/>
      <c r="Y730" s="10"/>
      <c r="Z730" s="10"/>
    </row>
    <row r="731" spans="1:26" ht="12.75" x14ac:dyDescent="0.2">
      <c r="A731" s="11">
        <v>548</v>
      </c>
      <c r="B731" s="12">
        <v>44371.732638888891</v>
      </c>
      <c r="C731" t="s">
        <v>3795</v>
      </c>
      <c r="D731" t="s">
        <v>1297</v>
      </c>
      <c r="E731" s="13" t="s">
        <v>3796</v>
      </c>
      <c r="F731" t="s">
        <v>3797</v>
      </c>
      <c r="G731" t="s">
        <v>2602</v>
      </c>
      <c r="H731" s="12">
        <v>44372.375</v>
      </c>
      <c r="I731" t="s">
        <v>3798</v>
      </c>
      <c r="J731" s="4" t="str">
        <f>Tb_MateriasJornais[[#This Row],[Jor_Jornal]]&amp;" - "&amp;Tb_MateriasJornais[[#This Row],[Jor_Titulo]]&amp;" - "&amp;TEXT(Tb_MateriasJornais[[#This Row],[Jor_Data]],"dd/mm/aaaa")</f>
        <v>Jornal do Senado - Pesquisas apontam que 400 mil mortes poderiam ser evitadas; governistas questionam - 24/06/2021</v>
      </c>
      <c r="K731" s="10"/>
      <c r="L731" s="10"/>
      <c r="M731" s="10"/>
      <c r="N731" s="10"/>
      <c r="O731" s="10"/>
      <c r="P731" s="10"/>
      <c r="Q731" s="10"/>
      <c r="R731" s="10"/>
      <c r="S731" s="10"/>
      <c r="T731" s="10"/>
      <c r="U731" s="10"/>
      <c r="V731" s="10"/>
      <c r="W731" s="10"/>
      <c r="X731" s="10"/>
      <c r="Y731" s="10"/>
      <c r="Z731" s="10"/>
    </row>
    <row r="732" spans="1:26" ht="12.75" x14ac:dyDescent="0.2">
      <c r="A732" s="11">
        <v>141</v>
      </c>
      <c r="B732" s="12">
        <v>44371.751388888886</v>
      </c>
      <c r="C732" t="s">
        <v>3799</v>
      </c>
      <c r="D732" t="s">
        <v>878</v>
      </c>
      <c r="E732" s="13" t="s">
        <v>3800</v>
      </c>
      <c r="F732" t="s">
        <v>67</v>
      </c>
      <c r="G732" t="s">
        <v>2885</v>
      </c>
      <c r="H732" s="12">
        <v>44371.758333333331</v>
      </c>
      <c r="I732" t="s">
        <v>3801</v>
      </c>
      <c r="J732" s="4" t="str">
        <f>Tb_MateriasJornais[[#This Row],[Jor_Jornal]]&amp;" - "&amp;Tb_MateriasJornais[[#This Row],[Jor_Titulo]]&amp;" - "&amp;TEXT(Tb_MateriasJornais[[#This Row],[Jor_Data]],"dd/mm/aaaa")</f>
        <v>Congresso em Foco - STF forma maioria pela suspensão da convocação de governadores na CPI - 24/06/2021</v>
      </c>
      <c r="K732" s="10"/>
      <c r="L732" s="10"/>
      <c r="M732" s="10"/>
      <c r="N732" s="10"/>
      <c r="O732" s="10"/>
      <c r="P732" s="10"/>
      <c r="Q732" s="10"/>
      <c r="R732" s="10"/>
      <c r="S732" s="10"/>
      <c r="T732" s="10"/>
      <c r="U732" s="10"/>
      <c r="V732" s="10"/>
      <c r="W732" s="10"/>
      <c r="X732" s="10"/>
      <c r="Y732" s="10"/>
      <c r="Z732" s="10"/>
    </row>
    <row r="733" spans="1:26" ht="12.75" x14ac:dyDescent="0.2">
      <c r="A733" s="11">
        <v>549</v>
      </c>
      <c r="B733" s="12">
        <v>44371.818749999999</v>
      </c>
      <c r="C733" t="s">
        <v>3802</v>
      </c>
      <c r="D733" t="s">
        <v>1297</v>
      </c>
      <c r="E733" s="13" t="s">
        <v>3803</v>
      </c>
      <c r="F733" t="s">
        <v>3804</v>
      </c>
      <c r="G733" t="s">
        <v>2602</v>
      </c>
      <c r="H733" s="12">
        <v>44373.462500000001</v>
      </c>
      <c r="I733" t="s">
        <v>3805</v>
      </c>
      <c r="J733" s="4" t="str">
        <f>Tb_MateriasJornais[[#This Row],[Jor_Jornal]]&amp;" - "&amp;Tb_MateriasJornais[[#This Row],[Jor_Titulo]]&amp;" - "&amp;TEXT(Tb_MateriasJornais[[#This Row],[Jor_Data]],"dd/mm/aaaa")</f>
        <v>Jornal do Senado - Contra novas mortes evitáveis, depoentes defendem vacinação e lockdown - 24/06/2021</v>
      </c>
      <c r="K733" s="10"/>
      <c r="L733" s="10"/>
      <c r="M733" s="10"/>
      <c r="N733" s="10"/>
      <c r="O733" s="10"/>
      <c r="P733" s="10"/>
      <c r="Q733" s="10"/>
      <c r="R733" s="10"/>
      <c r="S733" s="10"/>
      <c r="T733" s="10"/>
      <c r="U733" s="10"/>
      <c r="V733" s="10"/>
      <c r="W733" s="10"/>
      <c r="X733" s="10"/>
      <c r="Y733" s="10"/>
      <c r="Z733" s="10"/>
    </row>
    <row r="734" spans="1:26" ht="12.75" x14ac:dyDescent="0.2">
      <c r="A734" s="11">
        <v>550</v>
      </c>
      <c r="B734" s="12">
        <v>44371.853472222225</v>
      </c>
      <c r="C734" t="s">
        <v>3806</v>
      </c>
      <c r="D734" t="s">
        <v>1297</v>
      </c>
      <c r="E734" s="13" t="s">
        <v>3807</v>
      </c>
      <c r="F734" t="s">
        <v>3808</v>
      </c>
      <c r="G734" t="s">
        <v>2602</v>
      </c>
      <c r="H734" s="12">
        <v>44372.375</v>
      </c>
      <c r="I734" t="s">
        <v>3809</v>
      </c>
      <c r="J734" s="4" t="str">
        <f>Tb_MateriasJornais[[#This Row],[Jor_Jornal]]&amp;" - "&amp;Tb_MateriasJornais[[#This Row],[Jor_Titulo]]&amp;" - "&amp;TEXT(Tb_MateriasJornais[[#This Row],[Jor_Data]],"dd/mm/aaaa")</f>
        <v>Jornal do Senado - Membros da CPI esperam que deputado e irmão esclareçam compra da Covaxin - 24/06/2021</v>
      </c>
      <c r="K734" s="10"/>
      <c r="L734" s="10"/>
      <c r="M734" s="10"/>
      <c r="N734" s="10"/>
      <c r="O734" s="10"/>
      <c r="P734" s="10"/>
      <c r="Q734" s="10"/>
      <c r="R734" s="10"/>
      <c r="S734" s="10"/>
      <c r="T734" s="10"/>
      <c r="U734" s="10"/>
      <c r="V734" s="10"/>
      <c r="W734" s="10"/>
      <c r="X734" s="10"/>
      <c r="Y734" s="10"/>
      <c r="Z734" s="10"/>
    </row>
    <row r="735" spans="1:26" ht="12.75" x14ac:dyDescent="0.2">
      <c r="A735" s="11">
        <v>551</v>
      </c>
      <c r="B735" s="12">
        <v>44372.361111111109</v>
      </c>
      <c r="C735" t="s">
        <v>3810</v>
      </c>
      <c r="D735" t="s">
        <v>1297</v>
      </c>
      <c r="E735" s="13" t="s">
        <v>3811</v>
      </c>
      <c r="F735" t="s">
        <v>3812</v>
      </c>
      <c r="G735" t="s">
        <v>1357</v>
      </c>
      <c r="H735" s="12">
        <v>44372.368750000001</v>
      </c>
      <c r="I735" t="s">
        <v>3813</v>
      </c>
      <c r="J735" s="4" t="str">
        <f>Tb_MateriasJornais[[#This Row],[Jor_Jornal]]&amp;" - "&amp;Tb_MateriasJornais[[#This Row],[Jor_Titulo]]&amp;" - "&amp;TEXT(Tb_MateriasJornais[[#This Row],[Jor_Data]],"dd/mm/aaaa")</f>
        <v>Jornal do Senado - Pesquisadores dizem à CPI da Pandemia que 400 mil mortes poderiam ter sido evitadas - 25/06/2021</v>
      </c>
      <c r="K735" s="10"/>
      <c r="L735" s="10"/>
      <c r="M735" s="10"/>
      <c r="N735" s="10"/>
      <c r="O735" s="10"/>
      <c r="P735" s="10"/>
      <c r="Q735" s="10"/>
      <c r="R735" s="10"/>
      <c r="S735" s="10"/>
      <c r="T735" s="10"/>
      <c r="U735" s="10"/>
      <c r="V735" s="10"/>
      <c r="W735" s="10"/>
      <c r="X735" s="10"/>
      <c r="Y735" s="10"/>
      <c r="Z735" s="10"/>
    </row>
    <row r="736" spans="1:26" ht="12.75" x14ac:dyDescent="0.2">
      <c r="A736" s="11">
        <v>142</v>
      </c>
      <c r="B736" s="12">
        <v>44372.479861111111</v>
      </c>
      <c r="C736" t="s">
        <v>3814</v>
      </c>
      <c r="D736" t="s">
        <v>878</v>
      </c>
      <c r="E736" s="13" t="s">
        <v>3815</v>
      </c>
      <c r="F736" t="s">
        <v>67</v>
      </c>
      <c r="G736" t="s">
        <v>2196</v>
      </c>
      <c r="H736" s="12">
        <v>44372.479861111111</v>
      </c>
      <c r="I736" t="s">
        <v>3816</v>
      </c>
      <c r="J736" s="4" t="str">
        <f>Tb_MateriasJornais[[#This Row],[Jor_Jornal]]&amp;" - "&amp;Tb_MateriasJornais[[#This Row],[Jor_Titulo]]&amp;" - "&amp;TEXT(Tb_MateriasJornais[[#This Row],[Jor_Data]],"dd/mm/aaaa")</f>
        <v>Congresso em Foco - Desinformação do governo Bolsonaro ampliou mortes por covid, indica relatório - 25/06/2021</v>
      </c>
      <c r="K736" s="10"/>
      <c r="L736" s="10"/>
      <c r="M736" s="10"/>
      <c r="N736" s="10"/>
      <c r="O736" s="10"/>
      <c r="P736" s="10"/>
      <c r="Q736" s="10"/>
      <c r="R736" s="10"/>
      <c r="S736" s="10"/>
      <c r="T736" s="10"/>
      <c r="U736" s="10"/>
      <c r="V736" s="10"/>
      <c r="W736" s="10"/>
      <c r="X736" s="10"/>
      <c r="Y736" s="10"/>
      <c r="Z736" s="10"/>
    </row>
    <row r="737" spans="1:26" ht="12.75" x14ac:dyDescent="0.2">
      <c r="A737" s="11">
        <v>552</v>
      </c>
      <c r="B737" s="12">
        <v>44372.612500000003</v>
      </c>
      <c r="C737" t="s">
        <v>3817</v>
      </c>
      <c r="D737" t="s">
        <v>1297</v>
      </c>
      <c r="E737" s="13" t="s">
        <v>3818</v>
      </c>
      <c r="F737" t="s">
        <v>3819</v>
      </c>
      <c r="G737" t="s">
        <v>2602</v>
      </c>
      <c r="H737" s="12">
        <v>44372.63958333333</v>
      </c>
      <c r="I737" t="s">
        <v>3820</v>
      </c>
      <c r="J737" s="4" t="str">
        <f>Tb_MateriasJornais[[#This Row],[Jor_Jornal]]&amp;" - "&amp;Tb_MateriasJornais[[#This Row],[Jor_Titulo]]&amp;" - "&amp;TEXT(Tb_MateriasJornais[[#This Row],[Jor_Data]],"dd/mm/aaaa")</f>
        <v>Jornal do Senado - Fatos colocam Bolsonaro no centro das investigações da CPI, diz Randolfe - 25/06/2021</v>
      </c>
      <c r="K737" s="10"/>
      <c r="L737" s="10"/>
      <c r="M737" s="10"/>
      <c r="N737" s="10"/>
      <c r="O737" s="10"/>
      <c r="P737" s="10"/>
      <c r="Q737" s="10"/>
      <c r="R737" s="10"/>
      <c r="S737" s="10"/>
      <c r="T737" s="10"/>
      <c r="U737" s="10"/>
      <c r="V737" s="10"/>
      <c r="W737" s="10"/>
      <c r="X737" s="10"/>
      <c r="Y737" s="10"/>
      <c r="Z737" s="10"/>
    </row>
    <row r="738" spans="1:26" ht="12.75" x14ac:dyDescent="0.2">
      <c r="A738" s="11">
        <v>553</v>
      </c>
      <c r="B738" s="12">
        <v>44372.633333333331</v>
      </c>
      <c r="C738" t="s">
        <v>3821</v>
      </c>
      <c r="D738" t="s">
        <v>1297</v>
      </c>
      <c r="E738" s="13" t="s">
        <v>3822</v>
      </c>
      <c r="F738" t="s">
        <v>3823</v>
      </c>
      <c r="G738" t="s">
        <v>1357</v>
      </c>
      <c r="H738" s="12">
        <v>44372.640277777777</v>
      </c>
      <c r="I738" t="s">
        <v>3824</v>
      </c>
      <c r="J738" s="4" t="str">
        <f>Tb_MateriasJornais[[#This Row],[Jor_Jornal]]&amp;" - "&amp;Tb_MateriasJornais[[#This Row],[Jor_Titulo]]&amp;" - "&amp;TEXT(Tb_MateriasJornais[[#This Row],[Jor_Data]],"dd/mm/aaaa")</f>
        <v>Jornal do Senado - Randolfe afirma que não há inquérito para investigar compra da vacina Covaxin - 25/06/2021</v>
      </c>
      <c r="K738" s="10"/>
      <c r="L738" s="10"/>
      <c r="M738" s="10"/>
      <c r="N738" s="10"/>
      <c r="O738" s="21" t="s">
        <v>3825</v>
      </c>
      <c r="P738" s="10"/>
      <c r="Q738" s="10"/>
      <c r="R738" s="10"/>
      <c r="S738" s="10"/>
      <c r="T738" s="10"/>
      <c r="U738" s="10"/>
      <c r="V738" s="10"/>
      <c r="W738" s="10"/>
      <c r="X738" s="10"/>
      <c r="Y738" s="10"/>
      <c r="Z738" s="10"/>
    </row>
    <row r="739" spans="1:26" ht="12.75" x14ac:dyDescent="0.2">
      <c r="A739" s="11">
        <v>554</v>
      </c>
      <c r="B739" s="12">
        <v>44372.700694444444</v>
      </c>
      <c r="C739" t="s">
        <v>3826</v>
      </c>
      <c r="D739" t="s">
        <v>1297</v>
      </c>
      <c r="E739" s="13" t="s">
        <v>3827</v>
      </c>
      <c r="F739" t="s">
        <v>3828</v>
      </c>
      <c r="G739" t="s">
        <v>2602</v>
      </c>
      <c r="H739" s="12">
        <v>44372.702777777777</v>
      </c>
      <c r="I739" t="s">
        <v>3829</v>
      </c>
      <c r="J739" s="4" t="str">
        <f>Tb_MateriasJornais[[#This Row],[Jor_Jornal]]&amp;" - "&amp;Tb_MateriasJornais[[#This Row],[Jor_Titulo]]&amp;" - "&amp;TEXT(Tb_MateriasJornais[[#This Row],[Jor_Data]],"dd/mm/aaaa")</f>
        <v>Jornal do Senado - Senadores criticam dificuldade de acesso a documentos do Ministério da Saúde - 25/06/2021</v>
      </c>
      <c r="K739" s="10"/>
      <c r="L739" s="10"/>
      <c r="M739" s="10"/>
      <c r="N739" s="10"/>
      <c r="O739" s="10"/>
      <c r="P739" s="10"/>
      <c r="Q739" s="10"/>
      <c r="R739" s="10"/>
      <c r="S739" s="10"/>
      <c r="T739" s="10"/>
      <c r="U739" s="10"/>
      <c r="V739" s="10"/>
      <c r="W739" s="10"/>
      <c r="X739" s="10"/>
      <c r="Y739" s="10"/>
      <c r="Z739" s="10"/>
    </row>
    <row r="740" spans="1:26" ht="12.75" x14ac:dyDescent="0.2">
      <c r="A740" s="11">
        <v>555</v>
      </c>
      <c r="B740" s="12">
        <v>44372.70416666667</v>
      </c>
      <c r="C740" t="s">
        <v>3830</v>
      </c>
      <c r="D740" t="s">
        <v>1297</v>
      </c>
      <c r="E740" s="13" t="s">
        <v>3831</v>
      </c>
      <c r="F740" t="s">
        <v>3832</v>
      </c>
      <c r="G740" t="s">
        <v>2602</v>
      </c>
      <c r="H740" s="12">
        <v>44372.742361111108</v>
      </c>
      <c r="I740" t="s">
        <v>3833</v>
      </c>
      <c r="J740" s="4" t="str">
        <f>Tb_MateriasJornais[[#This Row],[Jor_Jornal]]&amp;" - "&amp;Tb_MateriasJornais[[#This Row],[Jor_Titulo]]&amp;" - "&amp;TEXT(Tb_MateriasJornais[[#This Row],[Jor_Data]],"dd/mm/aaaa")</f>
        <v>Jornal do Senado - Em resposta a Flávio Bolsonaro, Randolfe afirma que buscar vacinas é dever dos senadores - 25/06/2021</v>
      </c>
      <c r="K740" s="10"/>
      <c r="L740" s="10"/>
      <c r="M740" s="10"/>
      <c r="N740" s="10"/>
      <c r="O740" s="10"/>
      <c r="P740" s="10"/>
      <c r="Q740" s="10"/>
      <c r="R740" s="10"/>
      <c r="S740" s="10"/>
      <c r="T740" s="10"/>
      <c r="U740" s="10"/>
      <c r="V740" s="10"/>
      <c r="W740" s="10"/>
      <c r="X740" s="10"/>
      <c r="Y740" s="10"/>
      <c r="Z740" s="10"/>
    </row>
    <row r="741" spans="1:26" ht="12.75" x14ac:dyDescent="0.2">
      <c r="A741" s="11">
        <v>143</v>
      </c>
      <c r="B741" s="12">
        <v>44372.768750000003</v>
      </c>
      <c r="C741" t="s">
        <v>3834</v>
      </c>
      <c r="D741" t="s">
        <v>878</v>
      </c>
      <c r="E741" s="13" t="s">
        <v>3835</v>
      </c>
      <c r="F741" t="s">
        <v>67</v>
      </c>
      <c r="G741" t="s">
        <v>2613</v>
      </c>
      <c r="H741" s="12">
        <v>44372.776388888888</v>
      </c>
      <c r="I741" t="s">
        <v>3836</v>
      </c>
      <c r="J741" s="4" t="str">
        <f>Tb_MateriasJornais[[#This Row],[Jor_Jornal]]&amp;" - "&amp;Tb_MateriasJornais[[#This Row],[Jor_Titulo]]&amp;" - "&amp;TEXT(Tb_MateriasJornais[[#This Row],[Jor_Data]],"dd/mm/aaaa")</f>
        <v>Congresso em Foco - Base aliada tumultua CPI e com gritos tenta interromper depoimento - 25/06/2021</v>
      </c>
      <c r="K741" s="10"/>
      <c r="L741" s="10"/>
      <c r="M741" s="10"/>
      <c r="N741" s="10"/>
      <c r="O741" s="10"/>
      <c r="P741" s="10"/>
      <c r="Q741" s="10"/>
      <c r="R741" s="10"/>
      <c r="S741" s="10"/>
      <c r="T741" s="10"/>
      <c r="U741" s="10"/>
      <c r="V741" s="10"/>
      <c r="W741" s="10"/>
      <c r="X741" s="10"/>
      <c r="Y741" s="10"/>
      <c r="Z741" s="10"/>
    </row>
    <row r="742" spans="1:26" ht="12.75" x14ac:dyDescent="0.2">
      <c r="A742" s="11">
        <v>144</v>
      </c>
      <c r="B742" s="12">
        <v>44372.790277777778</v>
      </c>
      <c r="C742" t="s">
        <v>3837</v>
      </c>
      <c r="D742" t="s">
        <v>878</v>
      </c>
      <c r="E742" s="13" t="s">
        <v>3838</v>
      </c>
      <c r="F742" t="s">
        <v>67</v>
      </c>
      <c r="G742" t="s">
        <v>880</v>
      </c>
      <c r="H742" s="12">
        <v>44372.797222222223</v>
      </c>
      <c r="I742" t="s">
        <v>3839</v>
      </c>
      <c r="J742" s="4" t="str">
        <f>Tb_MateriasJornais[[#This Row],[Jor_Jornal]]&amp;" - "&amp;Tb_MateriasJornais[[#This Row],[Jor_Titulo]]&amp;" - "&amp;TEXT(Tb_MateriasJornais[[#This Row],[Jor_Data]],"dd/mm/aaaa")</f>
        <v>Congresso em Foco - Na CPI, Flávio Bolsonaro acusa Calheiros de perseguir "amigos" e advogados - 25/06/2021</v>
      </c>
      <c r="K742" s="10"/>
      <c r="L742" s="10"/>
      <c r="M742" s="10"/>
      <c r="N742" s="10"/>
      <c r="O742" s="10"/>
      <c r="P742" s="10"/>
      <c r="Q742" s="10"/>
      <c r="R742" s="10"/>
      <c r="S742" s="10"/>
      <c r="T742" s="10"/>
      <c r="U742" s="10"/>
      <c r="V742" s="10"/>
      <c r="W742" s="10"/>
      <c r="X742" s="10"/>
      <c r="Y742" s="10"/>
      <c r="Z742" s="10"/>
    </row>
    <row r="743" spans="1:26" ht="12.75" x14ac:dyDescent="0.2">
      <c r="A743" s="11">
        <v>145</v>
      </c>
      <c r="B743" s="12">
        <v>44372.810416666667</v>
      </c>
      <c r="C743" t="s">
        <v>3840</v>
      </c>
      <c r="D743" t="s">
        <v>878</v>
      </c>
      <c r="E743" s="13" t="s">
        <v>3841</v>
      </c>
      <c r="F743" t="s">
        <v>67</v>
      </c>
      <c r="G743" t="s">
        <v>878</v>
      </c>
      <c r="H743" s="12">
        <v>44372.813194444447</v>
      </c>
      <c r="I743" t="s">
        <v>3842</v>
      </c>
      <c r="J743" s="4" t="str">
        <f>Tb_MateriasJornais[[#This Row],[Jor_Jornal]]&amp;" - "&amp;Tb_MateriasJornais[[#This Row],[Jor_Titulo]]&amp;" - "&amp;TEXT(Tb_MateriasJornais[[#This Row],[Jor_Data]],"dd/mm/aaaa")</f>
        <v>Congresso em Foco - Marcos do Val e Luís Miranda trocam empurrões no intervalo da CPI - 25/06/2021</v>
      </c>
      <c r="K743" s="10"/>
      <c r="L743" s="10"/>
      <c r="M743" s="10"/>
      <c r="N743" s="10"/>
      <c r="O743" s="10"/>
      <c r="P743" s="10"/>
      <c r="Q743" s="10"/>
      <c r="R743" s="10"/>
      <c r="S743" s="10"/>
      <c r="T743" s="10"/>
      <c r="U743" s="10"/>
      <c r="V743" s="10"/>
      <c r="W743" s="10"/>
      <c r="X743" s="10"/>
      <c r="Y743" s="10"/>
      <c r="Z743" s="10"/>
    </row>
    <row r="744" spans="1:26" ht="12.75" x14ac:dyDescent="0.2">
      <c r="A744" s="11">
        <v>556</v>
      </c>
      <c r="B744" s="12">
        <v>44372.881944444445</v>
      </c>
      <c r="C744" t="s">
        <v>3843</v>
      </c>
      <c r="D744" t="s">
        <v>1297</v>
      </c>
      <c r="E744" s="13" t="s">
        <v>3844</v>
      </c>
      <c r="F744" t="s">
        <v>3845</v>
      </c>
      <c r="G744" t="s">
        <v>1357</v>
      </c>
      <c r="H744" s="12">
        <v>44372.881944444445</v>
      </c>
      <c r="I744" t="s">
        <v>3846</v>
      </c>
      <c r="J744" s="4" t="str">
        <f>Tb_MateriasJornais[[#This Row],[Jor_Jornal]]&amp;" - "&amp;Tb_MateriasJornais[[#This Row],[Jor_Titulo]]&amp;" - "&amp;TEXT(Tb_MateriasJornais[[#This Row],[Jor_Data]],"dd/mm/aaaa")</f>
        <v>Jornal do Senado - Luis Ricardo Miranda denuncia pedido de propina na oferta de vacina contra a covid-19 - 25/06/2021</v>
      </c>
      <c r="K744" s="10"/>
      <c r="L744" s="10"/>
      <c r="M744" s="10"/>
      <c r="N744" s="10"/>
      <c r="O744" s="10"/>
      <c r="P744" s="10"/>
      <c r="Q744" s="10"/>
      <c r="R744" s="10"/>
      <c r="S744" s="10"/>
      <c r="T744" s="10"/>
      <c r="U744" s="10"/>
      <c r="V744" s="10"/>
      <c r="W744" s="10"/>
      <c r="X744" s="10"/>
      <c r="Y744" s="10"/>
      <c r="Z744" s="10"/>
    </row>
    <row r="745" spans="1:26" ht="12.75" x14ac:dyDescent="0.2">
      <c r="A745" s="11">
        <v>557</v>
      </c>
      <c r="B745" s="12">
        <v>44372.95416666667</v>
      </c>
      <c r="C745" t="s">
        <v>3847</v>
      </c>
      <c r="D745" t="s">
        <v>1297</v>
      </c>
      <c r="E745" s="13" t="s">
        <v>3848</v>
      </c>
      <c r="F745" t="s">
        <v>3849</v>
      </c>
      <c r="G745" t="s">
        <v>2602</v>
      </c>
      <c r="H745" s="12">
        <v>44373.023611111108</v>
      </c>
      <c r="I745" t="s">
        <v>3850</v>
      </c>
      <c r="J745" s="4" t="str">
        <f>Tb_MateriasJornais[[#This Row],[Jor_Jornal]]&amp;" - "&amp;Tb_MateriasJornais[[#This Row],[Jor_Titulo]]&amp;" - "&amp;TEXT(Tb_MateriasJornais[[#This Row],[Jor_Data]],"dd/mm/aaaa")</f>
        <v>Jornal do Senado - Miranda aponta Ricardo Barros como mentor de pressões no Ministério da Saúde - 25/06/2021</v>
      </c>
      <c r="K745" s="10"/>
      <c r="L745" s="10"/>
      <c r="M745" s="10"/>
      <c r="N745" s="10"/>
      <c r="O745" s="10"/>
      <c r="P745" s="10"/>
      <c r="Q745" s="10"/>
      <c r="R745" s="10"/>
      <c r="S745" s="10"/>
      <c r="T745" s="10"/>
      <c r="U745" s="10"/>
      <c r="V745" s="10"/>
      <c r="W745" s="10"/>
      <c r="X745" s="10"/>
      <c r="Y745" s="10"/>
      <c r="Z745" s="10"/>
    </row>
    <row r="746" spans="1:26" ht="12.75" x14ac:dyDescent="0.2">
      <c r="A746" s="11">
        <v>558</v>
      </c>
      <c r="B746" s="12">
        <v>44372.96875</v>
      </c>
      <c r="C746" t="s">
        <v>3851</v>
      </c>
      <c r="D746" t="s">
        <v>1297</v>
      </c>
      <c r="E746" s="13" t="s">
        <v>3852</v>
      </c>
      <c r="F746" t="s">
        <v>3853</v>
      </c>
      <c r="G746" t="s">
        <v>1357</v>
      </c>
      <c r="H746" s="12">
        <v>44372.96875</v>
      </c>
      <c r="I746" t="s">
        <v>3854</v>
      </c>
      <c r="J746" s="4" t="str">
        <f>Tb_MateriasJornais[[#This Row],[Jor_Jornal]]&amp;" - "&amp;Tb_MateriasJornais[[#This Row],[Jor_Titulo]]&amp;" - "&amp;TEXT(Tb_MateriasJornais[[#This Row],[Jor_Data]],"dd/mm/aaaa")</f>
        <v>Jornal do Senado - Ricardo Barros era responsável por pressionar governo para comprar Covaxin, diz Luis Miranda à senadora Simone Tebet - 25/06/2021</v>
      </c>
      <c r="K746" s="10"/>
      <c r="L746" s="10"/>
      <c r="M746" s="10"/>
      <c r="N746" s="10"/>
      <c r="O746" s="10"/>
      <c r="P746" s="10"/>
      <c r="Q746" s="10"/>
      <c r="R746" s="10"/>
      <c r="S746" s="10"/>
      <c r="T746" s="10"/>
      <c r="U746" s="10"/>
      <c r="V746" s="10"/>
      <c r="W746" s="10"/>
      <c r="X746" s="10"/>
      <c r="Y746" s="10"/>
      <c r="Z746" s="10"/>
    </row>
    <row r="747" spans="1:26" ht="12.75" x14ac:dyDescent="0.2">
      <c r="A747" s="11">
        <v>559</v>
      </c>
      <c r="B747" s="12">
        <v>44372.995833333334</v>
      </c>
      <c r="C747" t="s">
        <v>3855</v>
      </c>
      <c r="D747" t="s">
        <v>1297</v>
      </c>
      <c r="E747" s="13" t="s">
        <v>3856</v>
      </c>
      <c r="F747" t="s">
        <v>3857</v>
      </c>
      <c r="G747" t="s">
        <v>2602</v>
      </c>
      <c r="H747" s="12">
        <v>44375.415972222225</v>
      </c>
      <c r="I747" t="s">
        <v>3858</v>
      </c>
      <c r="J747" s="4" t="str">
        <f>Tb_MateriasJornais[[#This Row],[Jor_Jornal]]&amp;" - "&amp;Tb_MateriasJornais[[#This Row],[Jor_Titulo]]&amp;" - "&amp;TEXT(Tb_MateriasJornais[[#This Row],[Jor_Data]],"dd/mm/aaaa")</f>
        <v>Jornal do Senado - À CPI, irmãos Miranda reafirmam pressão e irregularidades na compra da Covaxin - 25/06/2021</v>
      </c>
      <c r="K747" s="10"/>
      <c r="L747" s="10"/>
      <c r="M747" s="10"/>
      <c r="N747" s="10"/>
      <c r="O747" s="10"/>
      <c r="P747" s="10"/>
      <c r="Q747" s="10"/>
      <c r="R747" s="10"/>
      <c r="S747" s="10"/>
      <c r="T747" s="10"/>
      <c r="U747" s="10"/>
      <c r="V747" s="10"/>
      <c r="W747" s="10"/>
      <c r="X747" s="10"/>
      <c r="Y747" s="10"/>
      <c r="Z747" s="10"/>
    </row>
    <row r="748" spans="1:26" ht="12.75" x14ac:dyDescent="0.2">
      <c r="A748" s="11">
        <v>560</v>
      </c>
      <c r="B748" s="12">
        <v>44373</v>
      </c>
      <c r="C748" t="s">
        <v>3859</v>
      </c>
      <c r="D748" t="s">
        <v>1297</v>
      </c>
      <c r="E748" s="13" t="s">
        <v>3860</v>
      </c>
      <c r="F748" t="s">
        <v>3861</v>
      </c>
      <c r="G748" t="s">
        <v>1357</v>
      </c>
      <c r="H748" s="12">
        <v>44373</v>
      </c>
      <c r="I748" t="s">
        <v>3862</v>
      </c>
      <c r="J748" s="4" t="str">
        <f>Tb_MateriasJornais[[#This Row],[Jor_Jornal]]&amp;" - "&amp;Tb_MateriasJornais[[#This Row],[Jor_Titulo]]&amp;" - "&amp;TEXT(Tb_MateriasJornais[[#This Row],[Jor_Data]],"dd/mm/aaaa")</f>
        <v>Jornal do Senado - Irmãos Miranda confirmam na CPI que avisaram Bolsonaro sobre pressões para importação da Covaxin - 26/06/2021</v>
      </c>
      <c r="K748" s="10"/>
      <c r="L748" s="10"/>
      <c r="M748" s="10"/>
      <c r="N748" s="10"/>
      <c r="O748" s="10"/>
      <c r="P748" s="10"/>
      <c r="Q748" s="10"/>
      <c r="R748" s="10"/>
      <c r="S748" s="10"/>
      <c r="T748" s="10"/>
      <c r="U748" s="10"/>
      <c r="V748" s="10"/>
      <c r="W748" s="10"/>
      <c r="X748" s="10"/>
      <c r="Y748" s="10"/>
      <c r="Z748" s="10"/>
    </row>
    <row r="749" spans="1:26" ht="12.75" x14ac:dyDescent="0.2">
      <c r="A749" s="11">
        <v>147</v>
      </c>
      <c r="B749" s="12">
        <v>44374.455555555556</v>
      </c>
      <c r="C749" t="s">
        <v>3863</v>
      </c>
      <c r="D749" t="s">
        <v>878</v>
      </c>
      <c r="E749" s="13" t="s">
        <v>3864</v>
      </c>
      <c r="F749" t="s">
        <v>67</v>
      </c>
      <c r="G749" t="s">
        <v>878</v>
      </c>
      <c r="H749" s="12">
        <v>44374.459722222222</v>
      </c>
      <c r="I749" t="s">
        <v>3865</v>
      </c>
      <c r="J749" s="4" t="str">
        <f>Tb_MateriasJornais[[#This Row],[Jor_Jornal]]&amp;" - "&amp;Tb_MateriasJornais[[#This Row],[Jor_Titulo]]&amp;" - "&amp;TEXT(Tb_MateriasJornais[[#This Row],[Jor_Data]],"dd/mm/aaaa")</f>
        <v>Congresso em Foco - Centrão e militares comandam área de vacinas de ministério denunciada em CPI - 27/06/2021</v>
      </c>
      <c r="K749" s="10"/>
      <c r="L749" s="10"/>
      <c r="M749" s="10"/>
      <c r="N749" s="10"/>
      <c r="O749" s="10"/>
      <c r="P749" s="10"/>
      <c r="Q749" s="10"/>
      <c r="R749" s="10"/>
      <c r="S749" s="10"/>
      <c r="T749" s="10"/>
      <c r="U749" s="10"/>
      <c r="V749" s="10"/>
      <c r="W749" s="10"/>
      <c r="X749" s="10"/>
      <c r="Y749" s="10"/>
      <c r="Z749" s="10"/>
    </row>
    <row r="750" spans="1:26" ht="12.75" x14ac:dyDescent="0.2">
      <c r="A750" s="11">
        <v>146</v>
      </c>
      <c r="B750" s="12">
        <v>44374.79583333333</v>
      </c>
      <c r="C750" t="s">
        <v>3866</v>
      </c>
      <c r="D750" t="s">
        <v>878</v>
      </c>
      <c r="E750" s="13" t="s">
        <v>3867</v>
      </c>
      <c r="F750" t="s">
        <v>67</v>
      </c>
      <c r="G750" t="s">
        <v>1826</v>
      </c>
      <c r="H750" s="12">
        <v>44374.802777777775</v>
      </c>
      <c r="I750" t="s">
        <v>3868</v>
      </c>
      <c r="J750" s="4" t="str">
        <f>Tb_MateriasJornais[[#This Row],[Jor_Jornal]]&amp;" - "&amp;Tb_MateriasJornais[[#This Row],[Jor_Titulo]]&amp;" - "&amp;TEXT(Tb_MateriasJornais[[#This Row],[Jor_Data]],"dd/mm/aaaa")</f>
        <v>Congresso em Foco - Barros nega participação em compra de vacina e se oferece para depor na CPI - 27/06/2021</v>
      </c>
      <c r="K750" s="10"/>
      <c r="L750" s="10"/>
      <c r="M750" s="10"/>
      <c r="N750" s="10"/>
      <c r="O750" s="10"/>
      <c r="P750" s="10"/>
      <c r="Q750" s="10"/>
      <c r="R750" s="10"/>
      <c r="S750" s="10"/>
      <c r="T750" s="10"/>
      <c r="U750" s="10"/>
      <c r="V750" s="10"/>
      <c r="W750" s="10"/>
      <c r="X750" s="10"/>
      <c r="Y750" s="10"/>
      <c r="Z750" s="10"/>
    </row>
    <row r="751" spans="1:26" ht="12.75" x14ac:dyDescent="0.2">
      <c r="A751" s="11">
        <v>561</v>
      </c>
      <c r="B751" s="12">
        <v>44375.420138888891</v>
      </c>
      <c r="C751" t="s">
        <v>3869</v>
      </c>
      <c r="D751" t="s">
        <v>1297</v>
      </c>
      <c r="E751" s="13" t="s">
        <v>3870</v>
      </c>
      <c r="F751" t="s">
        <v>3871</v>
      </c>
      <c r="G751" t="s">
        <v>2602</v>
      </c>
      <c r="H751" s="12">
        <v>44376.384722222225</v>
      </c>
      <c r="I751" t="s">
        <v>3872</v>
      </c>
      <c r="J751" s="4" t="str">
        <f>Tb_MateriasJornais[[#This Row],[Jor_Jornal]]&amp;" - "&amp;Tb_MateriasJornais[[#This Row],[Jor_Titulo]]&amp;" - "&amp;TEXT(Tb_MateriasJornais[[#This Row],[Jor_Data]],"dd/mm/aaaa")</f>
        <v>Jornal do Senado - CPI da Pandemia ouve relator da CPI da Saúde do Amazonas nesta terça-feira - 28/06/2021</v>
      </c>
      <c r="K751" s="10"/>
      <c r="L751" s="10"/>
      <c r="M751" s="10"/>
      <c r="N751" s="10"/>
      <c r="O751" s="10"/>
      <c r="P751" s="10"/>
      <c r="Q751" s="10"/>
      <c r="R751" s="10"/>
      <c r="S751" s="10"/>
      <c r="T751" s="10"/>
      <c r="U751" s="10"/>
      <c r="V751" s="10"/>
      <c r="W751" s="10"/>
      <c r="X751" s="10"/>
      <c r="Y751" s="10"/>
      <c r="Z751" s="10"/>
    </row>
    <row r="752" spans="1:26" ht="12.75" x14ac:dyDescent="0.2">
      <c r="A752" s="11">
        <v>562</v>
      </c>
      <c r="B752" s="12">
        <v>44375.491666666669</v>
      </c>
      <c r="C752" t="s">
        <v>3873</v>
      </c>
      <c r="D752" t="s">
        <v>1297</v>
      </c>
      <c r="E752" s="13" t="s">
        <v>3874</v>
      </c>
      <c r="F752" t="s">
        <v>3875</v>
      </c>
      <c r="G752" t="s">
        <v>2602</v>
      </c>
      <c r="H752" s="12">
        <v>44375.563888888886</v>
      </c>
      <c r="I752" t="s">
        <v>3876</v>
      </c>
      <c r="J752" s="4" t="str">
        <f>Tb_MateriasJornais[[#This Row],[Jor_Jornal]]&amp;" - "&amp;Tb_MateriasJornais[[#This Row],[Jor_Titulo]]&amp;" - "&amp;TEXT(Tb_MateriasJornais[[#This Row],[Jor_Data]],"dd/mm/aaaa")</f>
        <v>Jornal do Senado - Após tentativas para não comparecer, Wizard testemunha à CPI nesta quarta - 28/06/2021</v>
      </c>
      <c r="K752" s="10"/>
      <c r="L752" s="10"/>
      <c r="M752" s="10"/>
      <c r="N752" s="10"/>
      <c r="O752" s="10"/>
      <c r="P752" s="10"/>
      <c r="Q752" s="10"/>
      <c r="R752" s="10"/>
      <c r="S752" s="10"/>
      <c r="T752" s="10"/>
      <c r="U752" s="10"/>
      <c r="V752" s="10"/>
      <c r="W752" s="10"/>
      <c r="X752" s="10"/>
      <c r="Y752" s="10"/>
      <c r="Z752" s="10"/>
    </row>
    <row r="753" spans="1:26" ht="12.75" x14ac:dyDescent="0.2">
      <c r="A753" s="11">
        <v>563</v>
      </c>
      <c r="B753" s="12">
        <v>44375.54583333333</v>
      </c>
      <c r="C753" t="s">
        <v>3877</v>
      </c>
      <c r="D753" t="s">
        <v>1297</v>
      </c>
      <c r="E753" s="13" t="s">
        <v>3878</v>
      </c>
      <c r="F753" t="s">
        <v>3879</v>
      </c>
      <c r="G753" t="s">
        <v>2602</v>
      </c>
      <c r="H753" s="12">
        <v>44375.637499999997</v>
      </c>
      <c r="I753" t="s">
        <v>3880</v>
      </c>
      <c r="J753" s="4" t="str">
        <f>Tb_MateriasJornais[[#This Row],[Jor_Jornal]]&amp;" - "&amp;Tb_MateriasJornais[[#This Row],[Jor_Titulo]]&amp;" - "&amp;TEXT(Tb_MateriasJornais[[#This Row],[Jor_Data]],"dd/mm/aaaa")</f>
        <v>Jornal do Senado - Depois de depoimento de irmãos Miranda, CPI avalia prorrogação de trabalhos - 28/06/2021</v>
      </c>
      <c r="K753" s="10"/>
      <c r="L753" s="10"/>
      <c r="M753" s="10"/>
      <c r="N753" s="10"/>
      <c r="O753" s="10"/>
      <c r="P753" s="10"/>
      <c r="Q753" s="10"/>
      <c r="R753" s="10"/>
      <c r="S753" s="10"/>
      <c r="T753" s="10"/>
      <c r="U753" s="10"/>
      <c r="V753" s="10"/>
      <c r="W753" s="10"/>
      <c r="X753" s="10"/>
      <c r="Y753" s="10"/>
      <c r="Z753" s="10"/>
    </row>
    <row r="754" spans="1:26" ht="12.75" x14ac:dyDescent="0.2">
      <c r="A754" s="11">
        <v>564</v>
      </c>
      <c r="B754" s="12">
        <v>44375.636111111111</v>
      </c>
      <c r="C754" t="s">
        <v>3881</v>
      </c>
      <c r="D754" t="s">
        <v>1297</v>
      </c>
      <c r="E754" s="13" t="s">
        <v>3882</v>
      </c>
      <c r="F754" t="s">
        <v>3883</v>
      </c>
      <c r="G754" t="s">
        <v>2602</v>
      </c>
      <c r="H754" s="12">
        <v>44378.37777777778</v>
      </c>
      <c r="I754" t="s">
        <v>3884</v>
      </c>
      <c r="J754" s="4" t="str">
        <f>Tb_MateriasJornais[[#This Row],[Jor_Jornal]]&amp;" - "&amp;Tb_MateriasJornais[[#This Row],[Jor_Titulo]]&amp;" - "&amp;TEXT(Tb_MateriasJornais[[#This Row],[Jor_Data]],"dd/mm/aaaa")</f>
        <v>Jornal do Senado - CPI da Pandemia vai ouvir sócio da Precisa Medicamentos - 28/06/2021</v>
      </c>
      <c r="K754" s="10"/>
      <c r="L754" s="10"/>
      <c r="M754" s="10"/>
      <c r="N754" s="10"/>
      <c r="O754" s="10"/>
      <c r="P754" s="10"/>
      <c r="Q754" s="10"/>
      <c r="R754" s="10"/>
      <c r="S754" s="10"/>
      <c r="T754" s="10"/>
      <c r="U754" s="10"/>
      <c r="V754" s="10"/>
      <c r="W754" s="10"/>
      <c r="X754" s="10"/>
      <c r="Y754" s="10"/>
      <c r="Z754" s="10"/>
    </row>
    <row r="755" spans="1:26" ht="12.75" x14ac:dyDescent="0.2">
      <c r="A755" s="11">
        <v>565</v>
      </c>
      <c r="B755" s="12">
        <v>44375.65625</v>
      </c>
      <c r="C755" t="s">
        <v>3885</v>
      </c>
      <c r="D755" t="s">
        <v>1297</v>
      </c>
      <c r="E755" s="13" t="s">
        <v>3886</v>
      </c>
      <c r="F755" t="s">
        <v>3887</v>
      </c>
      <c r="G755" t="s">
        <v>1357</v>
      </c>
      <c r="H755" s="12">
        <v>44375.65625</v>
      </c>
      <c r="I755" t="s">
        <v>3888</v>
      </c>
      <c r="J755" s="4" t="str">
        <f>Tb_MateriasJornais[[#This Row],[Jor_Jornal]]&amp;" - "&amp;Tb_MateriasJornais[[#This Row],[Jor_Titulo]]&amp;" - "&amp;TEXT(Tb_MateriasJornais[[#This Row],[Jor_Data]],"dd/mm/aaaa")</f>
        <v>Jornal do Senado - CPI da Pandemia ouve nesta terça deputado relator da CPI da Saúde no Amazonas - 28/06/2021</v>
      </c>
      <c r="K755" s="10"/>
      <c r="L755" s="10"/>
      <c r="M755" s="10"/>
      <c r="N755" s="10"/>
      <c r="O755" s="10"/>
      <c r="P755" s="10"/>
      <c r="Q755" s="10"/>
      <c r="R755" s="10"/>
      <c r="S755" s="10"/>
      <c r="T755" s="10"/>
      <c r="U755" s="10"/>
      <c r="V755" s="10"/>
      <c r="W755" s="10"/>
      <c r="X755" s="10"/>
      <c r="Y755" s="10"/>
      <c r="Z755" s="10"/>
    </row>
    <row r="756" spans="1:26" ht="12.75" x14ac:dyDescent="0.2">
      <c r="A756" s="11">
        <v>148</v>
      </c>
      <c r="B756" s="12">
        <v>44375.715277777781</v>
      </c>
      <c r="C756" t="s">
        <v>3889</v>
      </c>
      <c r="D756" t="s">
        <v>878</v>
      </c>
      <c r="E756" s="13" t="s">
        <v>3890</v>
      </c>
      <c r="F756" t="s">
        <v>67</v>
      </c>
      <c r="G756" t="s">
        <v>880</v>
      </c>
      <c r="H756" s="12">
        <v>44375.718055555553</v>
      </c>
      <c r="I756" t="s">
        <v>3891</v>
      </c>
      <c r="J756" s="4" t="str">
        <f>Tb_MateriasJornais[[#This Row],[Jor_Jornal]]&amp;" - "&amp;Tb_MateriasJornais[[#This Row],[Jor_Titulo]]&amp;" - "&amp;TEXT(Tb_MateriasJornais[[#This Row],[Jor_Data]],"dd/mm/aaaa")</f>
        <v>Congresso em Foco - Vice-presidente da CPI vai ao STF contra Bolsonaro por prevaricação - 28/06/2021</v>
      </c>
      <c r="K756" s="10"/>
      <c r="L756" s="10"/>
      <c r="M756" s="10"/>
      <c r="N756" s="10"/>
      <c r="O756" s="10"/>
      <c r="P756" s="10"/>
      <c r="Q756" s="10"/>
      <c r="R756" s="10"/>
      <c r="S756" s="10"/>
      <c r="T756" s="10"/>
      <c r="U756" s="10"/>
      <c r="V756" s="10"/>
      <c r="W756" s="10"/>
      <c r="X756" s="10"/>
      <c r="Y756" s="10"/>
      <c r="Z756" s="10"/>
    </row>
    <row r="757" spans="1:26" ht="12.75" x14ac:dyDescent="0.2">
      <c r="A757" s="11">
        <v>566</v>
      </c>
      <c r="B757" s="12">
        <v>44375.74722222222</v>
      </c>
      <c r="C757" t="s">
        <v>3892</v>
      </c>
      <c r="D757" t="s">
        <v>1297</v>
      </c>
      <c r="E757" s="13" t="s">
        <v>3893</v>
      </c>
      <c r="F757" t="s">
        <v>3894</v>
      </c>
      <c r="G757" t="s">
        <v>2602</v>
      </c>
      <c r="H757" s="12">
        <v>44375.835416666669</v>
      </c>
      <c r="I757" t="s">
        <v>3895</v>
      </c>
      <c r="J757" s="4" t="str">
        <f>Tb_MateriasJornais[[#This Row],[Jor_Jornal]]&amp;" - "&amp;Tb_MateriasJornais[[#This Row],[Jor_Titulo]]&amp;" - "&amp;TEXT(Tb_MateriasJornais[[#This Row],[Jor_Data]],"dd/mm/aaaa")</f>
        <v>Jornal do Senado - Senadores apresentam notícia-crime contra Bolsonaro por prevaricação - 28/06/2021</v>
      </c>
      <c r="K757" s="10"/>
      <c r="L757" s="10"/>
      <c r="M757" s="10"/>
      <c r="N757" s="10"/>
      <c r="O757" s="10"/>
      <c r="P757" s="10"/>
      <c r="Q757" s="10"/>
      <c r="R757" s="10"/>
      <c r="S757" s="10"/>
      <c r="T757" s="10"/>
      <c r="U757" s="10"/>
      <c r="V757" s="10"/>
      <c r="W757" s="10"/>
      <c r="X757" s="10"/>
      <c r="Y757" s="10"/>
      <c r="Z757" s="10"/>
    </row>
    <row r="758" spans="1:26" ht="12.75" x14ac:dyDescent="0.2">
      <c r="A758" s="11">
        <v>567</v>
      </c>
      <c r="B758" s="12">
        <v>44375.772222222222</v>
      </c>
      <c r="C758" t="s">
        <v>3896</v>
      </c>
      <c r="D758" t="s">
        <v>1297</v>
      </c>
      <c r="E758" s="13" t="s">
        <v>3897</v>
      </c>
      <c r="F758" t="s">
        <v>3898</v>
      </c>
      <c r="G758" t="s">
        <v>1357</v>
      </c>
      <c r="H758" s="12">
        <v>44375.772222222222</v>
      </c>
      <c r="I758" t="s">
        <v>3899</v>
      </c>
      <c r="J758" s="4" t="str">
        <f>Tb_MateriasJornais[[#This Row],[Jor_Jornal]]&amp;" - "&amp;Tb_MateriasJornais[[#This Row],[Jor_Titulo]]&amp;" - "&amp;TEXT(Tb_MateriasJornais[[#This Row],[Jor_Data]],"dd/mm/aaaa")</f>
        <v>Jornal do Senado - Carlos Wizard é um dos três depoentes desta semana na CPI da Pandemia - 28/06/2021</v>
      </c>
      <c r="K758" s="10"/>
      <c r="L758" s="10"/>
      <c r="M758" s="10"/>
      <c r="N758" s="10"/>
      <c r="O758" s="10"/>
      <c r="P758" s="10"/>
      <c r="Q758" s="10"/>
      <c r="R758" s="10"/>
      <c r="S758" s="10"/>
      <c r="T758" s="10"/>
      <c r="U758" s="10"/>
      <c r="V758" s="10"/>
      <c r="W758" s="10"/>
      <c r="X758" s="10"/>
      <c r="Y758" s="10"/>
      <c r="Z758" s="10"/>
    </row>
    <row r="759" spans="1:26" ht="12.75" x14ac:dyDescent="0.2">
      <c r="A759" s="11">
        <v>149</v>
      </c>
      <c r="B759" s="12">
        <v>44375.783333333333</v>
      </c>
      <c r="C759" t="s">
        <v>3900</v>
      </c>
      <c r="D759" t="s">
        <v>878</v>
      </c>
      <c r="E759" s="13" t="s">
        <v>3901</v>
      </c>
      <c r="F759" t="s">
        <v>67</v>
      </c>
      <c r="G759" t="s">
        <v>880</v>
      </c>
      <c r="H759" s="12">
        <v>44375.78402777778</v>
      </c>
      <c r="I759" t="s">
        <v>3902</v>
      </c>
      <c r="J759" s="4" t="str">
        <f>Tb_MateriasJornais[[#This Row],[Jor_Jornal]]&amp;" - "&amp;Tb_MateriasJornais[[#This Row],[Jor_Titulo]]&amp;" - "&amp;TEXT(Tb_MateriasJornais[[#This Row],[Jor_Data]],"dd/mm/aaaa")</f>
        <v>Congresso em Foco - Convocação de Ricardo Barros para depor à CPI deve ser votada nesta terça - 28/06/2021</v>
      </c>
      <c r="K759" s="10"/>
      <c r="L759" s="10"/>
      <c r="M759" s="10"/>
      <c r="N759" s="10"/>
      <c r="O759" s="10"/>
      <c r="P759" s="10"/>
      <c r="Q759" s="10"/>
      <c r="R759" s="10"/>
      <c r="S759" s="10"/>
      <c r="T759" s="10"/>
      <c r="U759" s="10"/>
      <c r="V759" s="10"/>
      <c r="W759" s="10"/>
      <c r="X759" s="10"/>
      <c r="Y759" s="10"/>
      <c r="Z759" s="10"/>
    </row>
    <row r="760" spans="1:26" ht="12.75" x14ac:dyDescent="0.2">
      <c r="A760" s="11">
        <v>150</v>
      </c>
      <c r="B760" s="12">
        <v>44376.347916666666</v>
      </c>
      <c r="C760" t="s">
        <v>3903</v>
      </c>
      <c r="D760" t="s">
        <v>878</v>
      </c>
      <c r="E760" s="13" t="s">
        <v>3904</v>
      </c>
      <c r="F760" t="s">
        <v>67</v>
      </c>
      <c r="G760" t="s">
        <v>2613</v>
      </c>
      <c r="H760" s="12">
        <v>44376.822916666664</v>
      </c>
      <c r="I760" t="s">
        <v>3905</v>
      </c>
      <c r="J760" s="4" t="str">
        <f>Tb_MateriasJornais[[#This Row],[Jor_Jornal]]&amp;" - "&amp;Tb_MateriasJornais[[#This Row],[Jor_Titulo]]&amp;" - "&amp;TEXT(Tb_MateriasJornais[[#This Row],[Jor_Data]],"dd/mm/aaaa")</f>
        <v>Congresso em Foco - CPI tem troca de acusações e Aziz é acusado de corrupção por depoente - 29/06/2021</v>
      </c>
      <c r="K760" s="10"/>
      <c r="L760" s="10"/>
      <c r="M760" s="10"/>
      <c r="N760" s="10"/>
      <c r="O760" s="10"/>
      <c r="P760" s="10"/>
      <c r="Q760" s="10"/>
      <c r="R760" s="10"/>
      <c r="S760" s="10"/>
      <c r="T760" s="10"/>
      <c r="U760" s="10"/>
      <c r="V760" s="10"/>
      <c r="W760" s="10"/>
      <c r="X760" s="10"/>
      <c r="Y760" s="10"/>
      <c r="Z760" s="10"/>
    </row>
    <row r="761" spans="1:26" ht="12.75" x14ac:dyDescent="0.2">
      <c r="A761" s="11">
        <v>568</v>
      </c>
      <c r="B761" s="12">
        <v>44376.386111111111</v>
      </c>
      <c r="C761" t="s">
        <v>3906</v>
      </c>
      <c r="D761" t="s">
        <v>1297</v>
      </c>
      <c r="E761" s="13" t="s">
        <v>3907</v>
      </c>
      <c r="F761" t="s">
        <v>3908</v>
      </c>
      <c r="G761" t="s">
        <v>2602</v>
      </c>
      <c r="H761" s="12">
        <v>44376.476388888892</v>
      </c>
      <c r="I761" t="s">
        <v>3909</v>
      </c>
      <c r="J761" s="4" t="str">
        <f>Tb_MateriasJornais[[#This Row],[Jor_Jornal]]&amp;" - "&amp;Tb_MateriasJornais[[#This Row],[Jor_Titulo]]&amp;" - "&amp;TEXT(Tb_MateriasJornais[[#This Row],[Jor_Data]],"dd/mm/aaaa")</f>
        <v>Jornal do Senado - CPI: convocação de Ricardo Barros está entre os requerimentos da pauta desta quarta - 29/06/2021</v>
      </c>
      <c r="K761" s="10"/>
      <c r="L761" s="10"/>
      <c r="M761" s="10"/>
      <c r="N761" s="10"/>
      <c r="O761" s="10"/>
      <c r="P761" s="10"/>
      <c r="Q761" s="10"/>
      <c r="R761" s="10"/>
      <c r="S761" s="10"/>
      <c r="T761" s="10"/>
      <c r="U761" s="10"/>
      <c r="V761" s="10"/>
      <c r="W761" s="10"/>
      <c r="X761" s="10"/>
      <c r="Y761" s="10"/>
      <c r="Z761" s="10"/>
    </row>
    <row r="762" spans="1:26" ht="12.75" x14ac:dyDescent="0.2">
      <c r="A762" s="11">
        <v>151</v>
      </c>
      <c r="B762" s="12">
        <v>44376.430555555555</v>
      </c>
      <c r="C762" t="s">
        <v>3910</v>
      </c>
      <c r="D762" t="s">
        <v>878</v>
      </c>
      <c r="E762" s="13" t="s">
        <v>3911</v>
      </c>
      <c r="F762" t="s">
        <v>67</v>
      </c>
      <c r="G762" t="s">
        <v>1060</v>
      </c>
      <c r="H762" s="12">
        <v>44376.751388888886</v>
      </c>
      <c r="I762" t="s">
        <v>3912</v>
      </c>
      <c r="J762" s="4" t="str">
        <f>Tb_MateriasJornais[[#This Row],[Jor_Jornal]]&amp;" - "&amp;Tb_MateriasJornais[[#This Row],[Jor_Titulo]]&amp;" - "&amp;TEXT(Tb_MateriasJornais[[#This Row],[Jor_Data]],"dd/mm/aaaa")</f>
        <v>Congresso em Foco - Prorrogação da CPI deve chegar a 40 assinaturas, diz Omar Aziz. Veja quem apoia - 29/06/2021</v>
      </c>
      <c r="K762" s="10"/>
      <c r="L762" s="10"/>
      <c r="M762" s="10"/>
      <c r="N762" s="10"/>
      <c r="O762" s="10"/>
      <c r="P762" s="10"/>
      <c r="Q762" s="10"/>
      <c r="R762" s="10"/>
      <c r="S762" s="10"/>
      <c r="T762" s="10"/>
      <c r="U762" s="10"/>
      <c r="V762" s="10"/>
      <c r="W762" s="10"/>
      <c r="X762" s="10"/>
      <c r="Y762" s="10"/>
      <c r="Z762" s="10"/>
    </row>
    <row r="763" spans="1:26" ht="12.75" x14ac:dyDescent="0.2">
      <c r="A763" s="11">
        <v>569</v>
      </c>
      <c r="B763" s="12">
        <v>44376.480555555558</v>
      </c>
      <c r="C763" t="s">
        <v>3913</v>
      </c>
      <c r="D763" t="s">
        <v>1297</v>
      </c>
      <c r="E763" s="13" t="s">
        <v>3914</v>
      </c>
      <c r="F763" t="s">
        <v>3915</v>
      </c>
      <c r="G763" t="s">
        <v>1357</v>
      </c>
      <c r="H763" s="12">
        <v>44376.480555555558</v>
      </c>
      <c r="I763" t="s">
        <v>3916</v>
      </c>
      <c r="J763" s="4" t="str">
        <f>Tb_MateriasJornais[[#This Row],[Jor_Jornal]]&amp;" - "&amp;Tb_MateriasJornais[[#This Row],[Jor_Titulo]]&amp;" - "&amp;TEXT(Tb_MateriasJornais[[#This Row],[Jor_Data]],"dd/mm/aaaa")</f>
        <v>Jornal do Senado - CPI da Pandemia ouve sócio da Precisa Medicamentos na quinta-feira - 29/06/2021</v>
      </c>
      <c r="K763" s="10"/>
      <c r="L763" s="10"/>
      <c r="M763" s="10"/>
      <c r="N763" s="10"/>
      <c r="O763" s="10"/>
      <c r="P763" s="10"/>
      <c r="Q763" s="10"/>
      <c r="R763" s="10"/>
      <c r="S763" s="10"/>
      <c r="T763" s="10"/>
      <c r="U763" s="10"/>
      <c r="V763" s="10"/>
      <c r="W763" s="10"/>
      <c r="X763" s="10"/>
      <c r="Y763" s="10"/>
      <c r="Z763" s="10"/>
    </row>
    <row r="764" spans="1:26" ht="12.75" x14ac:dyDescent="0.2">
      <c r="A764" s="11">
        <v>570</v>
      </c>
      <c r="B764" s="12">
        <v>44376.668055555558</v>
      </c>
      <c r="C764" t="s">
        <v>3917</v>
      </c>
      <c r="D764" t="s">
        <v>1297</v>
      </c>
      <c r="E764" s="13" t="s">
        <v>3918</v>
      </c>
      <c r="F764" t="s">
        <v>3919</v>
      </c>
      <c r="G764" t="s">
        <v>2602</v>
      </c>
      <c r="H764" s="12">
        <v>44379.42083333333</v>
      </c>
      <c r="I764" t="s">
        <v>3920</v>
      </c>
      <c r="J764" s="4" t="str">
        <f>Tb_MateriasJornais[[#This Row],[Jor_Jornal]]&amp;" - "&amp;Tb_MateriasJornais[[#This Row],[Jor_Titulo]]&amp;" - "&amp;TEXT(Tb_MateriasJornais[[#This Row],[Jor_Data]],"dd/mm/aaaa")</f>
        <v>Jornal do Senado - CPI da Pandemia critica deputado do Amazonas por não indiciar governador - 29/06/2021</v>
      </c>
      <c r="K764" s="10"/>
      <c r="L764" s="10"/>
      <c r="M764" s="10"/>
      <c r="N764" s="10"/>
      <c r="O764" s="10"/>
      <c r="P764" s="10"/>
      <c r="Q764" s="10"/>
      <c r="R764" s="10"/>
      <c r="S764" s="10"/>
      <c r="T764" s="10"/>
      <c r="U764" s="10"/>
      <c r="V764" s="10"/>
      <c r="W764" s="10"/>
      <c r="X764" s="10"/>
      <c r="Y764" s="10"/>
      <c r="Z764" s="10"/>
    </row>
    <row r="765" spans="1:26" ht="12.75" x14ac:dyDescent="0.2">
      <c r="A765" s="11">
        <v>571</v>
      </c>
      <c r="B765" s="12">
        <v>44376.72152777778</v>
      </c>
      <c r="C765" t="s">
        <v>3921</v>
      </c>
      <c r="D765" t="s">
        <v>1297</v>
      </c>
      <c r="E765" s="13" t="s">
        <v>3922</v>
      </c>
      <c r="F765" t="s">
        <v>3923</v>
      </c>
      <c r="G765" t="s">
        <v>2602</v>
      </c>
      <c r="H765" s="12">
        <v>44376.737500000003</v>
      </c>
      <c r="I765" t="s">
        <v>3924</v>
      </c>
      <c r="J765" s="4" t="str">
        <f>Tb_MateriasJornais[[#This Row],[Jor_Jornal]]&amp;" - "&amp;Tb_MateriasJornais[[#This Row],[Jor_Titulo]]&amp;" - "&amp;TEXT(Tb_MateriasJornais[[#This Row],[Jor_Data]],"dd/mm/aaaa")</f>
        <v>Jornal do Senado - Randolfe Rodrigues apresenta pedido de prorrogação da CPI da Pandemia - 29/06/2021</v>
      </c>
      <c r="K765" s="10"/>
      <c r="L765" s="10"/>
      <c r="M765" s="10"/>
      <c r="N765" s="10"/>
      <c r="O765" s="10"/>
      <c r="P765" s="10"/>
      <c r="Q765" s="10"/>
      <c r="R765" s="10"/>
      <c r="S765" s="10"/>
      <c r="T765" s="10"/>
      <c r="U765" s="10"/>
      <c r="V765" s="10"/>
      <c r="W765" s="10"/>
      <c r="X765" s="10"/>
      <c r="Y765" s="10"/>
      <c r="Z765" s="10"/>
    </row>
    <row r="766" spans="1:26" ht="12.75" x14ac:dyDescent="0.2">
      <c r="A766" s="11">
        <v>572</v>
      </c>
      <c r="B766" s="12">
        <v>44376.727083333331</v>
      </c>
      <c r="C766" t="s">
        <v>3925</v>
      </c>
      <c r="D766" t="s">
        <v>1297</v>
      </c>
      <c r="E766" s="13" t="s">
        <v>3926</v>
      </c>
      <c r="F766" t="s">
        <v>3927</v>
      </c>
      <c r="G766" t="s">
        <v>2602</v>
      </c>
      <c r="H766" s="12">
        <v>44376.736805555556</v>
      </c>
      <c r="I766" t="s">
        <v>3928</v>
      </c>
      <c r="J766" s="4" t="str">
        <f>Tb_MateriasJornais[[#This Row],[Jor_Jornal]]&amp;" - "&amp;Tb_MateriasJornais[[#This Row],[Jor_Titulo]]&amp;" - "&amp;TEXT(Tb_MateriasJornais[[#This Row],[Jor_Data]],"dd/mm/aaaa")</f>
        <v>Jornal do Senado - Senadores defendem prorrogação da CPI da Pandemia - 29/06/2021</v>
      </c>
      <c r="K766" s="10"/>
      <c r="L766" s="10"/>
      <c r="M766" s="10"/>
      <c r="N766" s="10"/>
      <c r="O766" s="10"/>
      <c r="P766" s="10"/>
      <c r="Q766" s="10"/>
      <c r="R766" s="10"/>
      <c r="S766" s="10"/>
      <c r="T766" s="10"/>
      <c r="U766" s="10"/>
      <c r="V766" s="10"/>
      <c r="W766" s="10"/>
      <c r="X766" s="10"/>
      <c r="Y766" s="10"/>
      <c r="Z766" s="10"/>
    </row>
    <row r="767" spans="1:26" ht="12.75" x14ac:dyDescent="0.2">
      <c r="A767" s="11">
        <v>573</v>
      </c>
      <c r="B767" s="12">
        <v>44376.740277777775</v>
      </c>
      <c r="C767" t="s">
        <v>3929</v>
      </c>
      <c r="D767" t="s">
        <v>1297</v>
      </c>
      <c r="E767" s="13" t="s">
        <v>3930</v>
      </c>
      <c r="F767" t="s">
        <v>3931</v>
      </c>
      <c r="G767" t="s">
        <v>1357</v>
      </c>
      <c r="H767" s="12">
        <v>44376.751388888886</v>
      </c>
      <c r="I767" t="s">
        <v>3932</v>
      </c>
      <c r="J767" s="4" t="str">
        <f>Tb_MateriasJornais[[#This Row],[Jor_Jornal]]&amp;" - "&amp;Tb_MateriasJornais[[#This Row],[Jor_Titulo]]&amp;" - "&amp;TEXT(Tb_MateriasJornais[[#This Row],[Jor_Data]],"dd/mm/aaaa")</f>
        <v>Jornal do Senado - Deputado do Amazonas é criticado na CPI da Pandemia por não indiciar o governador - 29/06/2021</v>
      </c>
      <c r="K767" s="10"/>
      <c r="L767" s="10"/>
      <c r="M767" s="10"/>
      <c r="N767" s="10"/>
      <c r="O767" s="10"/>
      <c r="P767" s="10"/>
      <c r="Q767" s="10"/>
      <c r="R767" s="10"/>
      <c r="S767" s="10"/>
      <c r="T767" s="10"/>
      <c r="U767" s="10"/>
      <c r="V767" s="10"/>
      <c r="W767" s="10"/>
      <c r="X767" s="10"/>
      <c r="Y767" s="10"/>
      <c r="Z767" s="10"/>
    </row>
    <row r="768" spans="1:26" ht="12.75" x14ac:dyDescent="0.2">
      <c r="A768" s="11">
        <v>574</v>
      </c>
      <c r="B768" s="12">
        <v>44376.798611111109</v>
      </c>
      <c r="C768" t="s">
        <v>3933</v>
      </c>
      <c r="D768" t="s">
        <v>1297</v>
      </c>
      <c r="E768" s="13" t="s">
        <v>3934</v>
      </c>
      <c r="F768" t="s">
        <v>3935</v>
      </c>
      <c r="G768" t="s">
        <v>2722</v>
      </c>
      <c r="H768" s="12">
        <v>44376.800694444442</v>
      </c>
      <c r="I768" t="s">
        <v>3936</v>
      </c>
      <c r="J768" s="4" t="str">
        <f>Tb_MateriasJornais[[#This Row],[Jor_Jornal]]&amp;" - "&amp;Tb_MateriasJornais[[#This Row],[Jor_Titulo]]&amp;" - "&amp;TEXT(Tb_MateriasJornais[[#This Row],[Jor_Data]],"dd/mm/aaaa")</f>
        <v>Jornal do Senado - Girão critica ida de membros da CPI da Pandemia ao RJ para ouvir Witzel - 29/06/2021</v>
      </c>
      <c r="K768" s="10"/>
      <c r="L768" s="10"/>
      <c r="M768" s="10"/>
      <c r="N768" s="10"/>
      <c r="O768" s="10"/>
      <c r="P768" s="10"/>
      <c r="Q768" s="10"/>
      <c r="R768" s="10"/>
      <c r="S768" s="10"/>
      <c r="T768" s="10"/>
      <c r="U768" s="10"/>
      <c r="V768" s="10"/>
      <c r="W768" s="10"/>
      <c r="X768" s="10"/>
      <c r="Y768" s="10"/>
      <c r="Z768" s="10"/>
    </row>
    <row r="769" spans="1:26" ht="12.75" x14ac:dyDescent="0.2">
      <c r="A769" s="11">
        <v>152</v>
      </c>
      <c r="B769" s="12">
        <v>44376.863194444442</v>
      </c>
      <c r="C769" t="s">
        <v>3937</v>
      </c>
      <c r="D769" t="s">
        <v>878</v>
      </c>
      <c r="E769" s="13" t="s">
        <v>3938</v>
      </c>
      <c r="F769" t="s">
        <v>67</v>
      </c>
      <c r="G769" t="s">
        <v>878</v>
      </c>
      <c r="H769" s="12">
        <v>44376.863194444442</v>
      </c>
      <c r="I769" t="s">
        <v>3939</v>
      </c>
      <c r="J769" s="4" t="str">
        <f>Tb_MateriasJornais[[#This Row],[Jor_Jornal]]&amp;" - "&amp;Tb_MateriasJornais[[#This Row],[Jor_Titulo]]&amp;" - "&amp;TEXT(Tb_MateriasJornais[[#This Row],[Jor_Data]],"dd/mm/aaaa")</f>
        <v>Congresso em Foco - Prorrogação da CPI será avaliada somente em agosto - 29/06/2021</v>
      </c>
      <c r="K769" s="10"/>
      <c r="L769" s="10"/>
      <c r="M769" s="10"/>
      <c r="N769" s="10"/>
      <c r="O769" s="10"/>
      <c r="P769" s="10"/>
      <c r="Q769" s="10"/>
      <c r="R769" s="10"/>
      <c r="S769" s="10"/>
      <c r="T769" s="10"/>
      <c r="U769" s="10"/>
      <c r="V769" s="10"/>
      <c r="W769" s="10"/>
      <c r="X769" s="10"/>
      <c r="Y769" s="10"/>
      <c r="Z769" s="10"/>
    </row>
    <row r="770" spans="1:26" ht="12.75" x14ac:dyDescent="0.2">
      <c r="A770" s="11">
        <v>153</v>
      </c>
      <c r="B770" s="12">
        <v>44376.901388888888</v>
      </c>
      <c r="C770" t="s">
        <v>3940</v>
      </c>
      <c r="D770" t="s">
        <v>878</v>
      </c>
      <c r="E770" s="13" t="s">
        <v>3941</v>
      </c>
      <c r="F770" t="s">
        <v>67</v>
      </c>
      <c r="G770" t="s">
        <v>878</v>
      </c>
      <c r="H770" s="12">
        <v>44376.935416666667</v>
      </c>
      <c r="I770" t="s">
        <v>3942</v>
      </c>
      <c r="J770" s="4" t="str">
        <f>Tb_MateriasJornais[[#This Row],[Jor_Jornal]]&amp;" - "&amp;Tb_MateriasJornais[[#This Row],[Jor_Titulo]]&amp;" - "&amp;TEXT(Tb_MateriasJornais[[#This Row],[Jor_Data]],"dd/mm/aaaa")</f>
        <v>Congresso em Foco - CPI ouvirá na sexta vendedor que acusou propina de US$ 1 por dose - 29/06/2021</v>
      </c>
      <c r="K770" s="10"/>
      <c r="L770" s="10"/>
      <c r="M770" s="10"/>
      <c r="N770" s="10"/>
      <c r="O770" s="10"/>
      <c r="P770" s="10"/>
      <c r="Q770" s="10"/>
      <c r="R770" s="10"/>
      <c r="S770" s="10"/>
      <c r="T770" s="10"/>
      <c r="U770" s="10"/>
      <c r="V770" s="10"/>
      <c r="W770" s="10"/>
      <c r="X770" s="10"/>
      <c r="Y770" s="10"/>
      <c r="Z770" s="10"/>
    </row>
    <row r="771" spans="1:26" ht="12.75" x14ac:dyDescent="0.2">
      <c r="A771" s="11">
        <v>154</v>
      </c>
      <c r="B771" s="12">
        <v>44377.291666666664</v>
      </c>
      <c r="C771" t="s">
        <v>3943</v>
      </c>
      <c r="D771" t="s">
        <v>878</v>
      </c>
      <c r="E771" s="13" t="s">
        <v>3944</v>
      </c>
      <c r="F771" t="s">
        <v>67</v>
      </c>
      <c r="G771" t="s">
        <v>2613</v>
      </c>
      <c r="H771" s="12">
        <v>44377.707638888889</v>
      </c>
      <c r="I771" t="s">
        <v>3945</v>
      </c>
      <c r="J771" s="4" t="str">
        <f>Tb_MateriasJornais[[#This Row],[Jor_Jornal]]&amp;" - "&amp;Tb_MateriasJornais[[#This Row],[Jor_Titulo]]&amp;" - "&amp;TEXT(Tb_MateriasJornais[[#This Row],[Jor_Data]],"dd/mm/aaaa")</f>
        <v>Congresso em Foco - Wizard foge das perguntas da CPI e adota silêncio como estratégia - 30/06/2021</v>
      </c>
      <c r="K771" s="10"/>
      <c r="L771" s="10"/>
      <c r="M771" s="10"/>
      <c r="N771" s="10"/>
      <c r="O771" s="10"/>
      <c r="P771" s="10"/>
      <c r="Q771" s="10"/>
      <c r="R771" s="10"/>
      <c r="S771" s="10"/>
      <c r="T771" s="10"/>
      <c r="U771" s="10"/>
      <c r="V771" s="10"/>
      <c r="W771" s="10"/>
      <c r="X771" s="10"/>
      <c r="Y771" s="10"/>
      <c r="Z771" s="10"/>
    </row>
    <row r="772" spans="1:26" ht="12.75" x14ac:dyDescent="0.2">
      <c r="A772" s="11">
        <v>155</v>
      </c>
      <c r="B772" s="12">
        <v>44377.356249999997</v>
      </c>
      <c r="C772" t="s">
        <v>3946</v>
      </c>
      <c r="D772" t="s">
        <v>878</v>
      </c>
      <c r="E772" s="13" t="s">
        <v>3947</v>
      </c>
      <c r="F772" t="s">
        <v>67</v>
      </c>
      <c r="G772" t="s">
        <v>3948</v>
      </c>
      <c r="H772" s="12">
        <v>44377.356249999997</v>
      </c>
      <c r="I772" t="s">
        <v>3949</v>
      </c>
      <c r="J772" s="4" t="str">
        <f>Tb_MateriasJornais[[#This Row],[Jor_Jornal]]&amp;" - "&amp;Tb_MateriasJornais[[#This Row],[Jor_Titulo]]&amp;" - "&amp;TEXT(Tb_MateriasJornais[[#This Row],[Jor_Data]],"dd/mm/aaaa")</f>
        <v>Congresso em Foco - CPI vota convocação de Barros e Roberto Dias. Veja pauta na íntegra - 30/06/2021</v>
      </c>
      <c r="K772" s="10"/>
      <c r="L772" s="10"/>
      <c r="M772" s="10"/>
      <c r="N772" s="10"/>
      <c r="O772" s="10"/>
      <c r="P772" s="10"/>
      <c r="Q772" s="10"/>
      <c r="R772" s="10"/>
      <c r="S772" s="10"/>
      <c r="T772" s="10"/>
      <c r="U772" s="10"/>
      <c r="V772" s="10"/>
      <c r="W772" s="10"/>
      <c r="X772" s="10"/>
      <c r="Y772" s="10"/>
      <c r="Z772" s="10"/>
    </row>
    <row r="773" spans="1:26" ht="12.75" x14ac:dyDescent="0.2">
      <c r="A773" s="11">
        <v>156</v>
      </c>
      <c r="B773" s="12">
        <v>44377.459027777775</v>
      </c>
      <c r="C773" t="s">
        <v>3950</v>
      </c>
      <c r="D773" t="s">
        <v>878</v>
      </c>
      <c r="E773" s="13" t="s">
        <v>3951</v>
      </c>
      <c r="F773" t="s">
        <v>67</v>
      </c>
      <c r="G773" t="s">
        <v>1060</v>
      </c>
      <c r="H773" s="12">
        <v>44377.459027777775</v>
      </c>
      <c r="I773" t="s">
        <v>3952</v>
      </c>
      <c r="J773" s="4" t="str">
        <f>Tb_MateriasJornais[[#This Row],[Jor_Jornal]]&amp;" - "&amp;Tb_MateriasJornais[[#This Row],[Jor_Titulo]]&amp;" - "&amp;TEXT(Tb_MateriasJornais[[#This Row],[Jor_Data]],"dd/mm/aaaa")</f>
        <v>Congresso em Foco - CPI convoca Barros e ex-diretor da Saúde que pediu propina por vacina - 30/06/2021</v>
      </c>
      <c r="K773" s="10"/>
      <c r="L773" s="10"/>
      <c r="M773" s="10"/>
      <c r="N773" s="10"/>
      <c r="O773" s="10"/>
      <c r="P773" s="10"/>
      <c r="Q773" s="10"/>
      <c r="R773" s="10"/>
      <c r="S773" s="10"/>
      <c r="T773" s="10"/>
      <c r="U773" s="10"/>
      <c r="V773" s="10"/>
      <c r="W773" s="10"/>
      <c r="X773" s="10"/>
      <c r="Y773" s="10"/>
      <c r="Z773" s="10"/>
    </row>
    <row r="774" spans="1:26" ht="12.75" x14ac:dyDescent="0.2">
      <c r="A774" s="11">
        <v>575</v>
      </c>
      <c r="B774" s="12">
        <v>44377.532638888886</v>
      </c>
      <c r="C774" t="s">
        <v>3953</v>
      </c>
      <c r="D774" t="s">
        <v>1297</v>
      </c>
      <c r="E774" s="13" t="s">
        <v>3954</v>
      </c>
      <c r="F774" t="s">
        <v>3955</v>
      </c>
      <c r="G774" t="s">
        <v>1801</v>
      </c>
      <c r="H774" s="12">
        <v>44378.361805555556</v>
      </c>
      <c r="I774" t="s">
        <v>3956</v>
      </c>
      <c r="J774" s="4" t="str">
        <f>Tb_MateriasJornais[[#This Row],[Jor_Jornal]]&amp;" - "&amp;Tb_MateriasJornais[[#This Row],[Jor_Titulo]]&amp;" - "&amp;TEXT(Tb_MateriasJornais[[#This Row],[Jor_Data]],"dd/mm/aaaa")</f>
        <v>Jornal do Senado - CPI aprova convocação do líder do governo na Câmara, Ricardo Barros - 30/06/2021</v>
      </c>
      <c r="K774" s="10"/>
      <c r="L774" s="10"/>
      <c r="M774" s="10"/>
      <c r="N774" s="10"/>
      <c r="O774" s="10"/>
      <c r="P774" s="10"/>
      <c r="Q774" s="10"/>
      <c r="R774" s="10"/>
      <c r="S774" s="10"/>
      <c r="T774" s="10"/>
      <c r="U774" s="10"/>
      <c r="V774" s="10"/>
      <c r="W774" s="10"/>
      <c r="X774" s="10"/>
      <c r="Y774" s="10"/>
      <c r="Z774" s="10"/>
    </row>
    <row r="775" spans="1:26" ht="12.75" x14ac:dyDescent="0.2">
      <c r="A775" s="11">
        <v>576</v>
      </c>
      <c r="B775" s="12">
        <v>44377.552777777775</v>
      </c>
      <c r="C775" t="s">
        <v>3957</v>
      </c>
      <c r="D775" t="s">
        <v>1297</v>
      </c>
      <c r="E775" s="13" t="s">
        <v>3958</v>
      </c>
      <c r="F775" t="s">
        <v>3959</v>
      </c>
      <c r="G775" t="s">
        <v>2602</v>
      </c>
      <c r="H775" s="12">
        <v>44378.379861111112</v>
      </c>
      <c r="I775" t="s">
        <v>3960</v>
      </c>
      <c r="J775" s="4" t="str">
        <f>Tb_MateriasJornais[[#This Row],[Jor_Jornal]]&amp;" - "&amp;Tb_MateriasJornais[[#This Row],[Jor_Titulo]]&amp;" - "&amp;TEXT(Tb_MateriasJornais[[#This Row],[Jor_Data]],"dd/mm/aaaa")</f>
        <v>Jornal do Senado - CPI ouve na quinta empresário que denunciou corrupção na compra de vacina - 30/06/2021</v>
      </c>
      <c r="K775" s="10"/>
      <c r="L775" s="10"/>
      <c r="M775" s="10"/>
      <c r="N775" s="10"/>
      <c r="O775" s="10"/>
      <c r="P775" s="10"/>
      <c r="Q775" s="10"/>
      <c r="R775" s="10"/>
      <c r="S775" s="10"/>
      <c r="T775" s="10"/>
      <c r="U775" s="10"/>
      <c r="V775" s="10"/>
      <c r="W775" s="10"/>
      <c r="X775" s="10"/>
      <c r="Y775" s="10"/>
      <c r="Z775" s="10"/>
    </row>
    <row r="776" spans="1:26" ht="12.75" x14ac:dyDescent="0.2">
      <c r="A776" s="11">
        <v>577</v>
      </c>
      <c r="B776" s="12">
        <v>44377.59652777778</v>
      </c>
      <c r="C776" t="s">
        <v>3961</v>
      </c>
      <c r="D776" t="s">
        <v>1297</v>
      </c>
      <c r="E776" s="13" t="s">
        <v>3962</v>
      </c>
      <c r="F776" t="s">
        <v>3963</v>
      </c>
      <c r="G776" t="s">
        <v>1357</v>
      </c>
      <c r="H776" s="12">
        <v>44377.929861111108</v>
      </c>
      <c r="I776" t="s">
        <v>3964</v>
      </c>
      <c r="J776" s="4" t="str">
        <f>Tb_MateriasJornais[[#This Row],[Jor_Jornal]]&amp;" - "&amp;Tb_MateriasJornais[[#This Row],[Jor_Titulo]]&amp;" - "&amp;TEXT(Tb_MateriasJornais[[#This Row],[Jor_Data]],"dd/mm/aaaa")</f>
        <v>Jornal do Senado - Carlos Wizard usa direito de permanecer em silêncio na CPI da Pandemia - 30/06/2021</v>
      </c>
      <c r="K776" s="10"/>
      <c r="L776" s="10"/>
      <c r="M776" s="10"/>
      <c r="N776" s="10"/>
      <c r="O776" s="10"/>
      <c r="P776" s="10"/>
      <c r="Q776" s="10"/>
      <c r="R776" s="10"/>
      <c r="S776" s="10"/>
      <c r="T776" s="10"/>
      <c r="U776" s="10"/>
      <c r="V776" s="10"/>
      <c r="W776" s="10"/>
      <c r="X776" s="10"/>
      <c r="Y776" s="10"/>
      <c r="Z776" s="10"/>
    </row>
    <row r="777" spans="1:26" ht="12.75" x14ac:dyDescent="0.2">
      <c r="A777" s="11">
        <v>578</v>
      </c>
      <c r="B777" s="12">
        <v>44377.62777777778</v>
      </c>
      <c r="C777" t="s">
        <v>3965</v>
      </c>
      <c r="D777" t="s">
        <v>1297</v>
      </c>
      <c r="E777" s="13" t="s">
        <v>3966</v>
      </c>
      <c r="F777" t="s">
        <v>3967</v>
      </c>
      <c r="G777" t="s">
        <v>1357</v>
      </c>
      <c r="H777" s="12">
        <v>44377.929861111108</v>
      </c>
      <c r="I777" t="s">
        <v>3968</v>
      </c>
      <c r="J777" s="4" t="str">
        <f>Tb_MateriasJornais[[#This Row],[Jor_Jornal]]&amp;" - "&amp;Tb_MateriasJornais[[#This Row],[Jor_Titulo]]&amp;" - "&amp;TEXT(Tb_MateriasJornais[[#This Row],[Jor_Data]],"dd/mm/aaaa")</f>
        <v>Jornal do Senado - CPI vai recorrer da decisão do STF que permitiu a Carlos Wizard ficar calado - 30/06/2021</v>
      </c>
      <c r="K777" s="10"/>
      <c r="L777" s="10"/>
      <c r="M777" s="10"/>
      <c r="N777" s="10"/>
      <c r="O777" s="10"/>
      <c r="P777" s="10"/>
      <c r="Q777" s="10"/>
      <c r="R777" s="10"/>
      <c r="S777" s="10"/>
      <c r="T777" s="10"/>
      <c r="U777" s="10"/>
      <c r="V777" s="10"/>
      <c r="W777" s="10"/>
      <c r="X777" s="10"/>
      <c r="Y777" s="10"/>
      <c r="Z777" s="10"/>
    </row>
    <row r="778" spans="1:26" ht="12.75" x14ac:dyDescent="0.2">
      <c r="A778" s="11">
        <v>157</v>
      </c>
      <c r="B778" s="12">
        <v>44377.737500000003</v>
      </c>
      <c r="C778" t="s">
        <v>3969</v>
      </c>
      <c r="D778" t="s">
        <v>878</v>
      </c>
      <c r="E778" s="13" t="s">
        <v>3970</v>
      </c>
      <c r="F778" t="s">
        <v>67</v>
      </c>
      <c r="G778" t="s">
        <v>2613</v>
      </c>
      <c r="H778" s="12">
        <v>44377.738194444442</v>
      </c>
      <c r="I778" t="s">
        <v>3971</v>
      </c>
      <c r="J778" s="4" t="str">
        <f>Tb_MateriasJornais[[#This Row],[Jor_Jornal]]&amp;" - "&amp;Tb_MateriasJornais[[#This Row],[Jor_Titulo]]&amp;" - "&amp;TEXT(Tb_MateriasJornais[[#This Row],[Jor_Data]],"dd/mm/aaaa")</f>
        <v>Congresso em Foco - Em revide a silêncio de Wizard, CPI mantém passaporte do empresário confiscado - 30/06/2021</v>
      </c>
      <c r="K778" s="10"/>
      <c r="L778" s="10"/>
      <c r="M778" s="10"/>
      <c r="N778" s="10"/>
      <c r="O778" s="10"/>
      <c r="P778" s="10"/>
      <c r="Q778" s="10"/>
      <c r="R778" s="10"/>
      <c r="S778" s="10"/>
      <c r="T778" s="10"/>
      <c r="U778" s="10"/>
      <c r="V778" s="10"/>
      <c r="W778" s="10"/>
      <c r="X778" s="10"/>
      <c r="Y778" s="10"/>
      <c r="Z778" s="10"/>
    </row>
    <row r="779" spans="1:26" ht="12.75" x14ac:dyDescent="0.2">
      <c r="A779" s="11">
        <v>158</v>
      </c>
      <c r="B779" s="12">
        <v>44377.75</v>
      </c>
      <c r="C779" t="s">
        <v>3972</v>
      </c>
      <c r="D779" t="s">
        <v>878</v>
      </c>
      <c r="E779" s="13" t="s">
        <v>3973</v>
      </c>
      <c r="F779" t="s">
        <v>67</v>
      </c>
      <c r="G779" t="s">
        <v>2885</v>
      </c>
      <c r="H779" s="12">
        <v>44377.760416666664</v>
      </c>
      <c r="I779" t="s">
        <v>3974</v>
      </c>
      <c r="J779" s="4" t="str">
        <f>Tb_MateriasJornais[[#This Row],[Jor_Jornal]]&amp;" - "&amp;Tb_MateriasJornais[[#This Row],[Jor_Titulo]]&amp;" - "&amp;TEXT(Tb_MateriasJornais[[#This Row],[Jor_Data]],"dd/mm/aaaa")</f>
        <v>Congresso em Foco - CPI pede quebra de sigilos de Dias e amplia requisição de dados de Pazuello - 30/06/2021</v>
      </c>
      <c r="K779" s="10"/>
      <c r="L779" s="10"/>
      <c r="M779" s="10"/>
      <c r="N779" s="10"/>
      <c r="O779" s="10"/>
      <c r="P779" s="10"/>
      <c r="Q779" s="10"/>
      <c r="R779" s="10"/>
      <c r="S779" s="10"/>
      <c r="T779" s="10"/>
      <c r="U779" s="10"/>
      <c r="V779" s="10"/>
      <c r="W779" s="10"/>
      <c r="X779" s="10"/>
      <c r="Y779" s="10"/>
      <c r="Z779" s="10"/>
    </row>
    <row r="780" spans="1:26" ht="12.75" x14ac:dyDescent="0.2">
      <c r="A780" s="11">
        <v>579</v>
      </c>
      <c r="B780" s="12">
        <v>44377.76666666667</v>
      </c>
      <c r="C780" t="s">
        <v>3975</v>
      </c>
      <c r="D780" t="s">
        <v>1297</v>
      </c>
      <c r="E780" s="13" t="s">
        <v>3976</v>
      </c>
      <c r="F780" t="s">
        <v>3977</v>
      </c>
      <c r="G780" t="s">
        <v>1352</v>
      </c>
      <c r="H780" s="12">
        <v>44377.927083333336</v>
      </c>
      <c r="I780" t="s">
        <v>3978</v>
      </c>
      <c r="J780" s="4" t="str">
        <f>Tb_MateriasJornais[[#This Row],[Jor_Jornal]]&amp;" - "&amp;Tb_MateriasJornais[[#This Row],[Jor_Titulo]]&amp;" - "&amp;TEXT(Tb_MateriasJornais[[#This Row],[Jor_Data]],"dd/mm/aaaa")</f>
        <v>Jornal do Senado - Oposição critica silêncio de Wizard; governistas reforçam direito constitucional - 30/06/2021</v>
      </c>
      <c r="K780" s="10"/>
      <c r="L780" s="10"/>
      <c r="M780" s="10"/>
      <c r="N780" s="10"/>
      <c r="O780" s="10"/>
      <c r="P780" s="10"/>
      <c r="Q780" s="10"/>
      <c r="R780" s="10"/>
      <c r="S780" s="10"/>
      <c r="T780" s="10"/>
      <c r="U780" s="10"/>
      <c r="V780" s="10"/>
      <c r="W780" s="10"/>
      <c r="X780" s="10"/>
      <c r="Y780" s="10"/>
      <c r="Z780" s="10"/>
    </row>
    <row r="781" spans="1:26" ht="12.75" x14ac:dyDescent="0.2">
      <c r="A781" s="11">
        <v>580</v>
      </c>
      <c r="B781" s="12">
        <v>44377.791666666664</v>
      </c>
      <c r="C781" t="s">
        <v>3979</v>
      </c>
      <c r="D781" t="s">
        <v>1297</v>
      </c>
      <c r="E781" s="13" t="s">
        <v>3980</v>
      </c>
      <c r="F781" t="s">
        <v>3981</v>
      </c>
      <c r="G781" t="s">
        <v>2722</v>
      </c>
      <c r="H781" s="12">
        <v>44377.791666666664</v>
      </c>
      <c r="I781" t="s">
        <v>3982</v>
      </c>
      <c r="J781" s="4" t="str">
        <f>Tb_MateriasJornais[[#This Row],[Jor_Jornal]]&amp;" - "&amp;Tb_MateriasJornais[[#This Row],[Jor_Titulo]]&amp;" - "&amp;TEXT(Tb_MateriasJornais[[#This Row],[Jor_Data]],"dd/mm/aaaa")</f>
        <v>Jornal do Senado - CPI completa 60 dias e não investigou corrupção em estados e municípios, diz Girão - 30/06/2021</v>
      </c>
      <c r="K781" s="10"/>
      <c r="L781" s="10"/>
      <c r="M781" s="10"/>
      <c r="N781" s="10"/>
      <c r="O781" s="10"/>
      <c r="P781" s="10"/>
      <c r="Q781" s="10"/>
      <c r="R781" s="10"/>
      <c r="S781" s="10"/>
      <c r="T781" s="10"/>
      <c r="U781" s="10"/>
      <c r="V781" s="10"/>
      <c r="W781" s="10"/>
      <c r="X781" s="10"/>
      <c r="Y781" s="10"/>
      <c r="Z781" s="10"/>
    </row>
    <row r="782" spans="1:26" ht="12.75" x14ac:dyDescent="0.2">
      <c r="A782" s="11">
        <v>581</v>
      </c>
      <c r="B782" s="12">
        <v>44377.813194444447</v>
      </c>
      <c r="C782" t="s">
        <v>3983</v>
      </c>
      <c r="D782" t="s">
        <v>1297</v>
      </c>
      <c r="E782" s="13" t="s">
        <v>3984</v>
      </c>
      <c r="F782" t="s">
        <v>3985</v>
      </c>
      <c r="G782" t="s">
        <v>1357</v>
      </c>
      <c r="H782" s="12">
        <v>44377.930555555555</v>
      </c>
      <c r="I782" t="s">
        <v>3986</v>
      </c>
      <c r="J782" s="4" t="str">
        <f>Tb_MateriasJornais[[#This Row],[Jor_Jornal]]&amp;" - "&amp;Tb_MateriasJornais[[#This Row],[Jor_Titulo]]&amp;" - "&amp;TEXT(Tb_MateriasJornais[[#This Row],[Jor_Data]],"dd/mm/aaaa")</f>
        <v>Jornal do Senado - Carlos Wizard nega ter participado de 'gabinete paralelo' - 30/06/2021</v>
      </c>
      <c r="K782" s="10"/>
      <c r="L782" s="10"/>
      <c r="M782" s="10"/>
      <c r="N782" s="10"/>
      <c r="O782" s="10"/>
      <c r="P782" s="10"/>
      <c r="Q782" s="10"/>
      <c r="R782" s="10"/>
      <c r="S782" s="10"/>
      <c r="T782" s="10"/>
      <c r="U782" s="10"/>
      <c r="V782" s="10"/>
      <c r="W782" s="10"/>
      <c r="X782" s="10"/>
      <c r="Y782" s="10"/>
      <c r="Z782" s="10"/>
    </row>
    <row r="783" spans="1:26" ht="12.75" x14ac:dyDescent="0.2">
      <c r="A783" s="11">
        <v>582</v>
      </c>
      <c r="B783" s="12">
        <v>44377.813888888886</v>
      </c>
      <c r="C783" t="s">
        <v>3987</v>
      </c>
      <c r="D783" t="s">
        <v>1297</v>
      </c>
      <c r="E783" s="13" t="s">
        <v>3988</v>
      </c>
      <c r="F783" t="s">
        <v>3989</v>
      </c>
      <c r="G783" t="s">
        <v>1357</v>
      </c>
      <c r="H783" s="12">
        <v>44377.813888888886</v>
      </c>
      <c r="I783" t="s">
        <v>3990</v>
      </c>
      <c r="J783" s="4" t="str">
        <f>Tb_MateriasJornais[[#This Row],[Jor_Jornal]]&amp;" - "&amp;Tb_MateriasJornais[[#This Row],[Jor_Titulo]]&amp;" - "&amp;TEXT(Tb_MateriasJornais[[#This Row],[Jor_Data]],"dd/mm/aaaa")</f>
        <v>Jornal do Senado - Wizard diz que faltou a audiência por motivos familiares - 30/06/2021</v>
      </c>
      <c r="K783" s="10"/>
      <c r="L783" s="10"/>
      <c r="M783" s="10"/>
      <c r="N783" s="10"/>
      <c r="O783" s="10"/>
      <c r="P783" s="10"/>
      <c r="Q783" s="10"/>
      <c r="R783" s="10"/>
      <c r="S783" s="10"/>
      <c r="T783" s="10"/>
      <c r="U783" s="10"/>
      <c r="V783" s="10"/>
      <c r="W783" s="10"/>
      <c r="X783" s="10"/>
      <c r="Y783" s="10"/>
      <c r="Z783" s="10"/>
    </row>
    <row r="784" spans="1:26" ht="12.75" x14ac:dyDescent="0.2">
      <c r="A784" s="11">
        <v>583</v>
      </c>
      <c r="B784" s="12">
        <v>44377.813888888886</v>
      </c>
      <c r="C784" t="s">
        <v>3991</v>
      </c>
      <c r="D784" t="s">
        <v>1297</v>
      </c>
      <c r="E784" s="13" t="s">
        <v>3992</v>
      </c>
      <c r="F784" t="s">
        <v>3993</v>
      </c>
      <c r="G784" t="s">
        <v>2602</v>
      </c>
      <c r="H784" s="12">
        <v>44377.965277777781</v>
      </c>
      <c r="I784" t="s">
        <v>3994</v>
      </c>
      <c r="J784" s="4" t="str">
        <f>Tb_MateriasJornais[[#This Row],[Jor_Jornal]]&amp;" - "&amp;Tb_MateriasJornais[[#This Row],[Jor_Titulo]]&amp;" - "&amp;TEXT(Tb_MateriasJornais[[#This Row],[Jor_Data]],"dd/mm/aaaa")</f>
        <v>Jornal do Senado - Omar e Renan cobram de Pacheco prorrogação da CPI da Pandemia - 30/06/2021</v>
      </c>
      <c r="K784" s="10"/>
      <c r="L784" s="10"/>
      <c r="M784" s="10"/>
      <c r="N784" s="10"/>
      <c r="O784" s="10"/>
      <c r="P784" s="10"/>
      <c r="Q784" s="10"/>
      <c r="R784" s="10"/>
      <c r="S784" s="10"/>
      <c r="T784" s="10"/>
      <c r="U784" s="10"/>
      <c r="V784" s="10"/>
      <c r="W784" s="10"/>
      <c r="X784" s="10"/>
      <c r="Y784" s="10"/>
      <c r="Z784" s="10"/>
    </row>
    <row r="785" spans="1:26" ht="12.75" x14ac:dyDescent="0.2">
      <c r="A785" s="11">
        <v>584</v>
      </c>
      <c r="B785" s="12">
        <v>44377.824999999997</v>
      </c>
      <c r="C785" t="s">
        <v>3995</v>
      </c>
      <c r="D785" t="s">
        <v>1297</v>
      </c>
      <c r="E785" s="13" t="s">
        <v>3996</v>
      </c>
      <c r="F785" t="s">
        <v>3997</v>
      </c>
      <c r="G785" t="s">
        <v>2602</v>
      </c>
      <c r="H785" s="12">
        <v>44377.836111111108</v>
      </c>
      <c r="I785" t="s">
        <v>3998</v>
      </c>
      <c r="J785" s="4" t="str">
        <f>Tb_MateriasJornais[[#This Row],[Jor_Jornal]]&amp;" - "&amp;Tb_MateriasJornais[[#This Row],[Jor_Titulo]]&amp;" - "&amp;TEXT(Tb_MateriasJornais[[#This Row],[Jor_Data]],"dd/mm/aaaa")</f>
        <v>Jornal do Senado - Bezerra: Pazuello confirma que foi avisado por Bolsonaro de suspeitas de irregularidades - 30/06/2021</v>
      </c>
      <c r="K785" s="10"/>
      <c r="L785" s="10"/>
      <c r="M785" s="10"/>
      <c r="N785" s="10"/>
      <c r="O785" s="10"/>
      <c r="P785" s="10"/>
      <c r="Q785" s="10"/>
      <c r="R785" s="10"/>
      <c r="S785" s="10"/>
      <c r="T785" s="10"/>
      <c r="U785" s="10"/>
      <c r="V785" s="10"/>
      <c r="W785" s="10"/>
      <c r="X785" s="10"/>
      <c r="Y785" s="10"/>
      <c r="Z785" s="10"/>
    </row>
    <row r="786" spans="1:26" ht="12.75" x14ac:dyDescent="0.2">
      <c r="A786" s="11">
        <v>585</v>
      </c>
      <c r="B786" s="12">
        <v>44377.859027777777</v>
      </c>
      <c r="C786" t="s">
        <v>3999</v>
      </c>
      <c r="D786" t="s">
        <v>1297</v>
      </c>
      <c r="E786" s="13" t="s">
        <v>4000</v>
      </c>
      <c r="F786" t="s">
        <v>4001</v>
      </c>
      <c r="G786" t="s">
        <v>2602</v>
      </c>
      <c r="H786" s="12">
        <v>44378.381249999999</v>
      </c>
      <c r="I786" t="s">
        <v>4002</v>
      </c>
      <c r="J786" s="4" t="str">
        <f>Tb_MateriasJornais[[#This Row],[Jor_Jornal]]&amp;" - "&amp;Tb_MateriasJornais[[#This Row],[Jor_Titulo]]&amp;" - "&amp;TEXT(Tb_MateriasJornais[[#This Row],[Jor_Data]],"dd/mm/aaaa")</f>
        <v>Jornal do Senado - Depoimento de dono da Precisa, que obteve direito de ficar em silêncio, é adiado - 30/06/2021</v>
      </c>
      <c r="K786" s="10"/>
      <c r="L786" s="10"/>
      <c r="M786" s="10"/>
      <c r="N786" s="10"/>
      <c r="O786" s="10"/>
      <c r="P786" s="10"/>
      <c r="Q786" s="10"/>
      <c r="R786" s="10"/>
      <c r="S786" s="10"/>
      <c r="T786" s="10"/>
      <c r="U786" s="10"/>
      <c r="V786" s="10"/>
      <c r="W786" s="10"/>
      <c r="X786" s="10"/>
      <c r="Y786" s="10"/>
      <c r="Z786" s="10"/>
    </row>
    <row r="787" spans="1:26" ht="12.75" x14ac:dyDescent="0.2">
      <c r="A787" s="11">
        <v>586</v>
      </c>
      <c r="B787" s="12">
        <v>44378.35833333333</v>
      </c>
      <c r="C787" t="s">
        <v>4003</v>
      </c>
      <c r="D787" t="s">
        <v>1297</v>
      </c>
      <c r="E787" s="13" t="s">
        <v>4004</v>
      </c>
      <c r="F787" t="s">
        <v>4005</v>
      </c>
      <c r="G787" t="s">
        <v>1357</v>
      </c>
      <c r="H787" s="12">
        <v>44378.361111111109</v>
      </c>
      <c r="I787" t="s">
        <v>4006</v>
      </c>
      <c r="J787" s="4" t="str">
        <f>Tb_MateriasJornais[[#This Row],[Jor_Jornal]]&amp;" - "&amp;Tb_MateriasJornais[[#This Row],[Jor_Titulo]]&amp;" - "&amp;TEXT(Tb_MateriasJornais[[#This Row],[Jor_Data]],"dd/mm/aaaa")</f>
        <v>Jornal do Senado - Líder do governo na Câmara, Ricardo Barros é convocado pela CPI da Pandemia - 01/07/2021</v>
      </c>
      <c r="K787" s="10"/>
      <c r="L787" s="10"/>
      <c r="M787" s="10"/>
      <c r="N787" s="10"/>
      <c r="O787" s="10"/>
      <c r="P787" s="10"/>
      <c r="Q787" s="10"/>
      <c r="R787" s="10"/>
      <c r="S787" s="10"/>
      <c r="T787" s="10"/>
      <c r="U787" s="10"/>
      <c r="V787" s="10"/>
      <c r="W787" s="10"/>
      <c r="X787" s="10"/>
      <c r="Y787" s="10"/>
      <c r="Z787" s="10"/>
    </row>
    <row r="788" spans="1:26" ht="12.75" x14ac:dyDescent="0.2">
      <c r="A788" s="11">
        <v>587</v>
      </c>
      <c r="B788" s="12">
        <v>44378.359027777777</v>
      </c>
      <c r="C788" t="s">
        <v>4007</v>
      </c>
      <c r="D788" t="s">
        <v>1297</v>
      </c>
      <c r="E788" s="13" t="s">
        <v>4008</v>
      </c>
      <c r="F788" t="s">
        <v>4009</v>
      </c>
      <c r="G788" t="s">
        <v>1357</v>
      </c>
      <c r="H788" s="12">
        <v>44378.370833333334</v>
      </c>
      <c r="I788" t="s">
        <v>4010</v>
      </c>
      <c r="J788" s="4" t="str">
        <f>Tb_MateriasJornais[[#This Row],[Jor_Jornal]]&amp;" - "&amp;Tb_MateriasJornais[[#This Row],[Jor_Titulo]]&amp;" - "&amp;TEXT(Tb_MateriasJornais[[#This Row],[Jor_Data]],"dd/mm/aaaa")</f>
        <v>Jornal do Senado - Depois de denunciar corrupção em vacina, Dominghetti Pereira depõe à CPI nesta quinta - 01/07/2021</v>
      </c>
      <c r="K788" s="10"/>
      <c r="L788" s="10"/>
      <c r="M788" s="10"/>
      <c r="N788" s="10"/>
      <c r="O788" s="10"/>
      <c r="P788" s="10"/>
      <c r="Q788" s="10"/>
      <c r="R788" s="10"/>
      <c r="S788" s="10"/>
      <c r="T788" s="10"/>
      <c r="U788" s="10"/>
      <c r="V788" s="10"/>
      <c r="W788" s="10"/>
      <c r="X788" s="10"/>
      <c r="Y788" s="10"/>
      <c r="Z788" s="10"/>
    </row>
    <row r="789" spans="1:26" ht="12.75" x14ac:dyDescent="0.2">
      <c r="A789" s="11">
        <v>588</v>
      </c>
      <c r="B789" s="12">
        <v>44378.51458333333</v>
      </c>
      <c r="C789" t="s">
        <v>4011</v>
      </c>
      <c r="D789" t="s">
        <v>1297</v>
      </c>
      <c r="E789" s="13" t="s">
        <v>4012</v>
      </c>
      <c r="F789" t="s">
        <v>4013</v>
      </c>
      <c r="G789" t="s">
        <v>1357</v>
      </c>
      <c r="H789" s="12">
        <v>44378.859027777777</v>
      </c>
      <c r="I789" t="s">
        <v>4014</v>
      </c>
      <c r="J789" s="4" t="str">
        <f>Tb_MateriasJornais[[#This Row],[Jor_Jornal]]&amp;" - "&amp;Tb_MateriasJornais[[#This Row],[Jor_Titulo]]&amp;" - "&amp;TEXT(Tb_MateriasJornais[[#This Row],[Jor_Data]],"dd/mm/aaaa")</f>
        <v>Jornal do Senado - Dominguetti afirma que Luis Miranda e outros parlamentares tentaram negociar vacinas - 01/07/2021</v>
      </c>
      <c r="K789" s="10"/>
      <c r="L789" s="10"/>
      <c r="M789" s="10"/>
      <c r="N789" s="10"/>
      <c r="O789" s="10"/>
      <c r="P789" s="10"/>
      <c r="Q789" s="10"/>
      <c r="R789" s="10"/>
      <c r="S789" s="10"/>
      <c r="T789" s="10"/>
      <c r="U789" s="10"/>
      <c r="V789" s="10"/>
      <c r="W789" s="10"/>
      <c r="X789" s="10"/>
      <c r="Y789" s="10"/>
      <c r="Z789" s="10"/>
    </row>
    <row r="790" spans="1:26" ht="12.75" x14ac:dyDescent="0.2">
      <c r="A790" s="11">
        <v>589</v>
      </c>
      <c r="B790" s="12">
        <v>44378.544444444444</v>
      </c>
      <c r="C790" t="s">
        <v>4015</v>
      </c>
      <c r="D790" t="s">
        <v>1297</v>
      </c>
      <c r="E790" s="13" t="s">
        <v>4016</v>
      </c>
      <c r="F790" t="s">
        <v>4017</v>
      </c>
      <c r="G790" t="s">
        <v>2602</v>
      </c>
      <c r="H790" s="12">
        <v>44378.786111111112</v>
      </c>
      <c r="I790" t="s">
        <v>4018</v>
      </c>
      <c r="J790" s="4" t="str">
        <f>Tb_MateriasJornais[[#This Row],[Jor_Jornal]]&amp;" - "&amp;Tb_MateriasJornais[[#This Row],[Jor_Titulo]]&amp;" - "&amp;TEXT(Tb_MateriasJornais[[#This Row],[Jor_Data]],"dd/mm/aaaa")</f>
        <v>Jornal do Senado - Renan diz que governo usou inquérito da PF para proteger sócio da Precisa e gera discussão na CPI - 01/07/2021</v>
      </c>
      <c r="K790" s="10"/>
      <c r="L790" s="10"/>
      <c r="M790" s="10"/>
      <c r="N790" s="10"/>
      <c r="O790" s="10"/>
      <c r="P790" s="10"/>
      <c r="Q790" s="10"/>
      <c r="R790" s="10"/>
      <c r="S790" s="10"/>
      <c r="T790" s="10"/>
      <c r="U790" s="10"/>
      <c r="V790" s="10"/>
      <c r="W790" s="10"/>
      <c r="X790" s="10"/>
      <c r="Y790" s="10"/>
      <c r="Z790" s="10"/>
    </row>
    <row r="791" spans="1:26" ht="12.75" x14ac:dyDescent="0.2">
      <c r="A791" s="11">
        <v>590</v>
      </c>
      <c r="B791" s="12">
        <v>44378.556944444441</v>
      </c>
      <c r="C791" t="s">
        <v>4019</v>
      </c>
      <c r="D791" t="s">
        <v>1297</v>
      </c>
      <c r="E791" s="13" t="s">
        <v>4020</v>
      </c>
      <c r="F791" t="s">
        <v>4021</v>
      </c>
      <c r="G791" t="s">
        <v>1357</v>
      </c>
      <c r="H791" s="12">
        <v>44378.556944444441</v>
      </c>
      <c r="I791" t="s">
        <v>4022</v>
      </c>
      <c r="J791" s="4" t="str">
        <f>Tb_MateriasJornais[[#This Row],[Jor_Jornal]]&amp;" - "&amp;Tb_MateriasJornais[[#This Row],[Jor_Titulo]]&amp;" - "&amp;TEXT(Tb_MateriasJornais[[#This Row],[Jor_Data]],"dd/mm/aaaa")</f>
        <v>Jornal do Senado - Empresário confirma à CPI da Pandemia "majoração" de US$ 1 por vacina - 01/07/2021</v>
      </c>
      <c r="K791" s="10"/>
      <c r="L791" s="10"/>
      <c r="M791" s="10"/>
      <c r="N791" s="10"/>
      <c r="O791" s="10"/>
      <c r="P791" s="10"/>
      <c r="Q791" s="10"/>
      <c r="R791" s="10"/>
      <c r="S791" s="10"/>
      <c r="T791" s="10"/>
      <c r="U791" s="10"/>
      <c r="V791" s="10"/>
      <c r="W791" s="10"/>
      <c r="X791" s="10"/>
      <c r="Y791" s="10"/>
      <c r="Z791" s="10"/>
    </row>
    <row r="792" spans="1:26" ht="12.75" x14ac:dyDescent="0.2">
      <c r="A792" s="11">
        <v>591</v>
      </c>
      <c r="B792" s="12">
        <v>44378.581250000003</v>
      </c>
      <c r="C792" t="s">
        <v>4023</v>
      </c>
      <c r="D792" t="s">
        <v>1297</v>
      </c>
      <c r="E792" s="13" t="s">
        <v>4024</v>
      </c>
      <c r="F792" t="s">
        <v>4025</v>
      </c>
      <c r="G792" t="s">
        <v>2602</v>
      </c>
      <c r="H792" s="12">
        <v>44383.929166666669</v>
      </c>
      <c r="I792" t="s">
        <v>4026</v>
      </c>
      <c r="J792" s="4" t="str">
        <f>Tb_MateriasJornais[[#This Row],[Jor_Jornal]]&amp;" - "&amp;Tb_MateriasJornais[[#This Row],[Jor_Titulo]]&amp;" - "&amp;TEXT(Tb_MateriasJornais[[#This Row],[Jor_Data]],"dd/mm/aaaa")</f>
        <v>Jornal do Senado - Dominguetti confirma à CPI pedido de propina por ex-diretor do Ministério da Saúde - 01/07/2021</v>
      </c>
      <c r="K792" s="10"/>
      <c r="L792" s="10"/>
      <c r="M792" s="10"/>
      <c r="N792" s="10"/>
      <c r="O792" s="10"/>
      <c r="P792" s="10"/>
      <c r="Q792" s="10"/>
      <c r="R792" s="10"/>
      <c r="S792" s="10"/>
      <c r="T792" s="10"/>
      <c r="U792" s="10"/>
      <c r="V792" s="10"/>
      <c r="W792" s="10"/>
      <c r="X792" s="10"/>
      <c r="Y792" s="10"/>
      <c r="Z792" s="10"/>
    </row>
    <row r="793" spans="1:26" ht="12.75" x14ac:dyDescent="0.2">
      <c r="A793" s="11">
        <v>592</v>
      </c>
      <c r="B793" s="12">
        <v>44378.635416666664</v>
      </c>
      <c r="C793" t="s">
        <v>4027</v>
      </c>
      <c r="D793" t="s">
        <v>1297</v>
      </c>
      <c r="E793" s="13" t="s">
        <v>4028</v>
      </c>
      <c r="F793" t="s">
        <v>4029</v>
      </c>
      <c r="G793" t="s">
        <v>1357</v>
      </c>
      <c r="H793" s="12">
        <v>44378.635416666664</v>
      </c>
      <c r="I793" t="s">
        <v>4030</v>
      </c>
      <c r="J793" s="4" t="str">
        <f>Tb_MateriasJornais[[#This Row],[Jor_Jornal]]&amp;" - "&amp;Tb_MateriasJornais[[#This Row],[Jor_Titulo]]&amp;" - "&amp;TEXT(Tb_MateriasJornais[[#This Row],[Jor_Data]],"dd/mm/aaaa")</f>
        <v>Jornal do Senado - CPI apreende celular do empresário Luiz Paulo Dominguetti - 01/07/2021</v>
      </c>
      <c r="K793" s="10"/>
      <c r="L793" s="10"/>
      <c r="M793" s="10"/>
      <c r="N793" s="10"/>
      <c r="O793" s="10"/>
      <c r="P793" s="10"/>
      <c r="Q793" s="10"/>
      <c r="R793" s="10"/>
      <c r="S793" s="10"/>
      <c r="T793" s="10"/>
      <c r="U793" s="10"/>
      <c r="V793" s="10"/>
      <c r="W793" s="10"/>
      <c r="X793" s="10"/>
      <c r="Y793" s="10"/>
      <c r="Z793" s="10"/>
    </row>
    <row r="794" spans="1:26" ht="12.75" x14ac:dyDescent="0.2">
      <c r="A794" s="11">
        <v>593</v>
      </c>
      <c r="B794" s="12">
        <v>44378.659722222219</v>
      </c>
      <c r="C794" t="s">
        <v>4031</v>
      </c>
      <c r="D794" t="s">
        <v>1297</v>
      </c>
      <c r="E794" s="13" t="s">
        <v>4032</v>
      </c>
      <c r="F794" t="s">
        <v>4033</v>
      </c>
      <c r="G794" t="s">
        <v>2602</v>
      </c>
      <c r="H794" s="12">
        <v>44378.729861111111</v>
      </c>
      <c r="I794" t="s">
        <v>4034</v>
      </c>
      <c r="J794" s="4" t="str">
        <f>Tb_MateriasJornais[[#This Row],[Jor_Jornal]]&amp;" - "&amp;Tb_MateriasJornais[[#This Row],[Jor_Titulo]]&amp;" - "&amp;TEXT(Tb_MateriasJornais[[#This Row],[Jor_Data]],"dd/mm/aaaa")</f>
        <v>Jornal do Senado - Adiada para terça reunião da CPI da Pandemia que apreciaria requerimentos - 01/07/2021</v>
      </c>
      <c r="K794" s="10"/>
      <c r="L794" s="10"/>
      <c r="M794" s="10"/>
      <c r="N794" s="10"/>
      <c r="O794" s="10"/>
      <c r="P794" s="10"/>
      <c r="Q794" s="10"/>
      <c r="R794" s="10"/>
      <c r="S794" s="10"/>
      <c r="T794" s="10"/>
      <c r="U794" s="10"/>
      <c r="V794" s="10"/>
      <c r="W794" s="10"/>
      <c r="X794" s="10"/>
      <c r="Y794" s="10"/>
      <c r="Z794" s="10"/>
    </row>
    <row r="795" spans="1:26" ht="12.75" x14ac:dyDescent="0.2">
      <c r="A795" s="11">
        <v>594</v>
      </c>
      <c r="B795" s="12">
        <v>44378.695833333331</v>
      </c>
      <c r="C795" t="s">
        <v>4035</v>
      </c>
      <c r="D795" t="s">
        <v>1297</v>
      </c>
      <c r="E795" s="13" t="s">
        <v>4036</v>
      </c>
      <c r="F795" t="s">
        <v>4037</v>
      </c>
      <c r="G795" t="s">
        <v>1357</v>
      </c>
      <c r="H795" s="12">
        <v>44378.695833333331</v>
      </c>
      <c r="I795" t="s">
        <v>4038</v>
      </c>
      <c r="J795" s="4" t="str">
        <f>Tb_MateriasJornais[[#This Row],[Jor_Jornal]]&amp;" - "&amp;Tb_MateriasJornais[[#This Row],[Jor_Titulo]]&amp;" - "&amp;TEXT(Tb_MateriasJornais[[#This Row],[Jor_Data]],"dd/mm/aaaa")</f>
        <v>Jornal do Senado - Deputado explica que áudio não tem relação com vacina, relata Omar Aziz - 01/07/2021</v>
      </c>
      <c r="K795" s="10"/>
      <c r="L795" s="10"/>
      <c r="M795" s="10"/>
      <c r="N795" s="10"/>
      <c r="O795" s="10"/>
      <c r="P795" s="10"/>
      <c r="Q795" s="10"/>
      <c r="R795" s="10"/>
      <c r="S795" s="10"/>
      <c r="T795" s="10"/>
      <c r="U795" s="10"/>
      <c r="V795" s="10"/>
      <c r="W795" s="10"/>
      <c r="X795" s="10"/>
      <c r="Y795" s="10"/>
      <c r="Z795" s="10"/>
    </row>
    <row r="796" spans="1:26" ht="12.75" x14ac:dyDescent="0.2">
      <c r="A796" s="11">
        <v>595</v>
      </c>
      <c r="B796" s="12">
        <v>44378.724305555559</v>
      </c>
      <c r="C796" t="s">
        <v>4039</v>
      </c>
      <c r="D796" t="s">
        <v>1297</v>
      </c>
      <c r="E796" s="13" t="s">
        <v>4040</v>
      </c>
      <c r="F796" t="s">
        <v>4041</v>
      </c>
      <c r="G796" t="s">
        <v>2602</v>
      </c>
      <c r="H796" s="12">
        <v>44379.603472222225</v>
      </c>
      <c r="I796" t="s">
        <v>4042</v>
      </c>
      <c r="J796" s="4" t="str">
        <f>Tb_MateriasJornais[[#This Row],[Jor_Jornal]]&amp;" - "&amp;Tb_MateriasJornais[[#This Row],[Jor_Titulo]]&amp;" - "&amp;TEXT(Tb_MateriasJornais[[#This Row],[Jor_Data]],"dd/mm/aaaa")</f>
        <v>Jornal do Senado - Senadores avaliam próximos passos da CPI da Pandemia - 01/07/2021</v>
      </c>
      <c r="K796" s="10"/>
      <c r="L796" s="10"/>
      <c r="M796" s="10"/>
      <c r="N796" s="10"/>
      <c r="O796" s="10"/>
      <c r="P796" s="10"/>
      <c r="Q796" s="10"/>
      <c r="R796" s="10"/>
      <c r="S796" s="10"/>
      <c r="T796" s="10"/>
      <c r="U796" s="10"/>
      <c r="V796" s="10"/>
      <c r="W796" s="10"/>
      <c r="X796" s="10"/>
      <c r="Y796" s="10"/>
      <c r="Z796" s="10"/>
    </row>
    <row r="797" spans="1:26" ht="12.75" x14ac:dyDescent="0.2">
      <c r="A797" s="11">
        <v>596</v>
      </c>
      <c r="B797" s="12">
        <v>44378.737500000003</v>
      </c>
      <c r="C797" t="s">
        <v>4043</v>
      </c>
      <c r="D797" t="s">
        <v>1297</v>
      </c>
      <c r="E797" s="13" t="s">
        <v>4044</v>
      </c>
      <c r="F797" t="s">
        <v>4045</v>
      </c>
      <c r="G797" t="s">
        <v>2722</v>
      </c>
      <c r="H797" s="12">
        <v>44378.738888888889</v>
      </c>
      <c r="I797" t="s">
        <v>4046</v>
      </c>
      <c r="J797" s="4" t="str">
        <f>Tb_MateriasJornais[[#This Row],[Jor_Jornal]]&amp;" - "&amp;Tb_MateriasJornais[[#This Row],[Jor_Titulo]]&amp;" - "&amp;TEXT(Tb_MateriasJornais[[#This Row],[Jor_Data]],"dd/mm/aaaa")</f>
        <v>Jornal do Senado - Paulo Paim defende prorrogação da CPI da Pandemia por mais 90 dias - 01/07/2021</v>
      </c>
      <c r="K797" s="10"/>
      <c r="L797" s="10"/>
      <c r="M797" s="10"/>
      <c r="N797" s="10"/>
      <c r="O797" s="10"/>
      <c r="P797" s="10"/>
      <c r="Q797" s="10"/>
      <c r="R797" s="10"/>
      <c r="S797" s="10"/>
      <c r="T797" s="10"/>
      <c r="U797" s="10"/>
      <c r="V797" s="10"/>
      <c r="W797" s="10"/>
      <c r="X797" s="10"/>
      <c r="Y797" s="10"/>
      <c r="Z797" s="10"/>
    </row>
    <row r="798" spans="1:26" ht="12.75" x14ac:dyDescent="0.2">
      <c r="A798" s="11">
        <v>597</v>
      </c>
      <c r="B798" s="12">
        <v>44378.782638888886</v>
      </c>
      <c r="C798" t="s">
        <v>4047</v>
      </c>
      <c r="D798" t="s">
        <v>1297</v>
      </c>
      <c r="E798" s="13" t="s">
        <v>4048</v>
      </c>
      <c r="F798" t="s">
        <v>4049</v>
      </c>
      <c r="G798" t="s">
        <v>2602</v>
      </c>
      <c r="H798" s="12">
        <v>44379.379861111112</v>
      </c>
      <c r="I798" t="s">
        <v>4050</v>
      </c>
      <c r="J798" s="4" t="str">
        <f>Tb_MateriasJornais[[#This Row],[Jor_Jornal]]&amp;" - "&amp;Tb_MateriasJornais[[#This Row],[Jor_Titulo]]&amp;" - "&amp;TEXT(Tb_MateriasJornais[[#This Row],[Jor_Data]],"dd/mm/aaaa")</f>
        <v>Jornal do Senado - Senadores veem tentativa de blindagem do Executivo em áudio apresentado à CPI - 01/07/2021</v>
      </c>
      <c r="K798" s="10"/>
      <c r="L798" s="10"/>
      <c r="M798" s="10"/>
      <c r="N798" s="10"/>
      <c r="O798" s="10"/>
      <c r="P798" s="10"/>
      <c r="Q798" s="10"/>
      <c r="R798" s="10"/>
      <c r="S798" s="10"/>
      <c r="T798" s="10"/>
      <c r="U798" s="10"/>
      <c r="V798" s="10"/>
      <c r="W798" s="10"/>
      <c r="X798" s="10"/>
      <c r="Y798" s="10"/>
      <c r="Z798" s="10"/>
    </row>
    <row r="799" spans="1:26" ht="12.75" x14ac:dyDescent="0.2">
      <c r="A799" s="11">
        <v>598</v>
      </c>
      <c r="B799" s="12">
        <v>44378.880555555559</v>
      </c>
      <c r="C799" t="s">
        <v>4051</v>
      </c>
      <c r="D799" t="s">
        <v>1297</v>
      </c>
      <c r="E799" s="13" t="s">
        <v>4052</v>
      </c>
      <c r="F799" t="s">
        <v>4053</v>
      </c>
      <c r="G799" t="s">
        <v>1357</v>
      </c>
      <c r="H799" s="12">
        <v>44378.883333333331</v>
      </c>
      <c r="I799" t="s">
        <v>4054</v>
      </c>
      <c r="J799" s="4" t="str">
        <f>Tb_MateriasJornais[[#This Row],[Jor_Jornal]]&amp;" - "&amp;Tb_MateriasJornais[[#This Row],[Jor_Titulo]]&amp;" - "&amp;TEXT(Tb_MateriasJornais[[#This Row],[Jor_Data]],"dd/mm/aaaa")</f>
        <v>Jornal do Senado - Dominguetti tem celular inspecionado após mostrar áudio comprometendo Luis Miranda - 01/07/2021</v>
      </c>
      <c r="K799" s="10"/>
      <c r="L799" s="10"/>
      <c r="M799" s="10"/>
      <c r="N799" s="10"/>
      <c r="O799" s="10"/>
      <c r="P799" s="10"/>
      <c r="Q799" s="10"/>
      <c r="R799" s="10"/>
      <c r="S799" s="10"/>
      <c r="T799" s="10"/>
      <c r="U799" s="10"/>
      <c r="V799" s="10"/>
      <c r="W799" s="10"/>
      <c r="X799" s="10"/>
      <c r="Y799" s="10"/>
      <c r="Z799" s="10"/>
    </row>
    <row r="800" spans="1:26" ht="12.75" x14ac:dyDescent="0.2">
      <c r="A800" s="11">
        <v>159</v>
      </c>
      <c r="B800" s="12">
        <v>44379.744444444441</v>
      </c>
      <c r="C800" t="s">
        <v>4055</v>
      </c>
      <c r="D800" t="s">
        <v>878</v>
      </c>
      <c r="E800" s="13" t="s">
        <v>4056</v>
      </c>
      <c r="F800" t="s">
        <v>67</v>
      </c>
      <c r="G800" t="s">
        <v>2826</v>
      </c>
      <c r="H800" s="12">
        <v>44379.747916666667</v>
      </c>
      <c r="I800" t="s">
        <v>4057</v>
      </c>
      <c r="J800" s="4" t="str">
        <f>Tb_MateriasJornais[[#This Row],[Jor_Jornal]]&amp;" - "&amp;Tb_MateriasJornais[[#This Row],[Jor_Titulo]]&amp;" - "&amp;TEXT(Tb_MateriasJornais[[#This Row],[Jor_Data]],"dd/mm/aaaa")</f>
        <v>Congresso em Foco - Barroso determina devolução do passaporte de Wizard apreendido pela CPI - 02/07/2021</v>
      </c>
      <c r="K800" s="10"/>
      <c r="L800" s="10"/>
      <c r="M800" s="10"/>
      <c r="N800" s="10"/>
      <c r="O800" s="10"/>
      <c r="P800" s="10"/>
      <c r="Q800" s="10"/>
      <c r="R800" s="10"/>
      <c r="S800" s="10"/>
      <c r="T800" s="10"/>
      <c r="U800" s="10"/>
      <c r="V800" s="10"/>
      <c r="W800" s="10"/>
      <c r="X800" s="10"/>
      <c r="Y800" s="10"/>
      <c r="Z800" s="10"/>
    </row>
    <row r="801" spans="1:26" ht="12.75" x14ac:dyDescent="0.2">
      <c r="A801" s="11">
        <v>599</v>
      </c>
      <c r="B801" s="12">
        <v>44379.818749999999</v>
      </c>
      <c r="C801" t="s">
        <v>4058</v>
      </c>
      <c r="D801" t="s">
        <v>1297</v>
      </c>
      <c r="E801" s="13" t="s">
        <v>4059</v>
      </c>
      <c r="F801" t="s">
        <v>4060</v>
      </c>
      <c r="G801" t="s">
        <v>1357</v>
      </c>
      <c r="H801" s="12">
        <v>44379.820833333331</v>
      </c>
      <c r="I801" t="s">
        <v>4061</v>
      </c>
      <c r="J801" s="4" t="str">
        <f>Tb_MateriasJornais[[#This Row],[Jor_Jornal]]&amp;" - "&amp;Tb_MateriasJornais[[#This Row],[Jor_Titulo]]&amp;" - "&amp;TEXT(Tb_MateriasJornais[[#This Row],[Jor_Data]],"dd/mm/aaaa")</f>
        <v>Jornal do Senado - Senadores repercutem inquérito para investigar Bolsonaro por prevaricação no caso Covaxin - 02/07/2021</v>
      </c>
      <c r="K801" s="10"/>
      <c r="L801" s="10"/>
      <c r="M801" s="10"/>
      <c r="N801" s="10"/>
      <c r="O801" s="10"/>
      <c r="P801" s="10"/>
      <c r="Q801" s="10"/>
      <c r="R801" s="10"/>
      <c r="S801" s="10"/>
      <c r="T801" s="10"/>
      <c r="U801" s="10"/>
      <c r="V801" s="10"/>
      <c r="W801" s="10"/>
      <c r="X801" s="10"/>
      <c r="Y801" s="10"/>
      <c r="Z801" s="10"/>
    </row>
    <row r="802" spans="1:26" ht="12.75" x14ac:dyDescent="0.2">
      <c r="A802" s="3">
        <v>289</v>
      </c>
      <c r="B802" s="14">
        <v>44379.856944444444</v>
      </c>
      <c r="C802" s="4" t="s">
        <v>4062</v>
      </c>
      <c r="D802" s="3" t="s">
        <v>4063</v>
      </c>
      <c r="E802" s="13" t="s">
        <v>4064</v>
      </c>
      <c r="H802" s="3"/>
      <c r="J802" s="4" t="str">
        <f>Tb_MateriasJornais[[#This Row],[Jor_Jornal]]&amp;" - "&amp;Tb_MateriasJornais[[#This Row],[Jor_Titulo]]&amp;" - "&amp;TEXT(Tb_MateriasJornais[[#This Row],[Jor_Data]],"dd/mm/aaaa")</f>
        <v>O Globo - PGR defende depoimento de governador do AM na CPI, mas podendo ficar em silênci - 02/07/2021</v>
      </c>
      <c r="K802" s="10"/>
      <c r="L802" s="10"/>
      <c r="M802" s="10"/>
      <c r="N802" s="10"/>
      <c r="O802" s="10"/>
      <c r="P802" s="10"/>
      <c r="Q802" s="10"/>
      <c r="R802" s="10"/>
      <c r="S802" s="10"/>
      <c r="T802" s="10"/>
      <c r="U802" s="10"/>
      <c r="V802" s="10"/>
      <c r="W802" s="10"/>
      <c r="X802" s="10"/>
      <c r="Y802" s="10"/>
      <c r="Z802" s="10"/>
    </row>
    <row r="803" spans="1:26" ht="12.75" x14ac:dyDescent="0.2">
      <c r="A803" s="11">
        <v>160</v>
      </c>
      <c r="B803" s="12">
        <v>44382.376388888886</v>
      </c>
      <c r="C803" t="s">
        <v>4065</v>
      </c>
      <c r="D803" t="s">
        <v>878</v>
      </c>
      <c r="E803" s="13" t="s">
        <v>4066</v>
      </c>
      <c r="F803" t="s">
        <v>67</v>
      </c>
      <c r="G803" t="s">
        <v>878</v>
      </c>
      <c r="H803" s="12">
        <v>44382.376388888886</v>
      </c>
      <c r="I803" t="s">
        <v>4067</v>
      </c>
      <c r="J803" s="4" t="str">
        <f>Tb_MateriasJornais[[#This Row],[Jor_Jornal]]&amp;" - "&amp;Tb_MateriasJornais[[#This Row],[Jor_Titulo]]&amp;" - "&amp;TEXT(Tb_MateriasJornais[[#This Row],[Jor_Data]],"dd/mm/aaaa")</f>
        <v>Congresso em Foco - Com Bolsonaro investigado, CPI mira negociações de vacinas - 05/07/2021</v>
      </c>
      <c r="K803" s="10"/>
      <c r="L803" s="10"/>
      <c r="M803" s="10"/>
      <c r="N803" s="10"/>
      <c r="O803" s="10"/>
      <c r="P803" s="10"/>
      <c r="Q803" s="10"/>
      <c r="R803" s="10"/>
      <c r="S803" s="10"/>
      <c r="T803" s="10"/>
      <c r="U803" s="10"/>
      <c r="V803" s="10"/>
      <c r="W803" s="10"/>
      <c r="X803" s="10"/>
      <c r="Y803" s="10"/>
      <c r="Z803" s="10"/>
    </row>
    <row r="804" spans="1:26" ht="12.75" x14ac:dyDescent="0.2">
      <c r="A804" s="11">
        <v>600</v>
      </c>
      <c r="B804" s="12">
        <v>44382.429861111108</v>
      </c>
      <c r="C804" t="s">
        <v>4068</v>
      </c>
      <c r="D804" t="s">
        <v>1297</v>
      </c>
      <c r="E804" s="13" t="s">
        <v>4069</v>
      </c>
      <c r="F804" t="s">
        <v>4070</v>
      </c>
      <c r="G804" t="s">
        <v>1357</v>
      </c>
      <c r="H804" s="12">
        <v>44382.429861111108</v>
      </c>
      <c r="I804" t="s">
        <v>4071</v>
      </c>
      <c r="J804" s="4" t="str">
        <f>Tb_MateriasJornais[[#This Row],[Jor_Jornal]]&amp;" - "&amp;Tb_MateriasJornais[[#This Row],[Jor_Titulo]]&amp;" - "&amp;TEXT(Tb_MateriasJornais[[#This Row],[Jor_Data]],"dd/mm/aaaa")</f>
        <v>Jornal do Senado - CPI ouve servidora do Ministério da Saúde sobre compra da Covaxin nesta terça - 05/07/2021</v>
      </c>
      <c r="K804" s="10"/>
      <c r="L804" s="10"/>
      <c r="M804" s="10"/>
      <c r="N804" s="10"/>
      <c r="O804" s="10"/>
      <c r="P804" s="10"/>
      <c r="Q804" s="10"/>
      <c r="R804" s="10"/>
      <c r="S804" s="10"/>
      <c r="T804" s="10"/>
      <c r="U804" s="10"/>
      <c r="V804" s="10"/>
      <c r="W804" s="10"/>
      <c r="X804" s="10"/>
      <c r="Y804" s="10"/>
      <c r="Z804" s="10"/>
    </row>
    <row r="805" spans="1:26" ht="12.75" x14ac:dyDescent="0.2">
      <c r="A805" s="11">
        <v>601</v>
      </c>
      <c r="B805" s="12">
        <v>44382.439583333333</v>
      </c>
      <c r="C805" t="s">
        <v>4072</v>
      </c>
      <c r="D805" t="s">
        <v>1297</v>
      </c>
      <c r="E805" s="13" t="s">
        <v>4073</v>
      </c>
      <c r="F805" t="s">
        <v>4074</v>
      </c>
      <c r="G805" t="s">
        <v>1357</v>
      </c>
      <c r="H805" s="12">
        <v>44382.439583333333</v>
      </c>
      <c r="I805" t="s">
        <v>4075</v>
      </c>
      <c r="J805" s="4" t="str">
        <f>Tb_MateriasJornais[[#This Row],[Jor_Jornal]]&amp;" - "&amp;Tb_MateriasJornais[[#This Row],[Jor_Titulo]]&amp;" - "&amp;TEXT(Tb_MateriasJornais[[#This Row],[Jor_Data]],"dd/mm/aaaa")</f>
        <v>Jornal do Senado - CPIs podem efetuar prisão em flagrante - 05/07/2021</v>
      </c>
      <c r="K805" s="10"/>
      <c r="L805" s="10"/>
      <c r="M805" s="10"/>
      <c r="N805" s="10"/>
      <c r="O805" s="10"/>
      <c r="P805" s="10"/>
      <c r="Q805" s="10"/>
      <c r="R805" s="10"/>
      <c r="S805" s="10"/>
      <c r="T805" s="10"/>
      <c r="U805" s="10"/>
      <c r="V805" s="10"/>
      <c r="W805" s="10"/>
      <c r="X805" s="10"/>
      <c r="Y805" s="10"/>
      <c r="Z805" s="10"/>
    </row>
    <row r="806" spans="1:26" ht="12.75" x14ac:dyDescent="0.2">
      <c r="A806" s="11">
        <v>602</v>
      </c>
      <c r="B806" s="12">
        <v>44382.459722222222</v>
      </c>
      <c r="C806" t="s">
        <v>4076</v>
      </c>
      <c r="D806" t="s">
        <v>1297</v>
      </c>
      <c r="E806" s="13" t="s">
        <v>4077</v>
      </c>
      <c r="F806" t="s">
        <v>4078</v>
      </c>
      <c r="G806" t="s">
        <v>2602</v>
      </c>
      <c r="H806" s="12">
        <v>44382.587500000001</v>
      </c>
      <c r="I806" t="s">
        <v>4079</v>
      </c>
      <c r="J806" s="4" t="str">
        <f>Tb_MateriasJornais[[#This Row],[Jor_Jornal]]&amp;" - "&amp;Tb_MateriasJornais[[#This Row],[Jor_Titulo]]&amp;" - "&amp;TEXT(Tb_MateriasJornais[[#This Row],[Jor_Data]],"dd/mm/aaaa")</f>
        <v>Jornal do Senado - CPI ouve servidora do Ministério da Saúde que autorizou contrato da Covaxin - 05/07/2021</v>
      </c>
      <c r="K806" s="10"/>
      <c r="L806" s="10"/>
      <c r="M806" s="10"/>
      <c r="N806" s="10"/>
      <c r="O806" s="10"/>
      <c r="P806" s="10"/>
      <c r="Q806" s="10"/>
      <c r="R806" s="10"/>
      <c r="S806" s="10"/>
      <c r="T806" s="10"/>
      <c r="U806" s="10"/>
      <c r="V806" s="10"/>
      <c r="W806" s="10"/>
      <c r="X806" s="10"/>
      <c r="Y806" s="10"/>
      <c r="Z806" s="10"/>
    </row>
    <row r="807" spans="1:26" ht="12.75" x14ac:dyDescent="0.2">
      <c r="A807" s="11">
        <v>603</v>
      </c>
      <c r="B807" s="12">
        <v>44382.779166666667</v>
      </c>
      <c r="C807" t="s">
        <v>4080</v>
      </c>
      <c r="D807" t="s">
        <v>1297</v>
      </c>
      <c r="E807" s="13" t="s">
        <v>4081</v>
      </c>
      <c r="F807" t="s">
        <v>4082</v>
      </c>
      <c r="G807" t="s">
        <v>2602</v>
      </c>
      <c r="H807" s="12">
        <v>44382.790277777778</v>
      </c>
      <c r="I807" t="s">
        <v>4083</v>
      </c>
      <c r="J807" s="4" t="str">
        <f>Tb_MateriasJornais[[#This Row],[Jor_Jornal]]&amp;" - "&amp;Tb_MateriasJornais[[#This Row],[Jor_Titulo]]&amp;" - "&amp;TEXT(Tb_MateriasJornais[[#This Row],[Jor_Data]],"dd/mm/aaaa")</f>
        <v>Jornal do Senado - Senadores recorrem ao STF para garantir a prorrogação da CPI da Pandemia - 05/07/2021</v>
      </c>
      <c r="K807" s="10"/>
      <c r="L807" s="10"/>
      <c r="M807" s="10"/>
      <c r="N807" s="10"/>
      <c r="O807" s="10"/>
      <c r="P807" s="10"/>
      <c r="Q807" s="10"/>
      <c r="R807" s="10"/>
      <c r="S807" s="10"/>
      <c r="T807" s="10"/>
      <c r="U807" s="10"/>
      <c r="V807" s="10"/>
      <c r="W807" s="10"/>
      <c r="X807" s="10"/>
      <c r="Y807" s="10"/>
      <c r="Z807" s="10"/>
    </row>
    <row r="808" spans="1:26" ht="12.75" x14ac:dyDescent="0.2">
      <c r="A808" s="11">
        <v>161</v>
      </c>
      <c r="B808" s="12">
        <v>44382.831944444442</v>
      </c>
      <c r="C808" t="s">
        <v>4084</v>
      </c>
      <c r="D808" t="s">
        <v>878</v>
      </c>
      <c r="E808" s="13" t="s">
        <v>4085</v>
      </c>
      <c r="F808" t="s">
        <v>67</v>
      </c>
      <c r="G808" t="s">
        <v>2826</v>
      </c>
      <c r="H808" s="12">
        <v>44382.831944444442</v>
      </c>
      <c r="I808" t="s">
        <v>4086</v>
      </c>
      <c r="J808" s="4" t="str">
        <f>Tb_MateriasJornais[[#This Row],[Jor_Jornal]]&amp;" - "&amp;Tb_MateriasJornais[[#This Row],[Jor_Titulo]]&amp;" - "&amp;TEXT(Tb_MateriasJornais[[#This Row],[Jor_Data]],"dd/mm/aaaa")</f>
        <v>Congresso em Foco - Lewandowski dá cinco dias para CPI explicar adiamento na convocação de Barros - 05/07/2021</v>
      </c>
      <c r="K808" s="10"/>
      <c r="L808" s="10"/>
      <c r="M808" s="10"/>
      <c r="N808" s="10"/>
      <c r="O808" s="10"/>
      <c r="P808" s="10"/>
      <c r="Q808" s="10"/>
      <c r="R808" s="10"/>
      <c r="S808" s="10"/>
      <c r="T808" s="10"/>
      <c r="U808" s="10"/>
      <c r="V808" s="10"/>
      <c r="W808" s="10"/>
      <c r="X808" s="10"/>
      <c r="Y808" s="10"/>
      <c r="Z808" s="10"/>
    </row>
    <row r="809" spans="1:26" ht="12.75" x14ac:dyDescent="0.2">
      <c r="A809" s="11">
        <v>162</v>
      </c>
      <c r="B809" s="12">
        <v>44383.287499999999</v>
      </c>
      <c r="C809" t="s">
        <v>4087</v>
      </c>
      <c r="D809" t="s">
        <v>878</v>
      </c>
      <c r="E809" s="13" t="s">
        <v>4088</v>
      </c>
      <c r="F809" t="s">
        <v>67</v>
      </c>
      <c r="G809" t="s">
        <v>2613</v>
      </c>
      <c r="H809" s="12">
        <v>44383.76666666667</v>
      </c>
      <c r="I809" t="s">
        <v>4089</v>
      </c>
      <c r="J809" s="4" t="str">
        <f>Tb_MateriasJornais[[#This Row],[Jor_Jornal]]&amp;" - "&amp;Tb_MateriasJornais[[#This Row],[Jor_Titulo]]&amp;" - "&amp;TEXT(Tb_MateriasJornais[[#This Row],[Jor_Data]],"dd/mm/aaaa")</f>
        <v>Congresso em Foco - CPI vê indícios de falha na fiscalização do contrato com a Covaxin - 06/07/2021</v>
      </c>
      <c r="K809" s="10"/>
      <c r="L809" s="10"/>
      <c r="M809" s="10"/>
      <c r="N809" s="10"/>
      <c r="O809" s="10"/>
      <c r="P809" s="10"/>
      <c r="Q809" s="10"/>
      <c r="R809" s="10"/>
      <c r="S809" s="10"/>
      <c r="T809" s="10"/>
      <c r="U809" s="10"/>
      <c r="V809" s="10"/>
      <c r="W809" s="10"/>
      <c r="X809" s="10"/>
      <c r="Y809" s="10"/>
      <c r="Z809" s="10"/>
    </row>
    <row r="810" spans="1:26" ht="12.75" x14ac:dyDescent="0.2">
      <c r="A810" s="11">
        <v>604</v>
      </c>
      <c r="B810" s="12">
        <v>44383.443055555559</v>
      </c>
      <c r="C810" t="s">
        <v>4090</v>
      </c>
      <c r="D810" t="s">
        <v>1297</v>
      </c>
      <c r="E810" s="13" t="s">
        <v>4091</v>
      </c>
      <c r="F810" t="s">
        <v>4092</v>
      </c>
      <c r="G810" t="s">
        <v>2602</v>
      </c>
      <c r="H810" s="12">
        <v>44383.711805555555</v>
      </c>
      <c r="I810" t="s">
        <v>4093</v>
      </c>
      <c r="J810" s="4" t="str">
        <f>Tb_MateriasJornais[[#This Row],[Jor_Jornal]]&amp;" - "&amp;Tb_MateriasJornais[[#This Row],[Jor_Titulo]]&amp;" - "&amp;TEXT(Tb_MateriasJornais[[#This Row],[Jor_Data]],"dd/mm/aaaa")</f>
        <v>Jornal do Senado - CPI pode convocar ex-cunhada de Bolsonaro que denunciou 'rachadinha' - 06/07/2021</v>
      </c>
      <c r="K810" s="10"/>
      <c r="L810" s="10"/>
      <c r="M810" s="10"/>
      <c r="N810" s="10"/>
      <c r="O810" s="10"/>
      <c r="P810" s="10"/>
      <c r="Q810" s="10"/>
      <c r="R810" s="10"/>
      <c r="S810" s="10"/>
      <c r="T810" s="10"/>
      <c r="U810" s="10"/>
      <c r="V810" s="10"/>
      <c r="W810" s="10"/>
      <c r="X810" s="10"/>
      <c r="Y810" s="10"/>
      <c r="Z810" s="10"/>
    </row>
    <row r="811" spans="1:26" ht="12.75" x14ac:dyDescent="0.2">
      <c r="A811" s="11">
        <v>605</v>
      </c>
      <c r="B811" s="12">
        <v>44383.474999999999</v>
      </c>
      <c r="C811" t="s">
        <v>4094</v>
      </c>
      <c r="D811" t="s">
        <v>1297</v>
      </c>
      <c r="E811" s="13" t="s">
        <v>4095</v>
      </c>
      <c r="F811" t="s">
        <v>4096</v>
      </c>
      <c r="G811" t="s">
        <v>2602</v>
      </c>
      <c r="H811" s="12">
        <v>44383.712500000001</v>
      </c>
      <c r="I811" t="s">
        <v>4097</v>
      </c>
      <c r="J811" s="4" t="str">
        <f>Tb_MateriasJornais[[#This Row],[Jor_Jornal]]&amp;" - "&amp;Tb_MateriasJornais[[#This Row],[Jor_Titulo]]&amp;" - "&amp;TEXT(Tb_MateriasJornais[[#This Row],[Jor_Data]],"dd/mm/aaaa")</f>
        <v>Jornal do Senado - CPI ouve ex-diretor do Ministério da Saúde acusado de pedir propina - 06/07/2021</v>
      </c>
      <c r="K811" s="10"/>
      <c r="L811" s="10"/>
      <c r="M811" s="10"/>
      <c r="N811" s="10"/>
      <c r="O811" s="10"/>
      <c r="P811" s="10"/>
      <c r="Q811" s="10"/>
      <c r="R811" s="10"/>
      <c r="S811" s="10"/>
      <c r="T811" s="10"/>
      <c r="U811" s="10"/>
      <c r="V811" s="10"/>
      <c r="W811" s="10"/>
      <c r="X811" s="10"/>
      <c r="Y811" s="10"/>
      <c r="Z811" s="10"/>
    </row>
    <row r="812" spans="1:26" ht="12.75" x14ac:dyDescent="0.2">
      <c r="A812" s="11">
        <v>606</v>
      </c>
      <c r="B812" s="12">
        <v>44383.480555555558</v>
      </c>
      <c r="C812" t="s">
        <v>4098</v>
      </c>
      <c r="D812" t="s">
        <v>1297</v>
      </c>
      <c r="E812" s="13" t="s">
        <v>4099</v>
      </c>
      <c r="F812" t="s">
        <v>4100</v>
      </c>
      <c r="G812" t="s">
        <v>1357</v>
      </c>
      <c r="H812" s="12">
        <v>44383.484027777777</v>
      </c>
      <c r="I812" t="s">
        <v>4101</v>
      </c>
      <c r="J812" s="4" t="str">
        <f>Tb_MateriasJornais[[#This Row],[Jor_Jornal]]&amp;" - "&amp;Tb_MateriasJornais[[#This Row],[Jor_Titulo]]&amp;" - "&amp;TEXT(Tb_MateriasJornais[[#This Row],[Jor_Data]],"dd/mm/aaaa")</f>
        <v>Jornal do Senado - CPI da Pandemia ouve ex-diretor do Ministério da Saúde nesta quarta - 06/07/2021</v>
      </c>
      <c r="K812" s="10"/>
      <c r="L812" s="10"/>
      <c r="M812" s="10"/>
      <c r="N812" s="10"/>
      <c r="O812" s="10"/>
      <c r="P812" s="10"/>
      <c r="Q812" s="10"/>
      <c r="R812" s="10"/>
      <c r="S812" s="10"/>
      <c r="T812" s="10"/>
      <c r="U812" s="10"/>
      <c r="V812" s="10"/>
      <c r="W812" s="10"/>
      <c r="X812" s="10"/>
      <c r="Y812" s="10"/>
      <c r="Z812" s="10"/>
    </row>
    <row r="813" spans="1:26" ht="12.75" x14ac:dyDescent="0.2">
      <c r="A813" s="11">
        <v>607</v>
      </c>
      <c r="B813" s="12">
        <v>44383.540972222225</v>
      </c>
      <c r="C813" t="s">
        <v>4102</v>
      </c>
      <c r="D813" t="s">
        <v>1297</v>
      </c>
      <c r="E813" s="13" t="s">
        <v>4103</v>
      </c>
      <c r="F813" t="s">
        <v>4104</v>
      </c>
      <c r="G813" t="s">
        <v>1357</v>
      </c>
      <c r="H813" s="12">
        <v>44383.540972222225</v>
      </c>
      <c r="I813" t="s">
        <v>4105</v>
      </c>
      <c r="J813" s="4" t="str">
        <f>Tb_MateriasJornais[[#This Row],[Jor_Jornal]]&amp;" - "&amp;Tb_MateriasJornais[[#This Row],[Jor_Titulo]]&amp;" - "&amp;TEXT(Tb_MateriasJornais[[#This Row],[Jor_Data]],"dd/mm/aaaa")</f>
        <v>Jornal do Senado - Fiscal de contratos diz à CPI que não era sua competência analisar nota internacional - 06/07/2021</v>
      </c>
      <c r="K813" s="10"/>
      <c r="L813" s="10"/>
      <c r="M813" s="10"/>
      <c r="N813" s="10"/>
      <c r="O813" s="10"/>
      <c r="P813" s="10"/>
      <c r="Q813" s="10"/>
      <c r="R813" s="10"/>
      <c r="S813" s="10"/>
      <c r="T813" s="10"/>
      <c r="U813" s="10"/>
      <c r="V813" s="10"/>
      <c r="W813" s="10"/>
      <c r="X813" s="10"/>
      <c r="Y813" s="10"/>
      <c r="Z813" s="10"/>
    </row>
    <row r="814" spans="1:26" ht="12.75" x14ac:dyDescent="0.2">
      <c r="A814" s="11">
        <v>608</v>
      </c>
      <c r="B814" s="12">
        <v>44383.542361111111</v>
      </c>
      <c r="C814" t="s">
        <v>4106</v>
      </c>
      <c r="D814" t="s">
        <v>1297</v>
      </c>
      <c r="E814" s="13" t="s">
        <v>4107</v>
      </c>
      <c r="F814" t="s">
        <v>4108</v>
      </c>
      <c r="G814" t="s">
        <v>1357</v>
      </c>
      <c r="H814" s="12">
        <v>44383.542361111111</v>
      </c>
      <c r="I814" t="s">
        <v>4109</v>
      </c>
      <c r="J814" s="4" t="str">
        <f>Tb_MateriasJornais[[#This Row],[Jor_Jornal]]&amp;" - "&amp;Tb_MateriasJornais[[#This Row],[Jor_Titulo]]&amp;" - "&amp;TEXT(Tb_MateriasJornais[[#This Row],[Jor_Data]],"dd/mm/aaaa")</f>
        <v>Jornal do Senado - Pagamento das vacinas Covaxin só seria feito após entrega e aprovação pela Anvisa, diz servidora à CPI - 06/07/2021</v>
      </c>
      <c r="K814" s="10"/>
      <c r="L814" s="10"/>
      <c r="M814" s="10"/>
      <c r="N814" s="10"/>
      <c r="O814" s="10"/>
      <c r="P814" s="10"/>
      <c r="Q814" s="10"/>
      <c r="R814" s="10"/>
      <c r="S814" s="10"/>
      <c r="T814" s="10"/>
      <c r="U814" s="10"/>
      <c r="V814" s="10"/>
      <c r="W814" s="10"/>
      <c r="X814" s="10"/>
      <c r="Y814" s="10"/>
      <c r="Z814" s="10"/>
    </row>
    <row r="815" spans="1:26" ht="12.75" x14ac:dyDescent="0.2">
      <c r="A815" s="11">
        <v>609</v>
      </c>
      <c r="B815" s="12">
        <v>44383.545138888891</v>
      </c>
      <c r="C815" t="s">
        <v>4110</v>
      </c>
      <c r="D815" t="s">
        <v>1297</v>
      </c>
      <c r="E815" s="13" t="s">
        <v>4111</v>
      </c>
      <c r="F815" t="s">
        <v>4112</v>
      </c>
      <c r="G815" t="s">
        <v>1357</v>
      </c>
      <c r="H815" s="12">
        <v>44383.545138888891</v>
      </c>
      <c r="I815" t="s">
        <v>4113</v>
      </c>
      <c r="J815" s="4" t="str">
        <f>Tb_MateriasJornais[[#This Row],[Jor_Jornal]]&amp;" - "&amp;Tb_MateriasJornais[[#This Row],[Jor_Titulo]]&amp;" - "&amp;TEXT(Tb_MateriasJornais[[#This Row],[Jor_Data]],"dd/mm/aaaa")</f>
        <v>Jornal do Senado - Servidora afirma à CPI que autorizou redução de quantitativo de doses da Covaxin - 06/07/2021</v>
      </c>
      <c r="K815" s="10"/>
      <c r="L815" s="10"/>
      <c r="M815" s="10"/>
      <c r="N815" s="10"/>
      <c r="O815" s="10"/>
      <c r="P815" s="10"/>
      <c r="Q815" s="10"/>
      <c r="R815" s="10"/>
      <c r="S815" s="10"/>
      <c r="T815" s="10"/>
      <c r="U815" s="10"/>
      <c r="V815" s="10"/>
      <c r="W815" s="10"/>
      <c r="X815" s="10"/>
      <c r="Y815" s="10"/>
      <c r="Z815" s="10"/>
    </row>
    <row r="816" spans="1:26" ht="12.75" x14ac:dyDescent="0.2">
      <c r="A816" s="11">
        <v>610</v>
      </c>
      <c r="B816" s="12">
        <v>44383.595833333333</v>
      </c>
      <c r="C816" t="s">
        <v>4114</v>
      </c>
      <c r="D816" t="s">
        <v>1297</v>
      </c>
      <c r="E816" s="13" t="s">
        <v>4115</v>
      </c>
      <c r="F816" t="s">
        <v>4116</v>
      </c>
      <c r="G816" t="s">
        <v>1300</v>
      </c>
      <c r="H816" s="12">
        <v>44403.550694444442</v>
      </c>
      <c r="I816" t="s">
        <v>4117</v>
      </c>
      <c r="J816" s="4" t="str">
        <f>Tb_MateriasJornais[[#This Row],[Jor_Jornal]]&amp;" - "&amp;Tb_MateriasJornais[[#This Row],[Jor_Titulo]]&amp;" - "&amp;TEXT(Tb_MateriasJornais[[#This Row],[Jor_Data]],"dd/mm/aaaa")</f>
        <v>Jornal do Senado - Agência Senado amplia cobertura multimídia em tempo real da CPI - 06/07/2021</v>
      </c>
      <c r="K816" s="10"/>
      <c r="L816" s="10"/>
      <c r="M816" s="10"/>
      <c r="N816" s="10"/>
      <c r="O816" s="10"/>
      <c r="P816" s="10"/>
      <c r="Q816" s="10"/>
      <c r="R816" s="10"/>
      <c r="S816" s="10"/>
      <c r="T816" s="10"/>
      <c r="U816" s="10"/>
      <c r="V816" s="10"/>
      <c r="W816" s="10"/>
      <c r="X816" s="10"/>
      <c r="Y816" s="10"/>
      <c r="Z816" s="10"/>
    </row>
    <row r="817" spans="1:26" ht="12.75" x14ac:dyDescent="0.2">
      <c r="A817" s="11">
        <v>163</v>
      </c>
      <c r="B817" s="12">
        <v>44383.682638888888</v>
      </c>
      <c r="C817" t="s">
        <v>4118</v>
      </c>
      <c r="D817" t="s">
        <v>878</v>
      </c>
      <c r="E817" s="13" t="s">
        <v>4119</v>
      </c>
      <c r="F817" t="s">
        <v>67</v>
      </c>
      <c r="G817" t="s">
        <v>2826</v>
      </c>
      <c r="H817" s="12">
        <v>44383.688194444447</v>
      </c>
      <c r="I817" t="s">
        <v>4120</v>
      </c>
      <c r="J817" s="4" t="str">
        <f>Tb_MateriasJornais[[#This Row],[Jor_Jornal]]&amp;" - "&amp;Tb_MateriasJornais[[#This Row],[Jor_Titulo]]&amp;" - "&amp;TEXT(Tb_MateriasJornais[[#This Row],[Jor_Data]],"dd/mm/aaaa")</f>
        <v>Congresso em Foco - Aziz afirma que CPI não terá recesso: "Esta CPI não vai parar" - 06/07/2021</v>
      </c>
      <c r="K817" s="10"/>
      <c r="L817" s="10"/>
      <c r="M817" s="10"/>
      <c r="N817" s="10"/>
      <c r="O817" s="10"/>
      <c r="P817" s="10"/>
      <c r="Q817" s="10"/>
      <c r="R817" s="10"/>
      <c r="S817" s="10"/>
      <c r="T817" s="10"/>
      <c r="U817" s="10"/>
      <c r="V817" s="10"/>
      <c r="W817" s="10"/>
      <c r="X817" s="10"/>
      <c r="Y817" s="10"/>
      <c r="Z817" s="10"/>
    </row>
    <row r="818" spans="1:26" ht="12.75" x14ac:dyDescent="0.2">
      <c r="A818" s="11">
        <v>611</v>
      </c>
      <c r="B818" s="12">
        <v>44383.704861111109</v>
      </c>
      <c r="C818" t="s">
        <v>4121</v>
      </c>
      <c r="D818" t="s">
        <v>1297</v>
      </c>
      <c r="E818" s="13" t="s">
        <v>4122</v>
      </c>
      <c r="F818" t="s">
        <v>4123</v>
      </c>
      <c r="G818" t="s">
        <v>1801</v>
      </c>
      <c r="H818" s="12">
        <v>44384.722916666666</v>
      </c>
      <c r="I818" t="s">
        <v>4124</v>
      </c>
      <c r="J818" s="4" t="str">
        <f>Tb_MateriasJornais[[#This Row],[Jor_Jornal]]&amp;" - "&amp;Tb_MateriasJornais[[#This Row],[Jor_Titulo]]&amp;" - "&amp;TEXT(Tb_MateriasJornais[[#This Row],[Jor_Data]],"dd/mm/aaaa")</f>
        <v>Jornal do Senado - Fiscal do MS, Regina Célia diz não ter visto nada 'atípico' em compra da Covaxin - 06/07/2021</v>
      </c>
      <c r="K818" s="10"/>
      <c r="L818" s="10"/>
      <c r="M818" s="10"/>
      <c r="N818" s="10"/>
      <c r="O818" s="10"/>
      <c r="P818" s="10"/>
      <c r="Q818" s="10"/>
      <c r="R818" s="10"/>
      <c r="S818" s="10"/>
      <c r="T818" s="10"/>
      <c r="U818" s="10"/>
      <c r="V818" s="10"/>
      <c r="W818" s="10"/>
      <c r="X818" s="10"/>
      <c r="Y818" s="10"/>
      <c r="Z818" s="10"/>
    </row>
    <row r="819" spans="1:26" ht="12.75" x14ac:dyDescent="0.2">
      <c r="A819" s="11">
        <v>612</v>
      </c>
      <c r="B819" s="12">
        <v>44383.854166666664</v>
      </c>
      <c r="C819" t="s">
        <v>4125</v>
      </c>
      <c r="D819" t="s">
        <v>1297</v>
      </c>
      <c r="E819" s="13" t="s">
        <v>4126</v>
      </c>
      <c r="F819" t="s">
        <v>4127</v>
      </c>
      <c r="G819" t="s">
        <v>1357</v>
      </c>
      <c r="H819" s="12">
        <v>44383.854166666664</v>
      </c>
      <c r="I819" t="s">
        <v>4128</v>
      </c>
      <c r="J819" s="4" t="str">
        <f>Tb_MateriasJornais[[#This Row],[Jor_Jornal]]&amp;" - "&amp;Tb_MateriasJornais[[#This Row],[Jor_Titulo]]&amp;" - "&amp;TEXT(Tb_MateriasJornais[[#This Row],[Jor_Data]],"dd/mm/aaaa")</f>
        <v>Jornal do Senado - CPI da Pandemia: senadores questionam se Regina Célia estaria protegendo alguém no Ministério - 06/07/2021</v>
      </c>
      <c r="K819" s="10"/>
      <c r="L819" s="10"/>
      <c r="M819" s="10"/>
      <c r="N819" s="10"/>
      <c r="O819" s="10"/>
      <c r="P819" s="10"/>
      <c r="Q819" s="10"/>
      <c r="R819" s="10"/>
      <c r="S819" s="10"/>
      <c r="T819" s="10"/>
      <c r="U819" s="10"/>
      <c r="V819" s="10"/>
      <c r="W819" s="10"/>
      <c r="X819" s="10"/>
      <c r="Y819" s="10"/>
      <c r="Z819" s="10"/>
    </row>
    <row r="820" spans="1:26" ht="12.75" x14ac:dyDescent="0.2">
      <c r="A820" s="11">
        <v>613</v>
      </c>
      <c r="B820" s="12">
        <v>44384.428472222222</v>
      </c>
      <c r="C820" t="s">
        <v>4129</v>
      </c>
      <c r="D820" t="s">
        <v>1297</v>
      </c>
      <c r="E820" s="13" t="s">
        <v>4130</v>
      </c>
      <c r="F820" t="s">
        <v>4131</v>
      </c>
      <c r="G820" t="s">
        <v>2602</v>
      </c>
      <c r="H820" s="12">
        <v>44384.517361111109</v>
      </c>
      <c r="I820" t="s">
        <v>4132</v>
      </c>
      <c r="J820" s="4" t="str">
        <f>Tb_MateriasJornais[[#This Row],[Jor_Jornal]]&amp;" - "&amp;Tb_MateriasJornais[[#This Row],[Jor_Titulo]]&amp;" - "&amp;TEXT(Tb_MateriasJornais[[#This Row],[Jor_Data]],"dd/mm/aaaa")</f>
        <v>Jornal do Senado - CPI ouve nesta quinta ex-coordenadora do Programa Nacional de Imunizações - 07/07/2021</v>
      </c>
      <c r="K820" s="10"/>
      <c r="L820" s="10"/>
      <c r="M820" s="10"/>
      <c r="N820" s="10"/>
      <c r="O820" s="10"/>
      <c r="P820" s="10"/>
      <c r="Q820" s="10"/>
      <c r="R820" s="10"/>
      <c r="S820" s="10"/>
      <c r="T820" s="10"/>
      <c r="U820" s="10"/>
      <c r="V820" s="10"/>
      <c r="W820" s="10"/>
      <c r="X820" s="10"/>
      <c r="Y820" s="10"/>
      <c r="Z820" s="10"/>
    </row>
    <row r="821" spans="1:26" ht="12.75" x14ac:dyDescent="0.2">
      <c r="A821" s="11">
        <v>164</v>
      </c>
      <c r="B821" s="12">
        <v>44384.436805555553</v>
      </c>
      <c r="C821" t="s">
        <v>4133</v>
      </c>
      <c r="D821" t="s">
        <v>878</v>
      </c>
      <c r="E821" s="13" t="s">
        <v>4134</v>
      </c>
      <c r="F821" t="s">
        <v>67</v>
      </c>
      <c r="G821" t="s">
        <v>2613</v>
      </c>
      <c r="H821" s="12">
        <v>44384.436805555553</v>
      </c>
      <c r="I821" t="s">
        <v>4135</v>
      </c>
      <c r="J821" s="4" t="str">
        <f>Tb_MateriasJornais[[#This Row],[Jor_Jornal]]&amp;" - "&amp;Tb_MateriasJornais[[#This Row],[Jor_Titulo]]&amp;" - "&amp;TEXT(Tb_MateriasJornais[[#This Row],[Jor_Data]],"dd/mm/aaaa")</f>
        <v>Congresso em Foco - CPI aprova requerimento para ouvir servidor que autorizou compra da Covaxin - 07/07/2021</v>
      </c>
      <c r="K821" s="10"/>
      <c r="L821" s="10"/>
      <c r="M821" s="10"/>
      <c r="N821" s="10"/>
      <c r="O821" s="10"/>
      <c r="P821" s="10"/>
      <c r="Q821" s="10"/>
      <c r="R821" s="10"/>
      <c r="S821" s="10"/>
      <c r="T821" s="10"/>
      <c r="U821" s="10"/>
      <c r="V821" s="10"/>
      <c r="W821" s="10"/>
      <c r="X821" s="10"/>
      <c r="Y821" s="10"/>
      <c r="Z821" s="10"/>
    </row>
    <row r="822" spans="1:26" ht="12.75" x14ac:dyDescent="0.2">
      <c r="A822" s="11">
        <v>614</v>
      </c>
      <c r="B822" s="12">
        <v>44384.45</v>
      </c>
      <c r="C822" t="s">
        <v>4136</v>
      </c>
      <c r="D822" t="s">
        <v>1297</v>
      </c>
      <c r="E822" s="13" t="s">
        <v>4137</v>
      </c>
      <c r="F822" t="s">
        <v>4138</v>
      </c>
      <c r="G822" t="s">
        <v>2602</v>
      </c>
      <c r="H822" s="12">
        <v>44384.484722222223</v>
      </c>
      <c r="I822" t="s">
        <v>4139</v>
      </c>
      <c r="J822" s="4" t="str">
        <f>Tb_MateriasJornais[[#This Row],[Jor_Jornal]]&amp;" - "&amp;Tb_MateriasJornais[[#This Row],[Jor_Titulo]]&amp;" - "&amp;TEXT(Tb_MateriasJornais[[#This Row],[Jor_Data]],"dd/mm/aaaa")</f>
        <v>Jornal do Senado - CPI convoca religioso que negociou vacinas pelo triplo do preço de mercado - 07/07/2021</v>
      </c>
      <c r="K822" s="10"/>
      <c r="L822" s="10"/>
      <c r="M822" s="10"/>
      <c r="N822" s="10"/>
      <c r="O822" s="10"/>
      <c r="P822" s="10"/>
      <c r="Q822" s="10"/>
      <c r="R822" s="10"/>
      <c r="S822" s="10"/>
      <c r="T822" s="10"/>
      <c r="U822" s="10"/>
      <c r="V822" s="10"/>
      <c r="W822" s="10"/>
      <c r="X822" s="10"/>
      <c r="Y822" s="10"/>
      <c r="Z822" s="10"/>
    </row>
    <row r="823" spans="1:26" ht="12.75" x14ac:dyDescent="0.2">
      <c r="A823" s="11">
        <v>615</v>
      </c>
      <c r="B823" s="12">
        <v>44384.463194444441</v>
      </c>
      <c r="C823" t="s">
        <v>4140</v>
      </c>
      <c r="D823" t="s">
        <v>1297</v>
      </c>
      <c r="E823" s="13" t="s">
        <v>4141</v>
      </c>
      <c r="F823" t="s">
        <v>4142</v>
      </c>
      <c r="G823" t="s">
        <v>2602</v>
      </c>
      <c r="H823" s="12">
        <v>44384.497916666667</v>
      </c>
      <c r="I823" t="s">
        <v>4143</v>
      </c>
      <c r="J823" s="4" t="str">
        <f>Tb_MateriasJornais[[#This Row],[Jor_Jornal]]&amp;" - "&amp;Tb_MateriasJornais[[#This Row],[Jor_Titulo]]&amp;" - "&amp;TEXT(Tb_MateriasJornais[[#This Row],[Jor_Data]],"dd/mm/aaaa")</f>
        <v>Jornal do Senado - Pacheco diz que CPI pode funcionar durante eventual ‘recesso branco’ - 07/07/2021</v>
      </c>
      <c r="K823" s="10"/>
      <c r="L823" s="10"/>
      <c r="M823" s="10"/>
      <c r="N823" s="10"/>
      <c r="O823" s="10"/>
      <c r="P823" s="10"/>
      <c r="Q823" s="10"/>
      <c r="R823" s="10"/>
      <c r="S823" s="10"/>
      <c r="T823" s="10"/>
      <c r="U823" s="10"/>
      <c r="V823" s="10"/>
      <c r="W823" s="10"/>
      <c r="X823" s="10"/>
      <c r="Y823" s="10"/>
      <c r="Z823" s="10"/>
    </row>
    <row r="824" spans="1:26" ht="12.75" x14ac:dyDescent="0.2">
      <c r="A824" s="11">
        <v>165</v>
      </c>
      <c r="B824" s="12">
        <v>44384.500694444447</v>
      </c>
      <c r="C824" t="s">
        <v>4144</v>
      </c>
      <c r="D824" t="s">
        <v>878</v>
      </c>
      <c r="E824" s="13" t="s">
        <v>4145</v>
      </c>
      <c r="F824" t="s">
        <v>67</v>
      </c>
      <c r="G824" t="s">
        <v>2613</v>
      </c>
      <c r="H824" s="12">
        <v>44384.511111111111</v>
      </c>
      <c r="I824" t="s">
        <v>4146</v>
      </c>
      <c r="J824" s="4" t="str">
        <f>Tb_MateriasJornais[[#This Row],[Jor_Jornal]]&amp;" - "&amp;Tb_MateriasJornais[[#This Row],[Jor_Titulo]]&amp;" - "&amp;TEXT(Tb_MateriasJornais[[#This Row],[Jor_Data]],"dd/mm/aaaa")</f>
        <v>Congresso em Foco - Omar diz que CPI não fará recesso: "Eu não vou dar uma de Regina Célia" - 07/07/2021</v>
      </c>
      <c r="K824" s="10"/>
      <c r="L824" s="10"/>
      <c r="M824" s="10"/>
      <c r="N824" s="10"/>
      <c r="O824" s="10"/>
      <c r="P824" s="10"/>
      <c r="Q824" s="10"/>
      <c r="R824" s="10"/>
      <c r="S824" s="10"/>
      <c r="T824" s="10"/>
      <c r="U824" s="10"/>
      <c r="V824" s="10"/>
      <c r="W824" s="10"/>
      <c r="X824" s="10"/>
      <c r="Y824" s="10"/>
      <c r="Z824" s="10"/>
    </row>
    <row r="825" spans="1:26" ht="12.75" x14ac:dyDescent="0.2">
      <c r="A825" s="11">
        <v>616</v>
      </c>
      <c r="B825" s="12">
        <v>44384.515972222223</v>
      </c>
      <c r="C825" t="s">
        <v>4147</v>
      </c>
      <c r="D825" t="s">
        <v>1297</v>
      </c>
      <c r="E825" s="13" t="s">
        <v>4148</v>
      </c>
      <c r="F825" t="s">
        <v>4149</v>
      </c>
      <c r="G825" t="s">
        <v>1357</v>
      </c>
      <c r="H825" s="12">
        <v>44384.515972222223</v>
      </c>
      <c r="I825" t="s">
        <v>4150</v>
      </c>
      <c r="J825" s="4" t="str">
        <f>Tb_MateriasJornais[[#This Row],[Jor_Jornal]]&amp;" - "&amp;Tb_MateriasJornais[[#This Row],[Jor_Titulo]]&amp;" - "&amp;TEXT(Tb_MateriasJornais[[#This Row],[Jor_Data]],"dd/mm/aaaa")</f>
        <v>Jornal do Senado - CPI ouve ex-coordenadora do PNI nesta quinta - 07/07/2021</v>
      </c>
      <c r="K825" s="10"/>
      <c r="L825" s="10"/>
      <c r="M825" s="10"/>
      <c r="N825" s="10"/>
      <c r="O825" s="10"/>
      <c r="P825" s="10"/>
      <c r="Q825" s="10"/>
      <c r="R825" s="10"/>
      <c r="S825" s="10"/>
      <c r="T825" s="10"/>
      <c r="U825" s="10"/>
      <c r="V825" s="10"/>
      <c r="W825" s="10"/>
      <c r="X825" s="10"/>
      <c r="Y825" s="10"/>
      <c r="Z825" s="10"/>
    </row>
    <row r="826" spans="1:26" ht="12.75" x14ac:dyDescent="0.2">
      <c r="A826" s="11">
        <v>617</v>
      </c>
      <c r="B826" s="12">
        <v>44384.645138888889</v>
      </c>
      <c r="C826" t="s">
        <v>4151</v>
      </c>
      <c r="D826" t="s">
        <v>1297</v>
      </c>
      <c r="E826" s="13" t="s">
        <v>4152</v>
      </c>
      <c r="F826" t="s">
        <v>4153</v>
      </c>
      <c r="G826" t="s">
        <v>1357</v>
      </c>
      <c r="H826" s="12">
        <v>44384.645138888889</v>
      </c>
      <c r="I826" t="s">
        <v>4154</v>
      </c>
      <c r="J826" s="4" t="str">
        <f>Tb_MateriasJornais[[#This Row],[Jor_Jornal]]&amp;" - "&amp;Tb_MateriasJornais[[#This Row],[Jor_Titulo]]&amp;" - "&amp;TEXT(Tb_MateriasJornais[[#This Row],[Jor_Data]],"dd/mm/aaaa")</f>
        <v>Jornal do Senado - Pacheco diz que tendência é de votação da LDO e que CPI pode funcionar no recesso - 07/07/2021</v>
      </c>
      <c r="K826" s="10"/>
      <c r="L826" s="10"/>
      <c r="M826" s="10"/>
      <c r="N826" s="10"/>
      <c r="O826" s="10"/>
      <c r="P826" s="10"/>
      <c r="Q826" s="10"/>
      <c r="R826" s="10"/>
      <c r="S826" s="10"/>
      <c r="T826" s="10"/>
      <c r="U826" s="10"/>
      <c r="V826" s="10"/>
      <c r="W826" s="10"/>
      <c r="X826" s="10"/>
      <c r="Y826" s="10"/>
      <c r="Z826" s="10"/>
    </row>
    <row r="827" spans="1:26" ht="12.75" x14ac:dyDescent="0.2">
      <c r="A827" s="11">
        <v>166</v>
      </c>
      <c r="B827" s="12">
        <v>44384.71875</v>
      </c>
      <c r="C827" t="s">
        <v>4155</v>
      </c>
      <c r="D827" t="s">
        <v>878</v>
      </c>
      <c r="E827" s="13" t="s">
        <v>4156</v>
      </c>
      <c r="F827" t="s">
        <v>67</v>
      </c>
      <c r="G827" t="s">
        <v>2613</v>
      </c>
      <c r="H827" s="12">
        <v>44384.720138888886</v>
      </c>
      <c r="I827" t="s">
        <v>4157</v>
      </c>
      <c r="J827" s="4" t="str">
        <f>Tb_MateriasJornais[[#This Row],[Jor_Jornal]]&amp;" - "&amp;Tb_MateriasJornais[[#This Row],[Jor_Titulo]]&amp;" - "&amp;TEXT(Tb_MateriasJornais[[#This Row],[Jor_Data]],"dd/mm/aaaa")</f>
        <v>Congresso em Foco - Aziz descarta convocação de sócio da Precisa para CPI: "não quero outro Wizard" - 07/07/2021</v>
      </c>
      <c r="K827" s="10"/>
      <c r="L827" s="10"/>
      <c r="M827" s="10"/>
      <c r="N827" s="10"/>
      <c r="O827" s="10"/>
      <c r="P827" s="10"/>
      <c r="Q827" s="10"/>
      <c r="R827" s="10"/>
      <c r="S827" s="10"/>
      <c r="T827" s="10"/>
      <c r="U827" s="10"/>
      <c r="V827" s="10"/>
      <c r="W827" s="10"/>
      <c r="X827" s="10"/>
      <c r="Y827" s="10"/>
      <c r="Z827" s="10"/>
    </row>
    <row r="828" spans="1:26" ht="12.75" x14ac:dyDescent="0.2">
      <c r="A828" s="11">
        <v>167</v>
      </c>
      <c r="B828" s="12">
        <v>44384.738194444442</v>
      </c>
      <c r="C828" t="s">
        <v>4158</v>
      </c>
      <c r="D828" t="s">
        <v>878</v>
      </c>
      <c r="E828" s="13" t="s">
        <v>4159</v>
      </c>
      <c r="F828" t="s">
        <v>67</v>
      </c>
      <c r="G828" t="s">
        <v>2885</v>
      </c>
      <c r="H828" s="12">
        <v>44385.053472222222</v>
      </c>
      <c r="I828" t="s">
        <v>4160</v>
      </c>
      <c r="J828" s="4" t="str">
        <f>Tb_MateriasJornais[[#This Row],[Jor_Jornal]]&amp;" - "&amp;Tb_MateriasJornais[[#This Row],[Jor_Titulo]]&amp;" - "&amp;TEXT(Tb_MateriasJornais[[#This Row],[Jor_Data]],"dd/mm/aaaa")</f>
        <v>Congresso em Foco - Presidente da CPI dá ordem de prisão para Roberto Dias durante depoimento - 07/07/2021</v>
      </c>
      <c r="K828" s="10"/>
      <c r="L828" s="10"/>
      <c r="M828" s="10"/>
      <c r="N828" s="10"/>
      <c r="O828" s="10"/>
      <c r="P828" s="10"/>
      <c r="Q828" s="10"/>
      <c r="R828" s="10"/>
      <c r="S828" s="10"/>
      <c r="T828" s="10"/>
      <c r="U828" s="10"/>
      <c r="V828" s="10"/>
      <c r="W828" s="10"/>
      <c r="X828" s="10"/>
      <c r="Y828" s="10"/>
      <c r="Z828" s="10"/>
    </row>
    <row r="829" spans="1:26" ht="12.75" x14ac:dyDescent="0.2">
      <c r="A829" s="11">
        <v>618</v>
      </c>
      <c r="B829" s="12">
        <v>44384.775694444441</v>
      </c>
      <c r="C829" t="s">
        <v>4161</v>
      </c>
      <c r="D829" t="s">
        <v>1297</v>
      </c>
      <c r="E829" s="13" t="s">
        <v>4162</v>
      </c>
      <c r="F829" t="s">
        <v>4163</v>
      </c>
      <c r="G829" t="s">
        <v>2602</v>
      </c>
      <c r="H829" s="12">
        <v>44386.626388888886</v>
      </c>
      <c r="I829" t="s">
        <v>4164</v>
      </c>
      <c r="J829" s="4" t="str">
        <f>Tb_MateriasJornais[[#This Row],[Jor_Jornal]]&amp;" - "&amp;Tb_MateriasJornais[[#This Row],[Jor_Titulo]]&amp;" - "&amp;TEXT(Tb_MateriasJornais[[#This Row],[Jor_Data]],"dd/mm/aaaa")</f>
        <v>Jornal do Senado - Roberto Dias, ex-diretor de Logística do Ministério da Saúde, recebe voz de prisão na CPI da Pandemia - 07/07/2021</v>
      </c>
      <c r="K829" s="10"/>
      <c r="L829" s="10"/>
      <c r="M829" s="10"/>
      <c r="N829" s="10"/>
      <c r="O829" s="10"/>
      <c r="P829" s="10"/>
      <c r="Q829" s="10"/>
      <c r="R829" s="10"/>
      <c r="S829" s="10"/>
      <c r="T829" s="10"/>
      <c r="U829" s="10"/>
      <c r="V829" s="10"/>
      <c r="W829" s="10"/>
      <c r="X829" s="10"/>
      <c r="Y829" s="10"/>
      <c r="Z829" s="10"/>
    </row>
    <row r="830" spans="1:26" ht="12.75" x14ac:dyDescent="0.2">
      <c r="A830" s="11">
        <v>619</v>
      </c>
      <c r="B830" s="12">
        <v>44384.815972222219</v>
      </c>
      <c r="C830" t="s">
        <v>4165</v>
      </c>
      <c r="D830" t="s">
        <v>1297</v>
      </c>
      <c r="E830" s="13" t="s">
        <v>4166</v>
      </c>
      <c r="F830" t="s">
        <v>4167</v>
      </c>
      <c r="G830" t="s">
        <v>1357</v>
      </c>
      <c r="H830" s="12">
        <v>44384.815972222219</v>
      </c>
      <c r="I830" t="s">
        <v>4168</v>
      </c>
      <c r="J830" s="4" t="str">
        <f>Tb_MateriasJornais[[#This Row],[Jor_Jornal]]&amp;" - "&amp;Tb_MateriasJornais[[#This Row],[Jor_Titulo]]&amp;" - "&amp;TEXT(Tb_MateriasJornais[[#This Row],[Jor_Data]],"dd/mm/aaaa")</f>
        <v>Jornal do Senado - CPI da Pandemia poderia funcionar durante "recesso branco", diz presidente do Senado - 07/07/2021</v>
      </c>
      <c r="K830" s="10"/>
      <c r="L830" s="10"/>
      <c r="M830" s="10"/>
      <c r="N830" s="10"/>
      <c r="O830" s="10"/>
      <c r="P830" s="10"/>
      <c r="Q830" s="10"/>
      <c r="R830" s="10"/>
      <c r="S830" s="10"/>
      <c r="T830" s="10"/>
      <c r="U830" s="10"/>
      <c r="V830" s="10"/>
      <c r="W830" s="10"/>
      <c r="X830" s="10"/>
      <c r="Y830" s="10"/>
      <c r="Z830" s="10"/>
    </row>
    <row r="831" spans="1:26" ht="12.75" x14ac:dyDescent="0.2">
      <c r="A831" s="11">
        <v>620</v>
      </c>
      <c r="B831" s="12">
        <v>44385.387499999997</v>
      </c>
      <c r="C831" t="s">
        <v>4169</v>
      </c>
      <c r="D831" t="s">
        <v>1297</v>
      </c>
      <c r="E831" s="13" t="s">
        <v>4170</v>
      </c>
      <c r="F831" t="s">
        <v>4171</v>
      </c>
      <c r="G831" t="s">
        <v>1357</v>
      </c>
      <c r="H831" s="12">
        <v>44385.387499999997</v>
      </c>
      <c r="I831" t="s">
        <v>4172</v>
      </c>
      <c r="J831" s="4" t="str">
        <f>Tb_MateriasJornais[[#This Row],[Jor_Jornal]]&amp;" - "&amp;Tb_MateriasJornais[[#This Row],[Jor_Titulo]]&amp;" - "&amp;TEXT(Tb_MateriasJornais[[#This Row],[Jor_Data]],"dd/mm/aaaa")</f>
        <v>Jornal do Senado - Presidente da CPI dá voz de prisão a ex-diretor do Ministério da Saúde - 08/07/2021</v>
      </c>
      <c r="K831" s="10"/>
      <c r="L831" s="10"/>
      <c r="M831" s="10"/>
      <c r="N831" s="10"/>
      <c r="O831" s="10"/>
      <c r="P831" s="10"/>
      <c r="Q831" s="10"/>
      <c r="R831" s="10"/>
      <c r="S831" s="10"/>
      <c r="T831" s="10"/>
      <c r="U831" s="10"/>
      <c r="V831" s="10"/>
      <c r="W831" s="10"/>
      <c r="X831" s="10"/>
      <c r="Y831" s="10"/>
      <c r="Z831" s="10"/>
    </row>
    <row r="832" spans="1:26" ht="12.75" x14ac:dyDescent="0.2">
      <c r="A832" s="11">
        <v>621</v>
      </c>
      <c r="B832" s="12">
        <v>44385.43472222222</v>
      </c>
      <c r="C832" t="s">
        <v>4173</v>
      </c>
      <c r="D832" t="s">
        <v>1297</v>
      </c>
      <c r="E832" s="13" t="s">
        <v>4174</v>
      </c>
      <c r="F832" t="s">
        <v>4175</v>
      </c>
      <c r="G832" t="s">
        <v>2602</v>
      </c>
      <c r="H832" s="12">
        <v>44385.572222222225</v>
      </c>
      <c r="I832" t="s">
        <v>4176</v>
      </c>
      <c r="J832" s="4" t="str">
        <f>Tb_MateriasJornais[[#This Row],[Jor_Jornal]]&amp;" - "&amp;Tb_MateriasJornais[[#This Row],[Jor_Titulo]]&amp;" - "&amp;TEXT(Tb_MateriasJornais[[#This Row],[Jor_Data]],"dd/mm/aaaa")</f>
        <v>Jornal do Senado - CPI ouvirá nesta sexta mais um servidor da Saúde sobre compra da Covaxin - 08/07/2021</v>
      </c>
      <c r="K832" s="10"/>
      <c r="L832" s="10"/>
      <c r="M832" s="10"/>
      <c r="N832" s="10"/>
      <c r="O832" s="10"/>
      <c r="P832" s="10"/>
      <c r="Q832" s="10"/>
      <c r="R832" s="10"/>
      <c r="S832" s="10"/>
      <c r="T832" s="10"/>
      <c r="U832" s="10"/>
      <c r="V832" s="10"/>
      <c r="W832" s="10"/>
      <c r="X832" s="10"/>
      <c r="Y832" s="10"/>
      <c r="Z832" s="10"/>
    </row>
    <row r="833" spans="1:26" ht="12.75" x14ac:dyDescent="0.2">
      <c r="A833" s="11">
        <v>622</v>
      </c>
      <c r="B833" s="12">
        <v>44385.438194444447</v>
      </c>
      <c r="C833" t="s">
        <v>4177</v>
      </c>
      <c r="D833" t="s">
        <v>1297</v>
      </c>
      <c r="E833" s="13" t="s">
        <v>4178</v>
      </c>
      <c r="F833" t="s">
        <v>4179</v>
      </c>
      <c r="G833" t="s">
        <v>1357</v>
      </c>
      <c r="H833" s="12">
        <v>44385.438194444447</v>
      </c>
      <c r="I833" t="s">
        <v>4180</v>
      </c>
      <c r="J833" s="4" t="str">
        <f>Tb_MateriasJornais[[#This Row],[Jor_Jornal]]&amp;" - "&amp;Tb_MateriasJornais[[#This Row],[Jor_Titulo]]&amp;" - "&amp;TEXT(Tb_MateriasJornais[[#This Row],[Jor_Data]],"dd/mm/aaaa")</f>
        <v>Jornal do Senado - Veja histórico de prisões em CPIs no Congresso - 08/07/2021</v>
      </c>
      <c r="K833" s="10"/>
      <c r="L833" s="10"/>
      <c r="M833" s="10"/>
      <c r="N833" s="10"/>
      <c r="O833" s="10"/>
      <c r="P833" s="10"/>
      <c r="Q833" s="10"/>
      <c r="R833" s="10"/>
      <c r="S833" s="10"/>
      <c r="T833" s="10"/>
      <c r="U833" s="10"/>
      <c r="V833" s="10"/>
      <c r="W833" s="10"/>
      <c r="X833" s="10"/>
      <c r="Y833" s="10"/>
      <c r="Z833" s="10"/>
    </row>
    <row r="834" spans="1:26" ht="12.75" x14ac:dyDescent="0.2">
      <c r="A834" s="11">
        <v>623</v>
      </c>
      <c r="B834" s="12">
        <v>44385.462500000001</v>
      </c>
      <c r="C834" t="s">
        <v>4181</v>
      </c>
      <c r="D834" t="s">
        <v>1297</v>
      </c>
      <c r="E834" s="13" t="s">
        <v>4182</v>
      </c>
      <c r="F834" t="s">
        <v>4183</v>
      </c>
      <c r="G834" t="s">
        <v>1357</v>
      </c>
      <c r="H834" s="12">
        <v>44385.462500000001</v>
      </c>
      <c r="I834" t="s">
        <v>4184</v>
      </c>
      <c r="J834" s="4" t="str">
        <f>Tb_MateriasJornais[[#This Row],[Jor_Jornal]]&amp;" - "&amp;Tb_MateriasJornais[[#This Row],[Jor_Titulo]]&amp;" - "&amp;TEXT(Tb_MateriasJornais[[#This Row],[Jor_Data]],"dd/mm/aaaa")</f>
        <v>Jornal do Senado - Senadores repercutem nota do Ministério da Defesa após declarações de Omar - 08/07/2021</v>
      </c>
      <c r="K834" s="10"/>
      <c r="L834" s="10"/>
      <c r="M834" s="10"/>
      <c r="N834" s="10"/>
      <c r="O834" s="10"/>
      <c r="P834" s="10"/>
      <c r="Q834" s="10"/>
      <c r="R834" s="10"/>
      <c r="S834" s="10"/>
      <c r="T834" s="10"/>
      <c r="U834" s="10"/>
      <c r="V834" s="10"/>
      <c r="W834" s="10"/>
      <c r="X834" s="10"/>
      <c r="Y834" s="10"/>
      <c r="Z834" s="10"/>
    </row>
    <row r="835" spans="1:26" ht="12.75" x14ac:dyDescent="0.2">
      <c r="A835" s="11">
        <v>168</v>
      </c>
      <c r="B835" s="12">
        <v>44385.48333333333</v>
      </c>
      <c r="C835" t="s">
        <v>4185</v>
      </c>
      <c r="D835" t="s">
        <v>878</v>
      </c>
      <c r="E835" s="13" t="s">
        <v>4186</v>
      </c>
      <c r="F835" t="s">
        <v>67</v>
      </c>
      <c r="G835" t="s">
        <v>1730</v>
      </c>
      <c r="H835" s="12">
        <v>44385.486805555556</v>
      </c>
      <c r="I835" t="s">
        <v>4187</v>
      </c>
      <c r="J835" s="4" t="str">
        <f>Tb_MateriasJornais[[#This Row],[Jor_Jornal]]&amp;" - "&amp;Tb_MateriasJornais[[#This Row],[Jor_Titulo]]&amp;" - "&amp;TEXT(Tb_MateriasJornais[[#This Row],[Jor_Data]],"dd/mm/aaaa")</f>
        <v>Congresso em Foco - "Quem colaborar com a CPI não tem o que temer", diz Randolfe - 08/07/2021</v>
      </c>
      <c r="K835" s="10"/>
      <c r="L835" s="10"/>
      <c r="M835" s="10"/>
      <c r="N835" s="10"/>
      <c r="O835" s="10"/>
      <c r="P835" s="10"/>
      <c r="Q835" s="10"/>
      <c r="R835" s="10"/>
      <c r="S835" s="10"/>
      <c r="T835" s="10"/>
      <c r="U835" s="10"/>
      <c r="V835" s="10"/>
      <c r="W835" s="10"/>
      <c r="X835" s="10"/>
      <c r="Y835" s="10"/>
      <c r="Z835" s="10"/>
    </row>
    <row r="836" spans="1:26" ht="12.75" x14ac:dyDescent="0.2">
      <c r="A836" s="11">
        <v>169</v>
      </c>
      <c r="B836" s="12">
        <v>44385.495138888888</v>
      </c>
      <c r="C836" t="s">
        <v>4188</v>
      </c>
      <c r="D836" t="s">
        <v>878</v>
      </c>
      <c r="E836" s="13" t="s">
        <v>4189</v>
      </c>
      <c r="F836" t="s">
        <v>67</v>
      </c>
      <c r="G836" t="s">
        <v>1730</v>
      </c>
      <c r="H836" s="12">
        <v>44385.495138888888</v>
      </c>
      <c r="I836" t="s">
        <v>4190</v>
      </c>
      <c r="J836" s="4" t="str">
        <f>Tb_MateriasJornais[[#This Row],[Jor_Jornal]]&amp;" - "&amp;Tb_MateriasJornais[[#This Row],[Jor_Titulo]]&amp;" - "&amp;TEXT(Tb_MateriasJornais[[#This Row],[Jor_Data]],"dd/mm/aaaa")</f>
        <v>Congresso em Foco - ABI diz que nota das Forças Armadas após prisão na CPI é “lamentável” - 08/07/2021</v>
      </c>
      <c r="K836" s="10"/>
      <c r="L836" s="10"/>
      <c r="M836" s="10"/>
      <c r="N836" s="10"/>
      <c r="O836" s="10"/>
      <c r="P836" s="10"/>
      <c r="Q836" s="10"/>
      <c r="R836" s="10"/>
      <c r="S836" s="10"/>
      <c r="T836" s="10"/>
      <c r="U836" s="10"/>
      <c r="V836" s="10"/>
      <c r="W836" s="10"/>
      <c r="X836" s="10"/>
      <c r="Y836" s="10"/>
      <c r="Z836" s="10"/>
    </row>
    <row r="837" spans="1:26" ht="12.75" x14ac:dyDescent="0.2">
      <c r="A837" s="11">
        <v>170</v>
      </c>
      <c r="B837" s="12">
        <v>44385.508333333331</v>
      </c>
      <c r="C837" t="s">
        <v>4191</v>
      </c>
      <c r="D837" t="s">
        <v>878</v>
      </c>
      <c r="E837" s="13" t="s">
        <v>4192</v>
      </c>
      <c r="F837" t="s">
        <v>67</v>
      </c>
      <c r="G837" t="s">
        <v>2613</v>
      </c>
      <c r="H837" s="12">
        <v>44385.508333333331</v>
      </c>
      <c r="I837" t="s">
        <v>4193</v>
      </c>
      <c r="J837" s="4" t="str">
        <f>Tb_MateriasJornais[[#This Row],[Jor_Jornal]]&amp;" - "&amp;Tb_MateriasJornais[[#This Row],[Jor_Titulo]]&amp;" - "&amp;TEXT(Tb_MateriasJornais[[#This Row],[Jor_Data]],"dd/mm/aaaa")</f>
        <v>Congresso em Foco - CPI tem climão após prisão e dança das cadeiras entre senadores - 08/07/2021</v>
      </c>
      <c r="K837" s="10"/>
      <c r="L837" s="10"/>
      <c r="M837" s="10"/>
      <c r="N837" s="10"/>
      <c r="O837" s="10"/>
      <c r="P837" s="10"/>
      <c r="Q837" s="10"/>
      <c r="R837" s="10"/>
      <c r="S837" s="10"/>
      <c r="T837" s="10"/>
      <c r="U837" s="10"/>
      <c r="V837" s="10"/>
      <c r="W837" s="10"/>
      <c r="X837" s="10"/>
      <c r="Y837" s="10"/>
      <c r="Z837" s="10"/>
    </row>
    <row r="838" spans="1:26" ht="12.75" x14ac:dyDescent="0.2">
      <c r="A838" s="11">
        <v>624</v>
      </c>
      <c r="B838" s="12">
        <v>44385.525000000001</v>
      </c>
      <c r="C838" t="s">
        <v>4194</v>
      </c>
      <c r="D838" t="s">
        <v>1297</v>
      </c>
      <c r="E838" s="13" t="s">
        <v>4195</v>
      </c>
      <c r="F838" t="s">
        <v>4196</v>
      </c>
      <c r="G838" t="s">
        <v>1357</v>
      </c>
      <c r="H838" s="12">
        <v>44385.525000000001</v>
      </c>
      <c r="I838" t="s">
        <v>4197</v>
      </c>
      <c r="J838" s="4" t="str">
        <f>Tb_MateriasJornais[[#This Row],[Jor_Jornal]]&amp;" - "&amp;Tb_MateriasJornais[[#This Row],[Jor_Titulo]]&amp;" - "&amp;TEXT(Tb_MateriasJornais[[#This Row],[Jor_Data]],"dd/mm/aaaa")</f>
        <v>Jornal do Senado - Preso ao depor à CPI, Roberto Dias é solto após pagar fiança - 08/07/2021</v>
      </c>
      <c r="K838" s="10"/>
      <c r="L838" s="10"/>
      <c r="M838" s="10"/>
      <c r="N838" s="10"/>
      <c r="O838" s="10"/>
      <c r="P838" s="10"/>
      <c r="Q838" s="10"/>
      <c r="R838" s="10"/>
      <c r="S838" s="10"/>
      <c r="T838" s="10"/>
      <c r="U838" s="10"/>
      <c r="V838" s="10"/>
      <c r="W838" s="10"/>
      <c r="X838" s="10"/>
      <c r="Y838" s="10"/>
      <c r="Z838" s="10"/>
    </row>
    <row r="839" spans="1:26" ht="12.75" x14ac:dyDescent="0.2">
      <c r="A839" s="11">
        <v>625</v>
      </c>
      <c r="B839" s="12">
        <v>44385.563194444447</v>
      </c>
      <c r="C839" t="s">
        <v>4198</v>
      </c>
      <c r="D839" t="s">
        <v>1297</v>
      </c>
      <c r="E839" s="13" t="s">
        <v>4199</v>
      </c>
      <c r="F839" t="s">
        <v>4200</v>
      </c>
      <c r="G839" t="s">
        <v>2602</v>
      </c>
      <c r="H839" s="12">
        <v>44392.42083333333</v>
      </c>
      <c r="I839" t="s">
        <v>4201</v>
      </c>
      <c r="J839" s="4" t="str">
        <f>Tb_MateriasJornais[[#This Row],[Jor_Jornal]]&amp;" - "&amp;Tb_MateriasJornais[[#This Row],[Jor_Titulo]]&amp;" - "&amp;TEXT(Tb_MateriasJornais[[#This Row],[Jor_Data]],"dd/mm/aaaa")</f>
        <v>Jornal do Senado - Ex-coordenadora do PNI diz que ‘líder da nação’ prejudicou vacinação - 08/07/2021</v>
      </c>
      <c r="K839" s="10"/>
      <c r="L839" s="10"/>
      <c r="M839" s="10"/>
      <c r="N839" s="10"/>
      <c r="O839" s="10"/>
      <c r="P839" s="10"/>
      <c r="Q839" s="10"/>
      <c r="R839" s="10"/>
      <c r="S839" s="10"/>
      <c r="T839" s="10"/>
      <c r="U839" s="10"/>
      <c r="V839" s="10"/>
      <c r="W839" s="10"/>
      <c r="X839" s="10"/>
      <c r="Y839" s="10"/>
      <c r="Z839" s="10"/>
    </row>
    <row r="840" spans="1:26" ht="12.75" x14ac:dyDescent="0.2">
      <c r="A840" s="11">
        <v>626</v>
      </c>
      <c r="B840" s="12">
        <v>44385.572916666664</v>
      </c>
      <c r="C840" t="s">
        <v>4202</v>
      </c>
      <c r="D840" t="s">
        <v>1297</v>
      </c>
      <c r="E840" s="13" t="s">
        <v>4203</v>
      </c>
      <c r="F840" t="s">
        <v>4204</v>
      </c>
      <c r="G840" t="s">
        <v>2602</v>
      </c>
      <c r="H840" s="12">
        <v>44385.572916666664</v>
      </c>
      <c r="I840" t="s">
        <v>4205</v>
      </c>
      <c r="J840" s="4" t="str">
        <f>Tb_MateriasJornais[[#This Row],[Jor_Jornal]]&amp;" - "&amp;Tb_MateriasJornais[[#This Row],[Jor_Titulo]]&amp;" - "&amp;TEXT(Tb_MateriasJornais[[#This Row],[Jor_Data]],"dd/mm/aaaa")</f>
        <v>Jornal do Senado - Pacheco anuncia fim do 'mal-entendido' entre Omar Aziz e Forças Armadas - 08/07/2021</v>
      </c>
      <c r="K840" s="10"/>
      <c r="L840" s="10"/>
      <c r="M840" s="10"/>
      <c r="N840" s="10"/>
      <c r="O840" s="10"/>
      <c r="P840" s="10"/>
      <c r="Q840" s="10"/>
      <c r="R840" s="10"/>
      <c r="S840" s="10"/>
      <c r="T840" s="10"/>
      <c r="U840" s="10"/>
      <c r="V840" s="10"/>
      <c r="W840" s="10"/>
      <c r="X840" s="10"/>
      <c r="Y840" s="10"/>
      <c r="Z840" s="10"/>
    </row>
    <row r="841" spans="1:26" ht="12.75" x14ac:dyDescent="0.2">
      <c r="A841" s="11">
        <v>627</v>
      </c>
      <c r="B841" s="12">
        <v>44385.677777777775</v>
      </c>
      <c r="C841" t="s">
        <v>4206</v>
      </c>
      <c r="D841" t="s">
        <v>1297</v>
      </c>
      <c r="E841" s="13" t="s">
        <v>4207</v>
      </c>
      <c r="F841" t="s">
        <v>4208</v>
      </c>
      <c r="G841" t="s">
        <v>2602</v>
      </c>
      <c r="H841" s="12">
        <v>44385.683333333334</v>
      </c>
      <c r="I841" t="s">
        <v>4209</v>
      </c>
      <c r="J841" s="4" t="str">
        <f>Tb_MateriasJornais[[#This Row],[Jor_Jornal]]&amp;" - "&amp;Tb_MateriasJornais[[#This Row],[Jor_Titulo]]&amp;" - "&amp;TEXT(Tb_MateriasJornais[[#This Row],[Jor_Data]],"dd/mm/aaaa")</f>
        <v>Jornal do Senado - Ex-coordenadora do PNI defende vacinação de gestantes - 08/07/2021</v>
      </c>
      <c r="K841" s="10"/>
      <c r="L841" s="10"/>
      <c r="M841" s="10"/>
      <c r="N841" s="10"/>
      <c r="O841" s="10"/>
      <c r="P841" s="10"/>
      <c r="Q841" s="10"/>
      <c r="R841" s="10"/>
      <c r="S841" s="10"/>
      <c r="T841" s="10"/>
      <c r="U841" s="10"/>
      <c r="V841" s="10"/>
      <c r="W841" s="10"/>
      <c r="X841" s="10"/>
      <c r="Y841" s="10"/>
      <c r="Z841" s="10"/>
    </row>
    <row r="842" spans="1:26" ht="12.75" x14ac:dyDescent="0.2">
      <c r="A842" s="11">
        <v>172</v>
      </c>
      <c r="B842" s="12">
        <v>44385.706250000003</v>
      </c>
      <c r="C842" t="s">
        <v>4210</v>
      </c>
      <c r="D842" t="s">
        <v>878</v>
      </c>
      <c r="E842" s="13" t="s">
        <v>4211</v>
      </c>
      <c r="F842" t="s">
        <v>67</v>
      </c>
      <c r="G842" t="s">
        <v>880</v>
      </c>
      <c r="H842" s="12">
        <v>44385.706250000003</v>
      </c>
      <c r="I842" t="s">
        <v>4212</v>
      </c>
      <c r="J842" s="4" t="str">
        <f>Tb_MateriasJornais[[#This Row],[Jor_Jornal]]&amp;" - "&amp;Tb_MateriasJornais[[#This Row],[Jor_Titulo]]&amp;" - "&amp;TEXT(Tb_MateriasJornais[[#This Row],[Jor_Data]],"dd/mm/aaaa")</f>
        <v>Congresso em Foco - Em carta, CPI pede que Bolsonaro se manifeste sobre falas de Luís Miranda - 08/07/2021</v>
      </c>
      <c r="K842" s="10"/>
      <c r="L842" s="10"/>
      <c r="M842" s="10"/>
      <c r="N842" s="10"/>
      <c r="O842" s="10"/>
      <c r="P842" s="10"/>
      <c r="Q842" s="10"/>
      <c r="R842" s="10"/>
      <c r="S842" s="10"/>
      <c r="T842" s="10"/>
      <c r="U842" s="10"/>
      <c r="V842" s="10"/>
      <c r="W842" s="10"/>
      <c r="X842" s="10"/>
      <c r="Y842" s="10"/>
      <c r="Z842" s="10"/>
    </row>
    <row r="843" spans="1:26" ht="12.75" x14ac:dyDescent="0.2">
      <c r="A843" s="11">
        <v>171</v>
      </c>
      <c r="B843" s="12">
        <v>44385.706250000003</v>
      </c>
      <c r="C843" t="s">
        <v>4210</v>
      </c>
      <c r="D843" t="s">
        <v>878</v>
      </c>
      <c r="E843" s="13" t="s">
        <v>4211</v>
      </c>
      <c r="F843" t="s">
        <v>67</v>
      </c>
      <c r="G843" t="s">
        <v>880</v>
      </c>
      <c r="H843" s="12">
        <v>44385.706250000003</v>
      </c>
      <c r="I843" t="s">
        <v>4212</v>
      </c>
      <c r="J843" s="4" t="str">
        <f>Tb_MateriasJornais[[#This Row],[Jor_Jornal]]&amp;" - "&amp;Tb_MateriasJornais[[#This Row],[Jor_Titulo]]&amp;" - "&amp;TEXT(Tb_MateriasJornais[[#This Row],[Jor_Data]],"dd/mm/aaaa")</f>
        <v>Congresso em Foco - Em carta, CPI pede que Bolsonaro se manifeste sobre falas de Luís Miranda - 08/07/2021</v>
      </c>
      <c r="K843" s="10"/>
      <c r="L843" s="10"/>
      <c r="M843" s="10"/>
      <c r="N843" s="10"/>
      <c r="O843" s="10"/>
      <c r="P843" s="10"/>
      <c r="Q843" s="10"/>
      <c r="R843" s="10"/>
      <c r="S843" s="10"/>
      <c r="T843" s="10"/>
      <c r="U843" s="10"/>
      <c r="V843" s="10"/>
      <c r="W843" s="10"/>
      <c r="X843" s="10"/>
      <c r="Y843" s="10"/>
      <c r="Z843" s="10"/>
    </row>
    <row r="844" spans="1:26" ht="12.75" x14ac:dyDescent="0.2">
      <c r="A844" s="11">
        <v>628</v>
      </c>
      <c r="B844" s="12">
        <v>44385.716666666667</v>
      </c>
      <c r="C844" t="s">
        <v>4213</v>
      </c>
      <c r="D844" t="s">
        <v>1297</v>
      </c>
      <c r="E844" s="13" t="s">
        <v>4214</v>
      </c>
      <c r="F844" t="s">
        <v>4215</v>
      </c>
      <c r="G844" t="s">
        <v>2602</v>
      </c>
      <c r="H844" s="12">
        <v>44386.531944444447</v>
      </c>
      <c r="I844" t="s">
        <v>4216</v>
      </c>
      <c r="J844" s="4" t="str">
        <f>Tb_MateriasJornais[[#This Row],[Jor_Jornal]]&amp;" - "&amp;Tb_MateriasJornais[[#This Row],[Jor_Titulo]]&amp;" - "&amp;TEXT(Tb_MateriasJornais[[#This Row],[Jor_Data]],"dd/mm/aaaa")</f>
        <v>Jornal do Senado - CPI da Pandemia cobra de Bolsonaro resposta sobre denúncias do deputado Luis Miranda - 08/07/2021</v>
      </c>
      <c r="K844" s="10"/>
      <c r="L844" s="10"/>
      <c r="M844" s="10"/>
      <c r="N844" s="10"/>
      <c r="O844" s="10"/>
      <c r="P844" s="10"/>
      <c r="Q844" s="10"/>
      <c r="R844" s="10"/>
      <c r="S844" s="10"/>
      <c r="T844" s="10"/>
      <c r="U844" s="10"/>
      <c r="V844" s="10"/>
      <c r="W844" s="10"/>
      <c r="X844" s="10"/>
      <c r="Y844" s="10"/>
      <c r="Z844" s="10"/>
    </row>
    <row r="845" spans="1:26" ht="12.75" x14ac:dyDescent="0.2">
      <c r="A845" s="11">
        <v>629</v>
      </c>
      <c r="B845" s="12">
        <v>44385.74722222222</v>
      </c>
      <c r="C845" t="s">
        <v>4217</v>
      </c>
      <c r="D845" t="s">
        <v>1297</v>
      </c>
      <c r="E845" s="13" t="s">
        <v>4218</v>
      </c>
      <c r="F845" t="s">
        <v>4219</v>
      </c>
      <c r="G845" t="s">
        <v>1357</v>
      </c>
      <c r="H845" s="12">
        <v>44385.749305555553</v>
      </c>
      <c r="I845" t="s">
        <v>4220</v>
      </c>
      <c r="J845" s="4" t="str">
        <f>Tb_MateriasJornais[[#This Row],[Jor_Jornal]]&amp;" - "&amp;Tb_MateriasJornais[[#This Row],[Jor_Titulo]]&amp;" - "&amp;TEXT(Tb_MateriasJornais[[#This Row],[Jor_Data]],"dd/mm/aaaa")</f>
        <v>Jornal do Senado - Carta é oportunidade para que Bolsonaro possa se manifestar sobre denúncias, diz Omar Aziz - 08/07/2021</v>
      </c>
      <c r="K845" s="10"/>
      <c r="L845" s="10"/>
      <c r="M845" s="10"/>
      <c r="N845" s="10"/>
      <c r="O845" s="10"/>
      <c r="P845" s="10"/>
      <c r="Q845" s="10"/>
      <c r="R845" s="10"/>
      <c r="S845" s="10"/>
      <c r="T845" s="10"/>
      <c r="U845" s="10"/>
      <c r="V845" s="10"/>
      <c r="W845" s="10"/>
      <c r="X845" s="10"/>
      <c r="Y845" s="10"/>
      <c r="Z845" s="10"/>
    </row>
    <row r="846" spans="1:26" ht="12.75" x14ac:dyDescent="0.2">
      <c r="A846" s="11">
        <v>173</v>
      </c>
      <c r="B846" s="12">
        <v>44385.834027777775</v>
      </c>
      <c r="C846" t="s">
        <v>4221</v>
      </c>
      <c r="D846" t="s">
        <v>878</v>
      </c>
      <c r="E846" s="13" t="s">
        <v>4222</v>
      </c>
      <c r="F846" t="s">
        <v>67</v>
      </c>
      <c r="G846" t="s">
        <v>880</v>
      </c>
      <c r="H846" s="12">
        <v>44385.834722222222</v>
      </c>
      <c r="I846" t="s">
        <v>4223</v>
      </c>
      <c r="J846" s="4" t="str">
        <f>Tb_MateriasJornais[[#This Row],[Jor_Jornal]]&amp;" - "&amp;Tb_MateriasJornais[[#This Row],[Jor_Titulo]]&amp;" - "&amp;TEXT(Tb_MateriasJornais[[#This Row],[Jor_Data]],"dd/mm/aaaa")</f>
        <v>Congresso em Foco - Bolsonaro diz que não responderá senadores: "caguei pra CPI" - 08/07/2021</v>
      </c>
      <c r="K846" s="10"/>
      <c r="L846" s="10"/>
      <c r="M846" s="10"/>
      <c r="N846" s="10"/>
      <c r="O846" s="10"/>
      <c r="P846" s="10"/>
      <c r="Q846" s="10"/>
      <c r="R846" s="10"/>
      <c r="S846" s="10"/>
      <c r="T846" s="10"/>
      <c r="U846" s="10"/>
      <c r="V846" s="10"/>
      <c r="W846" s="10"/>
      <c r="X846" s="10"/>
      <c r="Y846" s="10"/>
      <c r="Z846" s="10"/>
    </row>
    <row r="847" spans="1:26" ht="12.75" x14ac:dyDescent="0.2">
      <c r="A847" s="11">
        <v>630</v>
      </c>
      <c r="B847" s="12">
        <v>44385.856249999997</v>
      </c>
      <c r="C847" t="s">
        <v>4224</v>
      </c>
      <c r="D847" t="s">
        <v>1297</v>
      </c>
      <c r="E847" s="13" t="s">
        <v>4225</v>
      </c>
      <c r="F847" t="s">
        <v>4226</v>
      </c>
      <c r="G847" t="s">
        <v>1357</v>
      </c>
      <c r="H847" s="12">
        <v>44385.856249999997</v>
      </c>
      <c r="I847" t="s">
        <v>4227</v>
      </c>
      <c r="J847" s="4" t="str">
        <f>Tb_MateriasJornais[[#This Row],[Jor_Jornal]]&amp;" - "&amp;Tb_MateriasJornais[[#This Row],[Jor_Titulo]]&amp;" - "&amp;TEXT(Tb_MateriasJornais[[#This Row],[Jor_Data]],"dd/mm/aaaa")</f>
        <v>Jornal do Senado - Bolsonaro prejudicou vacinação contra covid-19, diz ex-coordenadora do PNI - 08/07/2021</v>
      </c>
      <c r="K847" s="10"/>
      <c r="L847" s="10"/>
      <c r="M847" s="10"/>
      <c r="N847" s="10"/>
      <c r="O847" s="10"/>
      <c r="P847" s="10"/>
      <c r="Q847" s="10"/>
      <c r="R847" s="10"/>
      <c r="S847" s="10"/>
      <c r="T847" s="10"/>
      <c r="U847" s="10"/>
      <c r="V847" s="10"/>
      <c r="W847" s="10"/>
      <c r="X847" s="10"/>
      <c r="Y847" s="10"/>
      <c r="Z847" s="10"/>
    </row>
    <row r="848" spans="1:26" ht="12.75" x14ac:dyDescent="0.2">
      <c r="A848" s="11">
        <v>174</v>
      </c>
      <c r="B848" s="12">
        <v>44386.293749999997</v>
      </c>
      <c r="C848" t="s">
        <v>4228</v>
      </c>
      <c r="D848" t="s">
        <v>878</v>
      </c>
      <c r="E848" s="13" t="s">
        <v>4229</v>
      </c>
      <c r="F848" t="s">
        <v>67</v>
      </c>
      <c r="G848" t="s">
        <v>878</v>
      </c>
      <c r="H848" s="12">
        <v>44386.816666666666</v>
      </c>
      <c r="I848" t="s">
        <v>4230</v>
      </c>
      <c r="J848" s="4" t="str">
        <f>Tb_MateriasJornais[[#This Row],[Jor_Jornal]]&amp;" - "&amp;Tb_MateriasJornais[[#This Row],[Jor_Titulo]]&amp;" - "&amp;TEXT(Tb_MateriasJornais[[#This Row],[Jor_Data]],"dd/mm/aaaa")</f>
        <v>Congresso em Foco - Depoente confirma erros em invoice da Covaxin e CPI pode convocar Onyx - 09/07/2021</v>
      </c>
      <c r="K848" s="10"/>
      <c r="L848" s="10"/>
      <c r="M848" s="10"/>
      <c r="N848" s="10"/>
      <c r="O848" s="10"/>
      <c r="P848" s="10"/>
      <c r="Q848" s="10"/>
      <c r="R848" s="10"/>
      <c r="S848" s="10"/>
      <c r="T848" s="10"/>
      <c r="U848" s="10"/>
      <c r="V848" s="10"/>
      <c r="W848" s="10"/>
      <c r="X848" s="10"/>
      <c r="Y848" s="10"/>
      <c r="Z848" s="10"/>
    </row>
    <row r="849" spans="1:26" ht="12.75" x14ac:dyDescent="0.2">
      <c r="A849" s="11">
        <v>631</v>
      </c>
      <c r="B849" s="12">
        <v>44386.362500000003</v>
      </c>
      <c r="C849" t="s">
        <v>4231</v>
      </c>
      <c r="D849" t="s">
        <v>1297</v>
      </c>
      <c r="E849" s="13" t="s">
        <v>4232</v>
      </c>
      <c r="F849" t="s">
        <v>4233</v>
      </c>
      <c r="G849" t="s">
        <v>1357</v>
      </c>
      <c r="H849" s="12">
        <v>44386.362500000003</v>
      </c>
      <c r="I849" t="s">
        <v>4234</v>
      </c>
      <c r="J849" s="4" t="str">
        <f>Tb_MateriasJornais[[#This Row],[Jor_Jornal]]&amp;" - "&amp;Tb_MateriasJornais[[#This Row],[Jor_Titulo]]&amp;" - "&amp;TEXT(Tb_MateriasJornais[[#This Row],[Jor_Data]],"dd/mm/aaaa")</f>
        <v>Jornal do Senado - CPI da Pandemia ouve servidor Willian Santana sobre caso Covaxin - 09/07/2021</v>
      </c>
      <c r="K849" s="10"/>
      <c r="L849" s="10"/>
      <c r="M849" s="10"/>
      <c r="N849" s="10"/>
      <c r="O849" s="10"/>
      <c r="P849" s="10"/>
      <c r="Q849" s="10"/>
      <c r="R849" s="10"/>
      <c r="S849" s="10"/>
      <c r="T849" s="10"/>
      <c r="U849" s="10"/>
      <c r="V849" s="10"/>
      <c r="W849" s="10"/>
      <c r="X849" s="10"/>
      <c r="Y849" s="10"/>
      <c r="Z849" s="10"/>
    </row>
    <row r="850" spans="1:26" ht="12.75" x14ac:dyDescent="0.2">
      <c r="A850" s="11">
        <v>632</v>
      </c>
      <c r="B850" s="12">
        <v>44386.386111111111</v>
      </c>
      <c r="C850" t="s">
        <v>4235</v>
      </c>
      <c r="D850" t="s">
        <v>1297</v>
      </c>
      <c r="E850" s="13" t="s">
        <v>4236</v>
      </c>
      <c r="F850" t="s">
        <v>4237</v>
      </c>
      <c r="G850" t="s">
        <v>1357</v>
      </c>
      <c r="H850" s="12">
        <v>44386.39166666667</v>
      </c>
      <c r="I850" t="s">
        <v>4238</v>
      </c>
      <c r="J850" s="4" t="str">
        <f>Tb_MateriasJornais[[#This Row],[Jor_Jornal]]&amp;" - "&amp;Tb_MateriasJornais[[#This Row],[Jor_Titulo]]&amp;" - "&amp;TEXT(Tb_MateriasJornais[[#This Row],[Jor_Data]],"dd/mm/aaaa")</f>
        <v>Jornal do Senado - CPI da Pandemia: Francieli Fantinato passa de investigada a testemunha - 09/07/2021</v>
      </c>
      <c r="K850" s="10"/>
      <c r="L850" s="10"/>
      <c r="M850" s="10"/>
      <c r="N850" s="10"/>
      <c r="O850" s="10"/>
      <c r="P850" s="10"/>
      <c r="Q850" s="10"/>
      <c r="R850" s="10"/>
      <c r="S850" s="10"/>
      <c r="T850" s="10"/>
      <c r="U850" s="10"/>
      <c r="V850" s="10"/>
      <c r="W850" s="10"/>
      <c r="X850" s="10"/>
      <c r="Y850" s="10"/>
      <c r="Z850" s="10"/>
    </row>
    <row r="851" spans="1:26" ht="12.75" x14ac:dyDescent="0.2">
      <c r="A851" s="11">
        <v>633</v>
      </c>
      <c r="B851" s="12">
        <v>44386.393750000003</v>
      </c>
      <c r="C851" t="s">
        <v>4239</v>
      </c>
      <c r="D851" t="s">
        <v>1297</v>
      </c>
      <c r="E851" s="13" t="s">
        <v>4240</v>
      </c>
      <c r="F851" t="s">
        <v>4241</v>
      </c>
      <c r="G851" t="s">
        <v>1357</v>
      </c>
      <c r="H851" s="12">
        <v>44386.393750000003</v>
      </c>
      <c r="I851" t="s">
        <v>4242</v>
      </c>
      <c r="J851" s="4" t="str">
        <f>Tb_MateriasJornais[[#This Row],[Jor_Jornal]]&amp;" - "&amp;Tb_MateriasJornais[[#This Row],[Jor_Titulo]]&amp;" - "&amp;TEXT(Tb_MateriasJornais[[#This Row],[Jor_Data]],"dd/mm/aaaa")</f>
        <v>Jornal do Senado - Carta é oportunidade para Bolsonaro se manifestar, dizem Omar e Randolfe - 09/07/2021</v>
      </c>
      <c r="K851" s="10"/>
      <c r="L851" s="10"/>
      <c r="M851" s="10"/>
      <c r="N851" s="10"/>
      <c r="O851" s="10"/>
      <c r="P851" s="10"/>
      <c r="Q851" s="10"/>
      <c r="R851" s="10"/>
      <c r="S851" s="10"/>
      <c r="T851" s="10"/>
      <c r="U851" s="10"/>
      <c r="V851" s="10"/>
      <c r="W851" s="10"/>
      <c r="X851" s="10"/>
      <c r="Y851" s="10"/>
      <c r="Z851" s="10"/>
    </row>
    <row r="852" spans="1:26" ht="12.75" x14ac:dyDescent="0.2">
      <c r="A852" s="11">
        <v>175</v>
      </c>
      <c r="B852" s="12">
        <v>44386.472916666666</v>
      </c>
      <c r="C852" t="s">
        <v>4243</v>
      </c>
      <c r="D852" t="s">
        <v>878</v>
      </c>
      <c r="E852" s="13" t="s">
        <v>4244</v>
      </c>
      <c r="F852" t="s">
        <v>67</v>
      </c>
      <c r="G852" t="s">
        <v>1060</v>
      </c>
      <c r="H852" s="12">
        <v>44386.491666666669</v>
      </c>
      <c r="I852" t="s">
        <v>4245</v>
      </c>
      <c r="J852" s="4" t="str">
        <f>Tb_MateriasJornais[[#This Row],[Jor_Jornal]]&amp;" - "&amp;Tb_MateriasJornais[[#This Row],[Jor_Titulo]]&amp;" - "&amp;TEXT(Tb_MateriasJornais[[#This Row],[Jor_Data]],"dd/mm/aaaa")</f>
        <v>Congresso em Foco - "Não podemos ter medo de quarteladas", diz Renan Calheiros na CPI - 09/07/2021</v>
      </c>
      <c r="K852" s="10"/>
      <c r="L852" s="10"/>
      <c r="M852" s="10"/>
      <c r="N852" s="10"/>
      <c r="O852" s="10"/>
      <c r="P852" s="10"/>
      <c r="Q852" s="10"/>
      <c r="R852" s="10"/>
      <c r="S852" s="10"/>
      <c r="T852" s="10"/>
      <c r="U852" s="10"/>
      <c r="V852" s="10"/>
      <c r="W852" s="10"/>
      <c r="X852" s="10"/>
      <c r="Y852" s="10"/>
      <c r="Z852" s="10"/>
    </row>
    <row r="853" spans="1:26" ht="12.75" x14ac:dyDescent="0.2">
      <c r="A853" s="11">
        <v>176</v>
      </c>
      <c r="B853" s="12">
        <v>44386.502083333333</v>
      </c>
      <c r="C853" t="s">
        <v>4246</v>
      </c>
      <c r="D853" t="s">
        <v>878</v>
      </c>
      <c r="E853" s="13" t="s">
        <v>4247</v>
      </c>
      <c r="F853" t="s">
        <v>67</v>
      </c>
      <c r="G853" t="s">
        <v>2196</v>
      </c>
      <c r="H853" s="12">
        <v>44386.502083333333</v>
      </c>
      <c r="I853" t="s">
        <v>4248</v>
      </c>
      <c r="J853" s="4" t="str">
        <f>Tb_MateriasJornais[[#This Row],[Jor_Jornal]]&amp;" - "&amp;Tb_MateriasJornais[[#This Row],[Jor_Titulo]]&amp;" - "&amp;TEXT(Tb_MateriasJornais[[#This Row],[Jor_Data]],"dd/mm/aaaa")</f>
        <v>Congresso em Foco - Conferência de Bispos pede apuração "irrestrita" de denúncias da CPI - 09/07/2021</v>
      </c>
      <c r="K853" s="10"/>
      <c r="L853" s="10"/>
      <c r="M853" s="10"/>
      <c r="N853" s="10"/>
      <c r="O853" s="10"/>
      <c r="P853" s="10"/>
      <c r="Q853" s="10"/>
      <c r="R853" s="10"/>
      <c r="S853" s="10"/>
      <c r="T853" s="10"/>
      <c r="U853" s="10"/>
      <c r="V853" s="10"/>
      <c r="W853" s="10"/>
      <c r="X853" s="10"/>
      <c r="Y853" s="10"/>
      <c r="Z853" s="10"/>
    </row>
    <row r="854" spans="1:26" ht="12.75" x14ac:dyDescent="0.2">
      <c r="A854" s="11">
        <v>634</v>
      </c>
      <c r="B854" s="12">
        <v>44386.522916666669</v>
      </c>
      <c r="C854" t="s">
        <v>4249</v>
      </c>
      <c r="D854" t="s">
        <v>1297</v>
      </c>
      <c r="E854" s="13" t="s">
        <v>4250</v>
      </c>
      <c r="F854" t="s">
        <v>4251</v>
      </c>
      <c r="G854" t="s">
        <v>2602</v>
      </c>
      <c r="H854" s="12">
        <v>44389.412499999999</v>
      </c>
      <c r="I854" t="s">
        <v>4252</v>
      </c>
      <c r="J854" s="4" t="str">
        <f>Tb_MateriasJornais[[#This Row],[Jor_Jornal]]&amp;" - "&amp;Tb_MateriasJornais[[#This Row],[Jor_Titulo]]&amp;" - "&amp;TEXT(Tb_MateriasJornais[[#This Row],[Jor_Data]],"dd/mm/aaaa")</f>
        <v>Jornal do Senado - Senadores repudiam termo chulo usado por Bolsonaro em ataque à CPI - 09/07/2021</v>
      </c>
    </row>
    <row r="855" spans="1:26" ht="12.75" x14ac:dyDescent="0.2">
      <c r="A855" s="11">
        <v>177</v>
      </c>
      <c r="B855" s="12">
        <v>44386.550694444442</v>
      </c>
      <c r="C855" t="s">
        <v>4253</v>
      </c>
      <c r="D855" t="s">
        <v>878</v>
      </c>
      <c r="E855" s="13" t="s">
        <v>4254</v>
      </c>
      <c r="F855" t="s">
        <v>67</v>
      </c>
      <c r="G855" t="s">
        <v>2613</v>
      </c>
      <c r="H855" s="12">
        <v>44386.550694444442</v>
      </c>
      <c r="I855" t="s">
        <v>4255</v>
      </c>
      <c r="J855" s="4" t="str">
        <f>Tb_MateriasJornais[[#This Row],[Jor_Jornal]]&amp;" - "&amp;Tb_MateriasJornais[[#This Row],[Jor_Titulo]]&amp;" - "&amp;TEXT(Tb_MateriasJornais[[#This Row],[Jor_Data]],"dd/mm/aaaa")</f>
        <v>Congresso em Foco - Assistente de Pazuello pede que CPI suspenda quebras de sigilo - 09/07/2021</v>
      </c>
      <c r="K855" s="10"/>
      <c r="L855" s="10"/>
      <c r="M855" s="10"/>
      <c r="N855" s="10"/>
      <c r="O855" s="10"/>
      <c r="P855" s="10"/>
      <c r="Q855" s="10"/>
      <c r="R855" s="10"/>
      <c r="S855" s="10"/>
      <c r="T855" s="10"/>
      <c r="U855" s="10"/>
      <c r="V855" s="10"/>
      <c r="W855" s="10"/>
      <c r="X855" s="10"/>
      <c r="Y855" s="10"/>
      <c r="Z855" s="10"/>
    </row>
    <row r="856" spans="1:26" ht="12.75" x14ac:dyDescent="0.2">
      <c r="A856" s="11">
        <v>635</v>
      </c>
      <c r="B856" s="12">
        <v>44386.588194444441</v>
      </c>
      <c r="C856" t="s">
        <v>4256</v>
      </c>
      <c r="D856" t="s">
        <v>1297</v>
      </c>
      <c r="E856" s="13" t="s">
        <v>4257</v>
      </c>
      <c r="F856" t="s">
        <v>4258</v>
      </c>
      <c r="G856" t="s">
        <v>1357</v>
      </c>
      <c r="H856" s="12">
        <v>44386.602777777778</v>
      </c>
      <c r="I856" t="s">
        <v>4259</v>
      </c>
      <c r="J856" s="4" t="str">
        <f>Tb_MateriasJornais[[#This Row],[Jor_Jornal]]&amp;" - "&amp;Tb_MateriasJornais[[#This Row],[Jor_Titulo]]&amp;" - "&amp;TEXT(Tb_MateriasJornais[[#This Row],[Jor_Data]],"dd/mm/aaaa")</f>
        <v>Jornal do Senado - Pesquisa revela que 8 em cada 10 brasileiros conhecem trabalhos da CPI - 09/07/2021</v>
      </c>
      <c r="K856" s="10"/>
      <c r="L856" s="10"/>
      <c r="M856" s="10"/>
      <c r="N856" s="10"/>
      <c r="O856" s="10"/>
      <c r="P856" s="10"/>
      <c r="Q856" s="10"/>
      <c r="R856" s="10"/>
      <c r="S856" s="10"/>
      <c r="T856" s="10"/>
      <c r="U856" s="10"/>
      <c r="V856" s="10"/>
      <c r="W856" s="10"/>
      <c r="X856" s="10"/>
      <c r="Y856" s="10"/>
      <c r="Z856" s="10"/>
    </row>
    <row r="857" spans="1:26" ht="12.75" x14ac:dyDescent="0.2">
      <c r="A857" s="11">
        <v>636</v>
      </c>
      <c r="B857" s="12">
        <v>44386.718055555553</v>
      </c>
      <c r="C857" t="s">
        <v>4260</v>
      </c>
      <c r="D857" t="s">
        <v>1297</v>
      </c>
      <c r="E857" s="13" t="s">
        <v>4261</v>
      </c>
      <c r="F857" t="s">
        <v>4262</v>
      </c>
      <c r="G857" t="s">
        <v>2602</v>
      </c>
      <c r="H857" s="12">
        <v>44386.736805555556</v>
      </c>
      <c r="I857" t="s">
        <v>4263</v>
      </c>
      <c r="J857" s="4" t="str">
        <f>Tb_MateriasJornais[[#This Row],[Jor_Jornal]]&amp;" - "&amp;Tb_MateriasJornais[[#This Row],[Jor_Titulo]]&amp;" - "&amp;TEXT(Tb_MateriasJornais[[#This Row],[Jor_Data]],"dd/mm/aaaa")</f>
        <v>Jornal do Senado - CPI ouve na terça depoimento de diretora da Precisa Medicamentos - 09/07/2021</v>
      </c>
    </row>
    <row r="858" spans="1:26" ht="12.75" x14ac:dyDescent="0.2">
      <c r="A858" s="11">
        <v>178</v>
      </c>
      <c r="B858" s="12">
        <v>44387.568749999999</v>
      </c>
      <c r="C858" t="s">
        <v>4264</v>
      </c>
      <c r="D858" t="s">
        <v>878</v>
      </c>
      <c r="E858" s="13" t="s">
        <v>4265</v>
      </c>
      <c r="F858" t="s">
        <v>67</v>
      </c>
      <c r="G858" t="s">
        <v>2613</v>
      </c>
      <c r="H858" s="12">
        <v>44387.792361111111</v>
      </c>
      <c r="I858" t="s">
        <v>4266</v>
      </c>
      <c r="J858" s="4" t="str">
        <f>Tb_MateriasJornais[[#This Row],[Jor_Jornal]]&amp;" - "&amp;Tb_MateriasJornais[[#This Row],[Jor_Titulo]]&amp;" - "&amp;TEXT(Tb_MateriasJornais[[#This Row],[Jor_Data]],"dd/mm/aaaa")</f>
        <v>Congresso em Foco - Bolsonaro confirma que se encontrou com Luís Miranda e volta a atacar CPI - 10/07/2021</v>
      </c>
    </row>
    <row r="859" spans="1:26" ht="12.75" x14ac:dyDescent="0.2">
      <c r="A859" s="11">
        <v>179</v>
      </c>
      <c r="B859" s="12">
        <v>44387.660416666666</v>
      </c>
      <c r="C859" t="s">
        <v>4267</v>
      </c>
      <c r="D859" t="s">
        <v>878</v>
      </c>
      <c r="E859" s="13" t="s">
        <v>4268</v>
      </c>
      <c r="F859" t="s">
        <v>67</v>
      </c>
      <c r="G859" t="s">
        <v>3948</v>
      </c>
      <c r="H859" s="12">
        <v>44387.660416666666</v>
      </c>
      <c r="I859" t="s">
        <v>4269</v>
      </c>
      <c r="J859" s="4" t="str">
        <f>Tb_MateriasJornais[[#This Row],[Jor_Jornal]]&amp;" - "&amp;Tb_MateriasJornais[[#This Row],[Jor_Titulo]]&amp;" - "&amp;TEXT(Tb_MateriasJornais[[#This Row],[Jor_Data]],"dd/mm/aaaa")</f>
        <v>Congresso em Foco - 41 voluntários auxiliam a CPI na checagem de fatos - 10/07/2021</v>
      </c>
      <c r="K859" s="10"/>
      <c r="L859" s="10"/>
      <c r="M859" s="10"/>
      <c r="N859" s="10"/>
      <c r="O859" s="10"/>
      <c r="P859" s="10"/>
      <c r="Q859" s="10"/>
      <c r="R859" s="10"/>
      <c r="S859" s="10"/>
      <c r="T859" s="10"/>
      <c r="U859" s="10"/>
      <c r="V859" s="10"/>
      <c r="W859" s="10"/>
      <c r="X859" s="10"/>
      <c r="Y859" s="10"/>
      <c r="Z859" s="10"/>
    </row>
    <row r="860" spans="1:26" ht="12.75" x14ac:dyDescent="0.2">
      <c r="A860" s="11">
        <v>180</v>
      </c>
      <c r="B860" s="12">
        <v>44389.315972222219</v>
      </c>
      <c r="C860" t="s">
        <v>4270</v>
      </c>
      <c r="D860" t="s">
        <v>878</v>
      </c>
      <c r="E860" s="13" t="s">
        <v>4271</v>
      </c>
      <c r="F860" t="s">
        <v>67</v>
      </c>
      <c r="G860" t="s">
        <v>2613</v>
      </c>
      <c r="H860" s="12">
        <v>44389.315972222219</v>
      </c>
      <c r="I860" t="s">
        <v>4272</v>
      </c>
      <c r="J860" s="4" t="str">
        <f>Tb_MateriasJornais[[#This Row],[Jor_Jornal]]&amp;" - "&amp;Tb_MateriasJornais[[#This Row],[Jor_Titulo]]&amp;" - "&amp;TEXT(Tb_MateriasJornais[[#This Row],[Jor_Data]],"dd/mm/aaaa")</f>
        <v>Congresso em Foco - Foco da CPI continua sobre irregularidades nas compras de vacinas - 12/07/2021</v>
      </c>
    </row>
    <row r="861" spans="1:26" ht="12.75" x14ac:dyDescent="0.2">
      <c r="A861" s="11">
        <v>637</v>
      </c>
      <c r="B861" s="12">
        <v>44389.373611111114</v>
      </c>
      <c r="C861" t="s">
        <v>4273</v>
      </c>
      <c r="D861" t="s">
        <v>1297</v>
      </c>
      <c r="E861" s="13" t="s">
        <v>4274</v>
      </c>
      <c r="F861" t="s">
        <v>4275</v>
      </c>
      <c r="G861" t="s">
        <v>1357</v>
      </c>
      <c r="H861" s="12">
        <v>44389.373611111114</v>
      </c>
      <c r="I861" t="s">
        <v>4276</v>
      </c>
      <c r="J861" s="4" t="str">
        <f>Tb_MateriasJornais[[#This Row],[Jor_Jornal]]&amp;" - "&amp;Tb_MateriasJornais[[#This Row],[Jor_Titulo]]&amp;" - "&amp;TEXT(Tb_MateriasJornais[[#This Row],[Jor_Data]],"dd/mm/aaaa")</f>
        <v>Jornal do Senado - CPI da Pandemia: Onyx pode ser convocado - 12/07/2021</v>
      </c>
      <c r="K861" s="10"/>
      <c r="L861" s="10"/>
      <c r="M861" s="10"/>
      <c r="N861" s="10"/>
      <c r="O861" s="10"/>
      <c r="P861" s="10"/>
      <c r="Q861" s="10"/>
      <c r="R861" s="10"/>
      <c r="S861" s="10"/>
      <c r="T861" s="10"/>
      <c r="U861" s="10"/>
      <c r="V861" s="10"/>
      <c r="W861" s="10"/>
      <c r="X861" s="10"/>
      <c r="Y861" s="10"/>
      <c r="Z861" s="10"/>
    </row>
    <row r="862" spans="1:26" ht="12.75" x14ac:dyDescent="0.2">
      <c r="A862" s="11">
        <v>638</v>
      </c>
      <c r="B862" s="12">
        <v>44389.384722222225</v>
      </c>
      <c r="C862" t="s">
        <v>4277</v>
      </c>
      <c r="D862" t="s">
        <v>1297</v>
      </c>
      <c r="E862" s="13" t="s">
        <v>4278</v>
      </c>
      <c r="F862" t="s">
        <v>4279</v>
      </c>
      <c r="G862" t="s">
        <v>1357</v>
      </c>
      <c r="H862" s="12">
        <v>44389.384722222225</v>
      </c>
      <c r="I862" t="s">
        <v>4280</v>
      </c>
      <c r="J862" s="4" t="str">
        <f>Tb_MateriasJornais[[#This Row],[Jor_Jornal]]&amp;" - "&amp;Tb_MateriasJornais[[#This Row],[Jor_Titulo]]&amp;" - "&amp;TEXT(Tb_MateriasJornais[[#This Row],[Jor_Data]],"dd/mm/aaaa")</f>
        <v>Jornal do Senado - Consultor diz que Luis Ricardo Miranda sofreu pressão para importar Covaxin - 12/07/2021</v>
      </c>
    </row>
    <row r="863" spans="1:26" ht="12.75" x14ac:dyDescent="0.2">
      <c r="A863" s="11">
        <v>639</v>
      </c>
      <c r="B863" s="12">
        <v>44389.411111111112</v>
      </c>
      <c r="C863" t="s">
        <v>4281</v>
      </c>
      <c r="D863" t="s">
        <v>1297</v>
      </c>
      <c r="E863" s="13" t="s">
        <v>4282</v>
      </c>
      <c r="F863" t="s">
        <v>4283</v>
      </c>
      <c r="G863" t="s">
        <v>1357</v>
      </c>
      <c r="H863" s="12">
        <v>44389.411111111112</v>
      </c>
      <c r="I863" t="s">
        <v>4284</v>
      </c>
      <c r="J863" s="4" t="str">
        <f>Tb_MateriasJornais[[#This Row],[Jor_Jornal]]&amp;" - "&amp;Tb_MateriasJornais[[#This Row],[Jor_Titulo]]&amp;" - "&amp;TEXT(Tb_MateriasJornais[[#This Row],[Jor_Data]],"dd/mm/aaaa")</f>
        <v>Jornal do Senado - Renan afirma que CPI não teme quarteladas - 12/07/2021</v>
      </c>
    </row>
    <row r="864" spans="1:26" ht="12.75" x14ac:dyDescent="0.2">
      <c r="A864" s="11">
        <v>640</v>
      </c>
      <c r="B864" s="12">
        <v>44389.447916666664</v>
      </c>
      <c r="C864" t="s">
        <v>4285</v>
      </c>
      <c r="D864" t="s">
        <v>1297</v>
      </c>
      <c r="E864" s="13" t="s">
        <v>4286</v>
      </c>
      <c r="F864" t="s">
        <v>4287</v>
      </c>
      <c r="G864" t="s">
        <v>2602</v>
      </c>
      <c r="H864" s="12">
        <v>44389.461805555555</v>
      </c>
      <c r="I864" t="s">
        <v>4288</v>
      </c>
      <c r="J864" s="4" t="str">
        <f>Tb_MateriasJornais[[#This Row],[Jor_Jornal]]&amp;" - "&amp;Tb_MateriasJornais[[#This Row],[Jor_Titulo]]&amp;" - "&amp;TEXT(Tb_MateriasJornais[[#This Row],[Jor_Data]],"dd/mm/aaaa")</f>
        <v>Jornal do Senado - CPI ouvirá na quarta-feira religioso que negociou vacinas em nome do Ministério da Saúde - 12/07/2021</v>
      </c>
    </row>
    <row r="865" spans="1:26" ht="12.75" x14ac:dyDescent="0.2">
      <c r="A865" s="11">
        <v>641</v>
      </c>
      <c r="B865" s="12">
        <v>44389.456944444442</v>
      </c>
      <c r="C865" t="s">
        <v>4289</v>
      </c>
      <c r="D865" t="s">
        <v>1297</v>
      </c>
      <c r="E865" s="13" t="s">
        <v>4290</v>
      </c>
      <c r="F865" t="s">
        <v>4291</v>
      </c>
      <c r="G865" t="s">
        <v>2602</v>
      </c>
      <c r="H865" s="12">
        <v>44389.459722222222</v>
      </c>
      <c r="I865" t="s">
        <v>4292</v>
      </c>
      <c r="J865" s="4" t="str">
        <f>Tb_MateriasJornais[[#This Row],[Jor_Jornal]]&amp;" - "&amp;Tb_MateriasJornais[[#This Row],[Jor_Titulo]]&amp;" - "&amp;TEXT(Tb_MateriasJornais[[#This Row],[Jor_Data]],"dd/mm/aaaa")</f>
        <v>Jornal do Senado - CPI ouve na quinta coronel Blanco, citado em pedido de propina por vacina - 12/07/2021</v>
      </c>
      <c r="K865" s="10"/>
      <c r="L865" s="10"/>
      <c r="M865" s="10"/>
      <c r="N865" s="10"/>
      <c r="O865" s="10"/>
      <c r="P865" s="10"/>
      <c r="Q865" s="10"/>
      <c r="R865" s="10"/>
      <c r="S865" s="10"/>
      <c r="T865" s="10"/>
      <c r="U865" s="10"/>
      <c r="V865" s="10"/>
      <c r="W865" s="10"/>
      <c r="X865" s="10"/>
      <c r="Y865" s="10"/>
      <c r="Z865" s="10"/>
    </row>
    <row r="866" spans="1:26" ht="12.75" x14ac:dyDescent="0.2">
      <c r="A866" s="11">
        <v>642</v>
      </c>
      <c r="B866" s="12">
        <v>44389.520138888889</v>
      </c>
      <c r="C866" t="s">
        <v>4293</v>
      </c>
      <c r="D866" t="s">
        <v>1297</v>
      </c>
      <c r="E866" s="13" t="s">
        <v>4294</v>
      </c>
      <c r="F866" t="s">
        <v>4295</v>
      </c>
      <c r="G866" t="s">
        <v>2602</v>
      </c>
      <c r="H866" s="12">
        <v>44390.59375</v>
      </c>
      <c r="I866" t="s">
        <v>4296</v>
      </c>
      <c r="J866" s="4" t="str">
        <f>Tb_MateriasJornais[[#This Row],[Jor_Jornal]]&amp;" - "&amp;Tb_MateriasJornais[[#This Row],[Jor_Titulo]]&amp;" - "&amp;TEXT(Tb_MateriasJornais[[#This Row],[Jor_Data]],"dd/mm/aaaa")</f>
        <v>Jornal do Senado - Políticas para negros 'sofrem asfixia' desde antes da covid-19, aponta debate - 12/07/2021</v>
      </c>
      <c r="K866" s="10"/>
      <c r="L866" s="10"/>
      <c r="M866" s="10"/>
      <c r="N866" s="10"/>
      <c r="O866" s="10"/>
      <c r="P866" s="10"/>
      <c r="Q866" s="10"/>
      <c r="R866" s="10"/>
      <c r="S866" s="10"/>
      <c r="T866" s="10"/>
      <c r="U866" s="10"/>
      <c r="V866" s="10"/>
      <c r="W866" s="10"/>
      <c r="X866" s="10"/>
      <c r="Y866" s="10"/>
      <c r="Z866" s="10"/>
    </row>
    <row r="867" spans="1:26" ht="12.75" x14ac:dyDescent="0.2">
      <c r="A867" s="11">
        <v>643</v>
      </c>
      <c r="B867" s="12">
        <v>44389.693055555559</v>
      </c>
      <c r="C867" t="s">
        <v>4297</v>
      </c>
      <c r="D867" t="s">
        <v>1297</v>
      </c>
      <c r="E867" s="13" t="s">
        <v>4298</v>
      </c>
      <c r="F867" t="s">
        <v>4299</v>
      </c>
      <c r="G867" t="s">
        <v>1357</v>
      </c>
      <c r="H867" s="12">
        <v>44389.693055555559</v>
      </c>
      <c r="I867" t="s">
        <v>4300</v>
      </c>
      <c r="J867" s="4" t="str">
        <f>Tb_MateriasJornais[[#This Row],[Jor_Jornal]]&amp;" - "&amp;Tb_MateriasJornais[[#This Row],[Jor_Titulo]]&amp;" - "&amp;TEXT(Tb_MateriasJornais[[#This Row],[Jor_Data]],"dd/mm/aaaa")</f>
        <v>Jornal do Senado - CPI da Pandemia ouve nesta terça diretora da Precisa, que intermediou compra da Covaxin - 12/07/2021</v>
      </c>
    </row>
    <row r="868" spans="1:26" ht="12.75" x14ac:dyDescent="0.2">
      <c r="A868" s="11">
        <v>181</v>
      </c>
      <c r="B868" s="12">
        <v>44390.308333333334</v>
      </c>
      <c r="C868" t="s">
        <v>4301</v>
      </c>
      <c r="D868" t="s">
        <v>878</v>
      </c>
      <c r="E868" s="13" t="s">
        <v>4302</v>
      </c>
      <c r="F868" t="s">
        <v>67</v>
      </c>
      <c r="G868" t="s">
        <v>878</v>
      </c>
      <c r="H868" s="12">
        <v>44390.521527777775</v>
      </c>
      <c r="I868" t="s">
        <v>4303</v>
      </c>
      <c r="J868" s="4" t="str">
        <f>Tb_MateriasJornais[[#This Row],[Jor_Jornal]]&amp;" - "&amp;Tb_MateriasJornais[[#This Row],[Jor_Titulo]]&amp;" - "&amp;TEXT(Tb_MateriasJornais[[#This Row],[Jor_Data]],"dd/mm/aaaa")</f>
        <v>Congresso em Foco - Diretora da Precisa se recusa a falar e Omar Aziz suspende reunião da CPI - 13/07/2021</v>
      </c>
      <c r="K868" s="10"/>
      <c r="L868" s="10"/>
      <c r="M868" s="10"/>
      <c r="N868" s="10"/>
      <c r="O868" s="10"/>
      <c r="P868" s="10"/>
      <c r="Q868" s="10"/>
      <c r="R868" s="10"/>
      <c r="S868" s="10"/>
      <c r="T868" s="10"/>
      <c r="U868" s="10"/>
      <c r="V868" s="10"/>
      <c r="W868" s="10"/>
      <c r="X868" s="10"/>
      <c r="Y868" s="10"/>
      <c r="Z868" s="10"/>
    </row>
    <row r="869" spans="1:26" ht="12.75" x14ac:dyDescent="0.2">
      <c r="A869" s="11">
        <v>182</v>
      </c>
      <c r="B869" s="12">
        <v>44390.438194444447</v>
      </c>
      <c r="C869" t="s">
        <v>4304</v>
      </c>
      <c r="D869" t="s">
        <v>878</v>
      </c>
      <c r="E869" s="13" t="s">
        <v>4305</v>
      </c>
      <c r="F869" t="s">
        <v>67</v>
      </c>
      <c r="G869" t="s">
        <v>1060</v>
      </c>
      <c r="H869" s="12">
        <v>44390.438888888886</v>
      </c>
      <c r="I869" t="s">
        <v>4306</v>
      </c>
      <c r="J869" s="4" t="str">
        <f>Tb_MateriasJornais[[#This Row],[Jor_Jornal]]&amp;" - "&amp;Tb_MateriasJornais[[#This Row],[Jor_Titulo]]&amp;" - "&amp;TEXT(Tb_MateriasJornais[[#This Row],[Jor_Data]],"dd/mm/aaaa")</f>
        <v>Congresso em Foco - "CPI nunca acusou o deputado Ricardo Barros de nada", diz Aziz - 13/07/2021</v>
      </c>
    </row>
    <row r="870" spans="1:26" ht="12.75" x14ac:dyDescent="0.2">
      <c r="A870" s="11">
        <v>183</v>
      </c>
      <c r="B870" s="12">
        <v>44390.518055555556</v>
      </c>
      <c r="C870" t="s">
        <v>4307</v>
      </c>
      <c r="D870" t="s">
        <v>878</v>
      </c>
      <c r="E870" s="13" t="s">
        <v>4308</v>
      </c>
      <c r="F870" t="s">
        <v>67</v>
      </c>
      <c r="G870" t="s">
        <v>1826</v>
      </c>
      <c r="H870" s="12">
        <v>44390.526388888888</v>
      </c>
      <c r="I870" t="s">
        <v>4309</v>
      </c>
      <c r="J870" s="4" t="str">
        <f>Tb_MateriasJornais[[#This Row],[Jor_Jornal]]&amp;" - "&amp;Tb_MateriasJornais[[#This Row],[Jor_Titulo]]&amp;" - "&amp;TEXT(Tb_MateriasJornais[[#This Row],[Jor_Data]],"dd/mm/aaaa")</f>
        <v>Congresso em Foco - CPI aciona STF para ouvir diretora da Precisa. Aziz ameaça com prisão - 13/07/2021</v>
      </c>
    </row>
    <row r="871" spans="1:26" ht="12.75" x14ac:dyDescent="0.2">
      <c r="A871" s="11">
        <v>644</v>
      </c>
      <c r="B871" s="12">
        <v>44390.522222222222</v>
      </c>
      <c r="C871" t="s">
        <v>4310</v>
      </c>
      <c r="D871" t="s">
        <v>1297</v>
      </c>
      <c r="E871" s="13" t="s">
        <v>4311</v>
      </c>
      <c r="F871" t="s">
        <v>4312</v>
      </c>
      <c r="G871" t="s">
        <v>1801</v>
      </c>
      <c r="H871" s="12">
        <v>44390.629861111112</v>
      </c>
      <c r="I871" t="s">
        <v>4313</v>
      </c>
      <c r="J871" s="4" t="str">
        <f>Tb_MateriasJornais[[#This Row],[Jor_Jornal]]&amp;" - "&amp;Tb_MateriasJornais[[#This Row],[Jor_Titulo]]&amp;" - "&amp;TEXT(Tb_MateriasJornais[[#This Row],[Jor_Data]],"dd/mm/aaaa")</f>
        <v>Jornal do Senado - Sessão da CPI é suspensa após silêncio de diretora da Precisa - 13/07/2021</v>
      </c>
      <c r="K871" s="10"/>
      <c r="L871" s="10"/>
      <c r="M871" s="10"/>
      <c r="N871" s="10"/>
      <c r="O871" s="10"/>
      <c r="P871" s="10"/>
      <c r="Q871" s="10"/>
      <c r="R871" s="10"/>
      <c r="S871" s="10"/>
      <c r="T871" s="10"/>
      <c r="U871" s="10"/>
      <c r="V871" s="10"/>
      <c r="W871" s="10"/>
      <c r="X871" s="10"/>
      <c r="Y871" s="10"/>
      <c r="Z871" s="10"/>
    </row>
    <row r="872" spans="1:26" ht="12.75" x14ac:dyDescent="0.2">
      <c r="A872" s="11">
        <v>645</v>
      </c>
      <c r="B872" s="12">
        <v>44390.537499999999</v>
      </c>
      <c r="C872" t="s">
        <v>4314</v>
      </c>
      <c r="D872" t="s">
        <v>1297</v>
      </c>
      <c r="E872" s="13" t="s">
        <v>4315</v>
      </c>
      <c r="F872" t="s">
        <v>4316</v>
      </c>
      <c r="G872" t="s">
        <v>1357</v>
      </c>
      <c r="H872" s="12">
        <v>44390.537499999999</v>
      </c>
      <c r="I872" t="s">
        <v>4317</v>
      </c>
      <c r="J872" s="4" t="str">
        <f>Tb_MateriasJornais[[#This Row],[Jor_Jornal]]&amp;" - "&amp;Tb_MateriasJornais[[#This Row],[Jor_Titulo]]&amp;" - "&amp;TEXT(Tb_MateriasJornais[[#This Row],[Jor_Data]],"dd/mm/aaaa")</f>
        <v>Jornal do Senado - CPI da Pandemia aguarda perícia em atestado médico de reverendo, diz Omar Aziz - 13/07/2021</v>
      </c>
      <c r="K872" s="10"/>
      <c r="L872" s="10"/>
      <c r="M872" s="10"/>
      <c r="N872" s="10"/>
      <c r="O872" s="10"/>
      <c r="P872" s="10"/>
      <c r="Q872" s="10"/>
      <c r="R872" s="10"/>
      <c r="S872" s="10"/>
      <c r="T872" s="10"/>
      <c r="U872" s="10"/>
      <c r="V872" s="10"/>
      <c r="W872" s="10"/>
      <c r="X872" s="10"/>
      <c r="Y872" s="10"/>
      <c r="Z872" s="10"/>
    </row>
    <row r="873" spans="1:26" ht="12.75" x14ac:dyDescent="0.2">
      <c r="A873" s="11">
        <v>646</v>
      </c>
      <c r="B873" s="12">
        <v>44390.547222222223</v>
      </c>
      <c r="C873" t="s">
        <v>4318</v>
      </c>
      <c r="D873" t="s">
        <v>1297</v>
      </c>
      <c r="E873" s="13" t="s">
        <v>4319</v>
      </c>
      <c r="F873" t="s">
        <v>4320</v>
      </c>
      <c r="G873" t="s">
        <v>1357</v>
      </c>
      <c r="H873" s="12">
        <v>44390.547222222223</v>
      </c>
      <c r="I873" t="s">
        <v>4321</v>
      </c>
      <c r="J873" s="4" t="str">
        <f>Tb_MateriasJornais[[#This Row],[Jor_Jornal]]&amp;" - "&amp;Tb_MateriasJornais[[#This Row],[Jor_Titulo]]&amp;" - "&amp;TEXT(Tb_MateriasJornais[[#This Row],[Jor_Data]],"dd/mm/aaaa")</f>
        <v>Jornal do Senado - CPI da Pandemia pode ouvir Cristiano Carvalho na quinta-feira - 13/07/2021</v>
      </c>
      <c r="K873" s="10"/>
      <c r="L873" s="10"/>
      <c r="M873" s="10"/>
      <c r="N873" s="10"/>
      <c r="O873" s="10"/>
      <c r="P873" s="10"/>
      <c r="Q873" s="10"/>
      <c r="R873" s="10"/>
      <c r="S873" s="10"/>
      <c r="T873" s="10"/>
      <c r="U873" s="10"/>
      <c r="V873" s="10"/>
      <c r="W873" s="10"/>
      <c r="X873" s="10"/>
      <c r="Y873" s="10"/>
      <c r="Z873" s="10"/>
    </row>
    <row r="874" spans="1:26" ht="12.75" x14ac:dyDescent="0.2">
      <c r="A874" s="11">
        <v>184</v>
      </c>
      <c r="B874" s="12">
        <v>44390.574305555558</v>
      </c>
      <c r="C874" t="s">
        <v>4322</v>
      </c>
      <c r="D874" t="s">
        <v>878</v>
      </c>
      <c r="E874" s="13" t="s">
        <v>4323</v>
      </c>
      <c r="F874" t="s">
        <v>67</v>
      </c>
      <c r="G874" t="s">
        <v>1060</v>
      </c>
      <c r="H874" s="12">
        <v>44390.574305555558</v>
      </c>
      <c r="I874" t="s">
        <v>4324</v>
      </c>
      <c r="J874" s="4" t="str">
        <f>Tb_MateriasJornais[[#This Row],[Jor_Jornal]]&amp;" - "&amp;Tb_MateriasJornais[[#This Row],[Jor_Titulo]]&amp;" - "&amp;TEXT(Tb_MateriasJornais[[#This Row],[Jor_Data]],"dd/mm/aaaa")</f>
        <v>Congresso em Foco - Aziz questiona Fux sobre limites do silêncio de Emanuele Medrades na CPI - 13/07/2021</v>
      </c>
    </row>
    <row r="875" spans="1:26" ht="12.75" x14ac:dyDescent="0.2">
      <c r="A875" s="11">
        <v>647</v>
      </c>
      <c r="B875" s="12">
        <v>44390.593055555553</v>
      </c>
      <c r="C875" t="s">
        <v>4325</v>
      </c>
      <c r="D875" t="s">
        <v>1297</v>
      </c>
      <c r="E875" s="13" t="s">
        <v>4326</v>
      </c>
      <c r="F875" t="s">
        <v>4327</v>
      </c>
      <c r="G875" t="s">
        <v>1357</v>
      </c>
      <c r="H875" s="12">
        <v>44390.593055555553</v>
      </c>
      <c r="I875" t="s">
        <v>4328</v>
      </c>
      <c r="J875" s="4" t="str">
        <f>Tb_MateriasJornais[[#This Row],[Jor_Jornal]]&amp;" - "&amp;Tb_MateriasJornais[[#This Row],[Jor_Titulo]]&amp;" - "&amp;TEXT(Tb_MateriasJornais[[#This Row],[Jor_Data]],"dd/mm/aaaa")</f>
        <v>Jornal do Senado - Omar procura STF para esclarecer limite de silêncio de diretora da Precisa - 13/07/2021</v>
      </c>
    </row>
    <row r="876" spans="1:26" ht="12.75" x14ac:dyDescent="0.2">
      <c r="A876" s="11">
        <v>648</v>
      </c>
      <c r="B876" s="12">
        <v>44390.620833333334</v>
      </c>
      <c r="C876" t="s">
        <v>4329</v>
      </c>
      <c r="D876" t="s">
        <v>1297</v>
      </c>
      <c r="E876" s="13" t="s">
        <v>4330</v>
      </c>
      <c r="F876" t="s">
        <v>4331</v>
      </c>
      <c r="G876" t="s">
        <v>2602</v>
      </c>
      <c r="H876" s="12">
        <v>44390.625</v>
      </c>
      <c r="I876" t="s">
        <v>4332</v>
      </c>
      <c r="J876" s="4" t="str">
        <f>Tb_MateriasJornais[[#This Row],[Jor_Jornal]]&amp;" - "&amp;Tb_MateriasJornais[[#This Row],[Jor_Titulo]]&amp;" - "&amp;TEXT(Tb_MateriasJornais[[#This Row],[Jor_Data]],"dd/mm/aaaa")</f>
        <v>Jornal do Senado - CPI aguarda resposta do STF sobre limites do silêncio de Emanuela Medrades - 13/07/2021</v>
      </c>
    </row>
    <row r="877" spans="1:26" ht="12.75" x14ac:dyDescent="0.2">
      <c r="A877" s="11">
        <v>649</v>
      </c>
      <c r="B877" s="12">
        <v>44390.760416666664</v>
      </c>
      <c r="C877" t="s">
        <v>4333</v>
      </c>
      <c r="D877" t="s">
        <v>1297</v>
      </c>
      <c r="E877" s="13" t="s">
        <v>4334</v>
      </c>
      <c r="F877" t="s">
        <v>4335</v>
      </c>
      <c r="G877" t="s">
        <v>2602</v>
      </c>
      <c r="H877" s="12">
        <v>44390.763888888891</v>
      </c>
      <c r="I877" t="s">
        <v>4336</v>
      </c>
      <c r="J877" s="4" t="str">
        <f>Tb_MateriasJornais[[#This Row],[Jor_Jornal]]&amp;" - "&amp;Tb_MateriasJornais[[#This Row],[Jor_Titulo]]&amp;" - "&amp;TEXT(Tb_MateriasJornais[[#This Row],[Jor_Data]],"dd/mm/aaaa")</f>
        <v>Jornal do Senado - Perícia confirma atestado médico de convocado a depor à CPI da Pandemia - 13/07/2021</v>
      </c>
    </row>
    <row r="878" spans="1:26" ht="12.75" x14ac:dyDescent="0.2">
      <c r="A878" s="11">
        <v>185</v>
      </c>
      <c r="B878" s="12">
        <v>44390.768750000003</v>
      </c>
      <c r="C878" t="s">
        <v>4337</v>
      </c>
      <c r="D878" t="s">
        <v>878</v>
      </c>
      <c r="E878" s="13" t="s">
        <v>4338</v>
      </c>
      <c r="F878" t="s">
        <v>67</v>
      </c>
      <c r="G878" t="s">
        <v>878</v>
      </c>
      <c r="H878" s="12">
        <v>44390.878472222219</v>
      </c>
      <c r="I878" t="s">
        <v>4339</v>
      </c>
      <c r="J878" s="4" t="str">
        <f>Tb_MateriasJornais[[#This Row],[Jor_Jornal]]&amp;" - "&amp;Tb_MateriasJornais[[#This Row],[Jor_Titulo]]&amp;" - "&amp;TEXT(Tb_MateriasJornais[[#This Row],[Jor_Data]],"dd/mm/aaaa")</f>
        <v>Congresso em Foco - Senado aprova flexibilização do teto de emendas para combate à covid - 13/07/2021</v>
      </c>
    </row>
    <row r="879" spans="1:26" ht="12.75" x14ac:dyDescent="0.2">
      <c r="A879" s="11">
        <v>186</v>
      </c>
      <c r="B879" s="12">
        <v>44390.811111111114</v>
      </c>
      <c r="C879" t="s">
        <v>4340</v>
      </c>
      <c r="D879" t="s">
        <v>878</v>
      </c>
      <c r="E879" s="13" t="s">
        <v>4341</v>
      </c>
      <c r="F879" t="s">
        <v>67</v>
      </c>
      <c r="G879" t="s">
        <v>2885</v>
      </c>
      <c r="H879" s="12">
        <v>44390.813194444447</v>
      </c>
      <c r="I879" t="s">
        <v>4342</v>
      </c>
      <c r="J879" s="4" t="str">
        <f>Tb_MateriasJornais[[#This Row],[Jor_Jornal]]&amp;" - "&amp;Tb_MateriasJornais[[#This Row],[Jor_Titulo]]&amp;" - "&amp;TEXT(Tb_MateriasJornais[[#This Row],[Jor_Data]],"dd/mm/aaaa")</f>
        <v>Congresso em Foco - Cabe à CPI definir se há abuso do depoente ao ficar em silêncio, diz Fux - 13/07/2021</v>
      </c>
    </row>
    <row r="880" spans="1:26" ht="12.75" x14ac:dyDescent="0.2">
      <c r="A880" s="11">
        <v>187</v>
      </c>
      <c r="B880" s="12">
        <v>44390.822916666664</v>
      </c>
      <c r="C880" t="s">
        <v>4343</v>
      </c>
      <c r="D880" t="s">
        <v>878</v>
      </c>
      <c r="E880" s="13" t="s">
        <v>4344</v>
      </c>
      <c r="F880" t="s">
        <v>67</v>
      </c>
      <c r="G880" t="s">
        <v>2885</v>
      </c>
      <c r="H880" s="12">
        <v>44390.864583333336</v>
      </c>
      <c r="I880" t="s">
        <v>4345</v>
      </c>
      <c r="J880" s="4" t="str">
        <f>Tb_MateriasJornais[[#This Row],[Jor_Jornal]]&amp;" - "&amp;Tb_MateriasJornais[[#This Row],[Jor_Titulo]]&amp;" - "&amp;TEXT(Tb_MateriasJornais[[#This Row],[Jor_Data]],"dd/mm/aaaa")</f>
        <v>Congresso em Foco - CPI adia fala de diretora da Precisa que alegou estar "exausta" - 13/07/2021</v>
      </c>
    </row>
    <row r="881" spans="1:26" ht="12.75" x14ac:dyDescent="0.2">
      <c r="A881" s="11">
        <v>650</v>
      </c>
      <c r="B881" s="12">
        <v>44390.82708333333</v>
      </c>
      <c r="C881" t="s">
        <v>4346</v>
      </c>
      <c r="D881" t="s">
        <v>1297</v>
      </c>
      <c r="E881" s="13" t="s">
        <v>4347</v>
      </c>
      <c r="F881" t="s">
        <v>4348</v>
      </c>
      <c r="G881" t="s">
        <v>2602</v>
      </c>
      <c r="H881" s="12">
        <v>44391.363194444442</v>
      </c>
      <c r="I881" t="s">
        <v>4349</v>
      </c>
      <c r="J881" s="4" t="str">
        <f>Tb_MateriasJornais[[#This Row],[Jor_Jornal]]&amp;" - "&amp;Tb_MateriasJornais[[#This Row],[Jor_Titulo]]&amp;" - "&amp;TEXT(Tb_MateriasJornais[[#This Row],[Jor_Data]],"dd/mm/aaaa")</f>
        <v>Jornal do Senado - CPI da Pandemia ouve diretora e dono da Precisa Medicamentos nesta quarta - 13/07/2021</v>
      </c>
      <c r="K881" s="10"/>
      <c r="L881" s="10"/>
      <c r="M881" s="10"/>
      <c r="N881" s="10"/>
      <c r="O881" s="10"/>
      <c r="P881" s="10"/>
      <c r="Q881" s="10"/>
      <c r="R881" s="10"/>
      <c r="S881" s="10"/>
      <c r="T881" s="10"/>
      <c r="U881" s="10"/>
      <c r="V881" s="10"/>
      <c r="W881" s="10"/>
      <c r="X881" s="10"/>
      <c r="Y881" s="10"/>
      <c r="Z881" s="10"/>
    </row>
    <row r="882" spans="1:26" ht="12.75" x14ac:dyDescent="0.2">
      <c r="A882" s="11">
        <v>651</v>
      </c>
      <c r="B882" s="12">
        <v>44390.863888888889</v>
      </c>
      <c r="C882" t="s">
        <v>4350</v>
      </c>
      <c r="D882" t="s">
        <v>1297</v>
      </c>
      <c r="E882" s="13" t="s">
        <v>4351</v>
      </c>
      <c r="F882" t="s">
        <v>4352</v>
      </c>
      <c r="G882" t="s">
        <v>2602</v>
      </c>
      <c r="H882" s="12">
        <v>44390.902083333334</v>
      </c>
      <c r="I882" t="s">
        <v>4353</v>
      </c>
      <c r="J882" s="4" t="str">
        <f>Tb_MateriasJornais[[#This Row],[Jor_Jornal]]&amp;" - "&amp;Tb_MateriasJornais[[#This Row],[Jor_Titulo]]&amp;" - "&amp;TEXT(Tb_MateriasJornais[[#This Row],[Jor_Data]],"dd/mm/aaaa")</f>
        <v>Jornal do Senado - Testemunho de diretora da Precisa é adiado após depoente alegar 'exaustão' - 13/07/2021</v>
      </c>
      <c r="K882" s="10"/>
      <c r="L882" s="10"/>
      <c r="M882" s="10"/>
      <c r="N882" s="10"/>
      <c r="O882" s="10"/>
      <c r="P882" s="10"/>
      <c r="Q882" s="10"/>
      <c r="R882" s="10"/>
      <c r="S882" s="10"/>
      <c r="T882" s="10"/>
      <c r="U882" s="10"/>
      <c r="V882" s="10"/>
      <c r="W882" s="10"/>
      <c r="X882" s="10"/>
      <c r="Y882" s="10"/>
      <c r="Z882" s="10"/>
    </row>
    <row r="883" spans="1:26" ht="12.75" x14ac:dyDescent="0.2">
      <c r="A883" s="11">
        <v>652</v>
      </c>
      <c r="B883" s="12">
        <v>44390.87777777778</v>
      </c>
      <c r="C883" t="s">
        <v>4354</v>
      </c>
      <c r="D883" t="s">
        <v>1297</v>
      </c>
      <c r="E883" s="13" t="s">
        <v>4355</v>
      </c>
      <c r="F883" t="s">
        <v>4356</v>
      </c>
      <c r="G883" t="s">
        <v>2602</v>
      </c>
      <c r="H883" s="12">
        <v>44391.317361111112</v>
      </c>
      <c r="I883" t="s">
        <v>4357</v>
      </c>
      <c r="J883" s="4" t="str">
        <f>Tb_MateriasJornais[[#This Row],[Jor_Jornal]]&amp;" - "&amp;Tb_MateriasJornais[[#This Row],[Jor_Titulo]]&amp;" - "&amp;TEXT(Tb_MateriasJornais[[#This Row],[Jor_Data]],"dd/mm/aaaa")</f>
        <v>Jornal do Senado - Em balanço da CPI, senadores comemoram decisão de Fux - 13/07/2021</v>
      </c>
      <c r="K883" s="10"/>
      <c r="L883" s="10"/>
      <c r="M883" s="10"/>
      <c r="N883" s="10"/>
      <c r="O883" s="10"/>
      <c r="P883" s="10"/>
      <c r="Q883" s="10"/>
      <c r="R883" s="10"/>
      <c r="S883" s="10"/>
      <c r="T883" s="10"/>
      <c r="U883" s="10"/>
      <c r="V883" s="10"/>
      <c r="W883" s="10"/>
      <c r="X883" s="10"/>
      <c r="Y883" s="10"/>
      <c r="Z883" s="10"/>
    </row>
    <row r="884" spans="1:26" ht="12.75" x14ac:dyDescent="0.2">
      <c r="A884" s="11">
        <v>653</v>
      </c>
      <c r="B884" s="12">
        <v>44390.90347222222</v>
      </c>
      <c r="C884" t="s">
        <v>4358</v>
      </c>
      <c r="D884" t="s">
        <v>1297</v>
      </c>
      <c r="E884" s="13" t="s">
        <v>4359</v>
      </c>
      <c r="F884" t="s">
        <v>4360</v>
      </c>
      <c r="G884" t="s">
        <v>1357</v>
      </c>
      <c r="H884" s="12">
        <v>44390.90347222222</v>
      </c>
      <c r="I884" t="s">
        <v>4361</v>
      </c>
      <c r="J884" s="4" t="str">
        <f>Tb_MateriasJornais[[#This Row],[Jor_Jornal]]&amp;" - "&amp;Tb_MateriasJornais[[#This Row],[Jor_Titulo]]&amp;" - "&amp;TEXT(Tb_MateriasJornais[[#This Row],[Jor_Data]],"dd/mm/aaaa")</f>
        <v>Jornal do Senado - CPI da Pandemia marcará nova data para depoimento do reverendo que intermediou compra de vacinas - 13/07/2021</v>
      </c>
    </row>
    <row r="885" spans="1:26" ht="12.75" x14ac:dyDescent="0.2">
      <c r="A885" s="11">
        <v>654</v>
      </c>
      <c r="B885" s="12">
        <v>44390.906944444447</v>
      </c>
      <c r="C885" t="s">
        <v>4362</v>
      </c>
      <c r="D885" t="s">
        <v>1297</v>
      </c>
      <c r="E885" s="13" t="s">
        <v>4363</v>
      </c>
      <c r="F885" t="s">
        <v>4364</v>
      </c>
      <c r="G885" t="s">
        <v>1357</v>
      </c>
      <c r="H885" s="12">
        <v>44390.906944444447</v>
      </c>
      <c r="I885" t="s">
        <v>4365</v>
      </c>
      <c r="J885" s="4" t="str">
        <f>Tb_MateriasJornais[[#This Row],[Jor_Jornal]]&amp;" - "&amp;Tb_MateriasJornais[[#This Row],[Jor_Titulo]]&amp;" - "&amp;TEXT(Tb_MateriasJornais[[#This Row],[Jor_Data]],"dd/mm/aaaa")</f>
        <v>Jornal do Senado - Na CPI, Omar Aziz critica condução de Bolsonaro no enfrentamento da pandemia - 13/07/2021</v>
      </c>
    </row>
    <row r="886" spans="1:26" ht="12.75" x14ac:dyDescent="0.2">
      <c r="A886" s="11">
        <v>655</v>
      </c>
      <c r="B886" s="12">
        <v>44391.35833333333</v>
      </c>
      <c r="C886" t="s">
        <v>4366</v>
      </c>
      <c r="D886" t="s">
        <v>1297</v>
      </c>
      <c r="E886" s="13" t="s">
        <v>4367</v>
      </c>
      <c r="F886" t="s">
        <v>4368</v>
      </c>
      <c r="G886" t="s">
        <v>1357</v>
      </c>
      <c r="H886" s="12">
        <v>44391.363888888889</v>
      </c>
      <c r="I886" t="s">
        <v>4369</v>
      </c>
      <c r="J886" s="4" t="str">
        <f>Tb_MateriasJornais[[#This Row],[Jor_Jornal]]&amp;" - "&amp;Tb_MateriasJornais[[#This Row],[Jor_Titulo]]&amp;" - "&amp;TEXT(Tb_MateriasJornais[[#This Row],[Jor_Data]],"dd/mm/aaaa")</f>
        <v>Jornal do Senado - Depoimento de Emanuela Medrades à CPI da Pandemia será retomado nesta quarta-feira - 14/07/2021</v>
      </c>
    </row>
    <row r="887" spans="1:26" ht="12.75" x14ac:dyDescent="0.2">
      <c r="A887" s="11">
        <v>188</v>
      </c>
      <c r="B887" s="12">
        <v>44391.416666666664</v>
      </c>
      <c r="C887" t="s">
        <v>4370</v>
      </c>
      <c r="D887" t="s">
        <v>878</v>
      </c>
      <c r="E887" s="13" t="s">
        <v>4371</v>
      </c>
      <c r="F887" t="s">
        <v>67</v>
      </c>
      <c r="G887" t="s">
        <v>1060</v>
      </c>
      <c r="H887" s="12">
        <v>44392.489583333336</v>
      </c>
      <c r="I887" t="s">
        <v>4372</v>
      </c>
      <c r="J887" s="4" t="str">
        <f>Tb_MateriasJornais[[#This Row],[Jor_Jornal]]&amp;" - "&amp;Tb_MateriasJornais[[#This Row],[Jor_Titulo]]&amp;" - "&amp;TEXT(Tb_MateriasJornais[[#This Row],[Jor_Data]],"dd/mm/aaaa")</f>
        <v>Congresso em Foco - Saúde admite ineficácia de cloroquina e outros medicamentos do "kit covid" - 14/07/2021</v>
      </c>
      <c r="K887" s="10"/>
      <c r="L887" s="10"/>
      <c r="M887" s="10"/>
      <c r="N887" s="10"/>
      <c r="O887" s="10"/>
      <c r="P887" s="10"/>
      <c r="Q887" s="10"/>
      <c r="R887" s="10"/>
      <c r="S887" s="10"/>
      <c r="T887" s="10"/>
      <c r="U887" s="10"/>
      <c r="V887" s="10"/>
      <c r="W887" s="10"/>
      <c r="X887" s="10"/>
      <c r="Y887" s="10"/>
      <c r="Z887" s="10"/>
    </row>
    <row r="888" spans="1:26" ht="12.75" x14ac:dyDescent="0.2">
      <c r="A888" s="11">
        <v>656</v>
      </c>
      <c r="B888" s="12">
        <v>44391.420138888891</v>
      </c>
      <c r="C888" t="s">
        <v>4373</v>
      </c>
      <c r="D888" t="s">
        <v>1297</v>
      </c>
      <c r="E888" s="13" t="s">
        <v>4374</v>
      </c>
      <c r="F888" t="s">
        <v>4375</v>
      </c>
      <c r="G888" t="s">
        <v>2602</v>
      </c>
      <c r="H888" s="12">
        <v>44391.50277777778</v>
      </c>
      <c r="I888" t="s">
        <v>4376</v>
      </c>
      <c r="J888" s="4" t="str">
        <f>Tb_MateriasJornais[[#This Row],[Jor_Jornal]]&amp;" - "&amp;Tb_MateriasJornais[[#This Row],[Jor_Titulo]]&amp;" - "&amp;TEXT(Tb_MateriasJornais[[#This Row],[Jor_Data]],"dd/mm/aaaa")</f>
        <v>Jornal do Senado - CPI pode convocar diretor da Abin e ajudante de ordens de Bolsonaro - 14/07/2021</v>
      </c>
    </row>
    <row r="889" spans="1:26" ht="12.75" x14ac:dyDescent="0.2">
      <c r="A889" s="11">
        <v>657</v>
      </c>
      <c r="B889" s="12">
        <v>44391.622916666667</v>
      </c>
      <c r="C889" t="s">
        <v>4377</v>
      </c>
      <c r="D889" t="s">
        <v>1297</v>
      </c>
      <c r="E889" s="13" t="s">
        <v>4378</v>
      </c>
      <c r="F889" t="s">
        <v>4379</v>
      </c>
      <c r="G889" t="s">
        <v>2602</v>
      </c>
      <c r="H889" s="12">
        <v>44391.724999999999</v>
      </c>
      <c r="I889" t="s">
        <v>4380</v>
      </c>
      <c r="J889" s="4" t="str">
        <f>Tb_MateriasJornais[[#This Row],[Jor_Jornal]]&amp;" - "&amp;Tb_MateriasJornais[[#This Row],[Jor_Titulo]]&amp;" - "&amp;TEXT(Tb_MateriasJornais[[#This Row],[Jor_Data]],"dd/mm/aaaa")</f>
        <v>Jornal do Senado - CPI ouve procurador da empresa Davati nesta quinta-feira - 14/07/2021</v>
      </c>
    </row>
    <row r="890" spans="1:26" ht="12.75" x14ac:dyDescent="0.2">
      <c r="A890" s="11">
        <v>658</v>
      </c>
      <c r="B890" s="12">
        <v>44391.754166666666</v>
      </c>
      <c r="C890" t="s">
        <v>4381</v>
      </c>
      <c r="D890" t="s">
        <v>1297</v>
      </c>
      <c r="E890" s="13" t="s">
        <v>4382</v>
      </c>
      <c r="F890" t="s">
        <v>4383</v>
      </c>
      <c r="G890" t="s">
        <v>2602</v>
      </c>
      <c r="H890" s="12">
        <v>44391.82916666667</v>
      </c>
      <c r="I890" t="s">
        <v>4384</v>
      </c>
      <c r="J890" s="4" t="str">
        <f>Tb_MateriasJornais[[#This Row],[Jor_Jornal]]&amp;" - "&amp;Tb_MateriasJornais[[#This Row],[Jor_Titulo]]&amp;" - "&amp;TEXT(Tb_MateriasJornais[[#This Row],[Jor_Data]],"dd/mm/aaaa")</f>
        <v>Jornal do Senado - Diretora da Precisa contradiz outros depoentes sobre data de fatura da Covaxin - 14/07/2021</v>
      </c>
    </row>
    <row r="891" spans="1:26" ht="12.75" x14ac:dyDescent="0.2">
      <c r="A891" s="11">
        <v>659</v>
      </c>
      <c r="B891" s="12">
        <v>44391.772222222222</v>
      </c>
      <c r="C891" t="s">
        <v>4385</v>
      </c>
      <c r="D891" t="s">
        <v>1297</v>
      </c>
      <c r="E891" s="13" t="s">
        <v>4386</v>
      </c>
      <c r="F891" t="s">
        <v>4387</v>
      </c>
      <c r="G891" t="s">
        <v>1357</v>
      </c>
      <c r="H891" s="12">
        <v>44391.772222222222</v>
      </c>
      <c r="I891" t="s">
        <v>4388</v>
      </c>
      <c r="J891" s="4" t="str">
        <f>Tb_MateriasJornais[[#This Row],[Jor_Jornal]]&amp;" - "&amp;Tb_MateriasJornais[[#This Row],[Jor_Titulo]]&amp;" - "&amp;TEXT(Tb_MateriasJornais[[#This Row],[Jor_Data]],"dd/mm/aaaa")</f>
        <v>Jornal do Senado - CPI da Pandemia: ministro da Defesa, Braga Netto, pode ser convocado - 14/07/2021</v>
      </c>
      <c r="K891" s="10"/>
      <c r="L891" s="10"/>
      <c r="M891" s="10"/>
      <c r="N891" s="10"/>
      <c r="O891" s="10"/>
      <c r="P891" s="10"/>
      <c r="Q891" s="10"/>
      <c r="R891" s="10"/>
      <c r="S891" s="10"/>
      <c r="T891" s="10"/>
      <c r="U891" s="10"/>
      <c r="V891" s="10"/>
      <c r="W891" s="10"/>
      <c r="X891" s="10"/>
      <c r="Y891" s="10"/>
      <c r="Z891" s="10"/>
    </row>
    <row r="892" spans="1:26" ht="12.75" x14ac:dyDescent="0.2">
      <c r="A892" s="11">
        <v>660</v>
      </c>
      <c r="B892" s="12">
        <v>44391.822222222225</v>
      </c>
      <c r="C892" t="s">
        <v>4389</v>
      </c>
      <c r="D892" t="s">
        <v>1297</v>
      </c>
      <c r="E892" s="13" t="s">
        <v>4390</v>
      </c>
      <c r="F892" t="s">
        <v>4391</v>
      </c>
      <c r="G892" t="s">
        <v>2602</v>
      </c>
      <c r="H892" s="12">
        <v>44391.824999999997</v>
      </c>
      <c r="I892" t="s">
        <v>4392</v>
      </c>
      <c r="J892" s="4" t="str">
        <f>Tb_MateriasJornais[[#This Row],[Jor_Jornal]]&amp;" - "&amp;Tb_MateriasJornais[[#This Row],[Jor_Titulo]]&amp;" - "&amp;TEXT(Tb_MateriasJornais[[#This Row],[Jor_Data]],"dd/mm/aaaa")</f>
        <v>Jornal do Senado - Acareação não é importante para provar prevaricação do presidente, dizem senadores - 14/07/2021</v>
      </c>
      <c r="K892" s="10"/>
      <c r="L892" s="10"/>
      <c r="M892" s="10"/>
      <c r="N892" s="10"/>
      <c r="O892" s="10"/>
      <c r="P892" s="10"/>
      <c r="Q892" s="10"/>
      <c r="R892" s="10"/>
      <c r="S892" s="10"/>
      <c r="T892" s="10"/>
      <c r="U892" s="10"/>
      <c r="V892" s="10"/>
      <c r="W892" s="10"/>
      <c r="X892" s="10"/>
      <c r="Y892" s="10"/>
      <c r="Z892" s="10"/>
    </row>
    <row r="893" spans="1:26" ht="12.75" x14ac:dyDescent="0.2">
      <c r="A893" s="11">
        <v>661</v>
      </c>
      <c r="B893" s="12">
        <v>44391.826388888891</v>
      </c>
      <c r="C893" t="s">
        <v>4393</v>
      </c>
      <c r="D893" t="s">
        <v>1297</v>
      </c>
      <c r="E893" s="13" t="s">
        <v>4394</v>
      </c>
      <c r="F893" t="s">
        <v>4395</v>
      </c>
      <c r="G893" t="s">
        <v>1357</v>
      </c>
      <c r="H893" s="12">
        <v>44391.826388888891</v>
      </c>
      <c r="I893" t="s">
        <v>4396</v>
      </c>
      <c r="J893" s="4" t="str">
        <f>Tb_MateriasJornais[[#This Row],[Jor_Jornal]]&amp;" - "&amp;Tb_MateriasJornais[[#This Row],[Jor_Titulo]]&amp;" - "&amp;TEXT(Tb_MateriasJornais[[#This Row],[Jor_Data]],"dd/mm/aaaa")</f>
        <v>Jornal do Senado - CPI da Pandemia: diretora da Precisa Medicamentos contradiz Ministério da Saúde - 14/07/2021</v>
      </c>
      <c r="K893" s="10"/>
      <c r="L893" s="10"/>
      <c r="M893" s="10"/>
      <c r="N893" s="10"/>
      <c r="O893" s="10"/>
      <c r="P893" s="10"/>
      <c r="Q893" s="10"/>
      <c r="R893" s="10"/>
      <c r="S893" s="10"/>
      <c r="T893" s="10"/>
      <c r="U893" s="10"/>
      <c r="V893" s="10"/>
      <c r="W893" s="10"/>
      <c r="X893" s="10"/>
      <c r="Y893" s="10"/>
      <c r="Z893" s="10"/>
    </row>
    <row r="894" spans="1:26" ht="12.75" x14ac:dyDescent="0.2">
      <c r="A894" s="11">
        <v>189</v>
      </c>
      <c r="B894" s="12">
        <v>44391.856944444444</v>
      </c>
      <c r="C894" t="s">
        <v>4397</v>
      </c>
      <c r="D894" t="s">
        <v>878</v>
      </c>
      <c r="E894" s="13" t="s">
        <v>4398</v>
      </c>
      <c r="F894" t="s">
        <v>67</v>
      </c>
      <c r="G894" t="s">
        <v>2885</v>
      </c>
      <c r="H894" s="12">
        <v>44391.863194444442</v>
      </c>
      <c r="I894" t="s">
        <v>4399</v>
      </c>
      <c r="J894" s="4" t="str">
        <f>Tb_MateriasJornais[[#This Row],[Jor_Jornal]]&amp;" - "&amp;Tb_MateriasJornais[[#This Row],[Jor_Titulo]]&amp;" - "&amp;TEXT(Tb_MateriasJornais[[#This Row],[Jor_Data]],"dd/mm/aaaa")</f>
        <v>Congresso em Foco - Pacheco dá aval para prorrogação da CPI e comissão terá mais 90 dias - 14/07/2021</v>
      </c>
    </row>
    <row r="895" spans="1:26" ht="12.75" x14ac:dyDescent="0.2">
      <c r="A895" s="11">
        <v>662</v>
      </c>
      <c r="B895" s="12">
        <v>44391.870833333334</v>
      </c>
      <c r="C895" t="s">
        <v>4400</v>
      </c>
      <c r="D895" t="s">
        <v>1297</v>
      </c>
      <c r="E895" s="13" t="s">
        <v>4401</v>
      </c>
      <c r="F895" t="s">
        <v>4402</v>
      </c>
      <c r="G895" t="s">
        <v>2602</v>
      </c>
      <c r="H895" s="12">
        <v>44405.468055555553</v>
      </c>
      <c r="I895" t="s">
        <v>4403</v>
      </c>
      <c r="J895" s="4" t="str">
        <f>Tb_MateriasJornais[[#This Row],[Jor_Jornal]]&amp;" - "&amp;Tb_MateriasJornais[[#This Row],[Jor_Titulo]]&amp;" - "&amp;TEXT(Tb_MateriasJornais[[#This Row],[Jor_Data]],"dd/mm/aaaa")</f>
        <v>Jornal do Senado - CPI da Pandemia é prorrogada por mais 90 dias - 14/07/2021</v>
      </c>
    </row>
    <row r="896" spans="1:26" ht="12.75" x14ac:dyDescent="0.2">
      <c r="A896" s="11">
        <v>190</v>
      </c>
      <c r="B896" s="12">
        <v>44392.461111111108</v>
      </c>
      <c r="C896" t="s">
        <v>4404</v>
      </c>
      <c r="D896" t="s">
        <v>878</v>
      </c>
      <c r="E896" s="13" t="s">
        <v>4405</v>
      </c>
      <c r="F896" t="s">
        <v>67</v>
      </c>
      <c r="G896" t="s">
        <v>1060</v>
      </c>
      <c r="H896" s="12">
        <v>44392.468055555553</v>
      </c>
      <c r="I896" t="s">
        <v>4406</v>
      </c>
      <c r="J896" s="4" t="str">
        <f>Tb_MateriasJornais[[#This Row],[Jor_Jornal]]&amp;" - "&amp;Tb_MateriasJornais[[#This Row],[Jor_Titulo]]&amp;" - "&amp;TEXT(Tb_MateriasJornais[[#This Row],[Jor_Data]],"dd/mm/aaaa")</f>
        <v>Congresso em Foco - Queiroga mentiu e não há estudos sobre eficácia do "kit covid", diz Humberto - 15/07/2021</v>
      </c>
    </row>
    <row r="897" spans="1:26" ht="12.75" x14ac:dyDescent="0.2">
      <c r="A897" s="11">
        <v>663</v>
      </c>
      <c r="B897" s="12">
        <v>44392.51458333333</v>
      </c>
      <c r="C897" t="s">
        <v>4407</v>
      </c>
      <c r="D897" t="s">
        <v>1297</v>
      </c>
      <c r="E897" s="13" t="s">
        <v>4408</v>
      </c>
      <c r="F897" t="s">
        <v>4409</v>
      </c>
      <c r="G897" t="s">
        <v>2602</v>
      </c>
      <c r="H897" s="12">
        <v>44392.51458333333</v>
      </c>
      <c r="I897" t="s">
        <v>4410</v>
      </c>
      <c r="J897" s="4" t="str">
        <f>Tb_MateriasJornais[[#This Row],[Jor_Jornal]]&amp;" - "&amp;Tb_MateriasJornais[[#This Row],[Jor_Titulo]]&amp;" - "&amp;TEXT(Tb_MateriasJornais[[#This Row],[Jor_Data]],"dd/mm/aaaa")</f>
        <v>Jornal do Senado - CPI estende quebras de sigilo fiscal até 2018 - 15/07/2021</v>
      </c>
    </row>
    <row r="898" spans="1:26" ht="12.75" x14ac:dyDescent="0.2">
      <c r="A898" s="11">
        <v>191</v>
      </c>
      <c r="B898" s="12">
        <v>44392.599305555559</v>
      </c>
      <c r="C898" t="s">
        <v>4411</v>
      </c>
      <c r="D898" t="s">
        <v>878</v>
      </c>
      <c r="E898" s="13" t="s">
        <v>4412</v>
      </c>
      <c r="F898" t="s">
        <v>67</v>
      </c>
      <c r="G898" t="s">
        <v>880</v>
      </c>
      <c r="H898" s="12">
        <v>44392.599305555559</v>
      </c>
      <c r="I898" t="s">
        <v>4413</v>
      </c>
      <c r="J898" s="4" t="str">
        <f>Tb_MateriasJornais[[#This Row],[Jor_Jornal]]&amp;" - "&amp;Tb_MateriasJornais[[#This Row],[Jor_Titulo]]&amp;" - "&amp;TEXT(Tb_MateriasJornais[[#This Row],[Jor_Data]],"dd/mm/aaaa")</f>
        <v>Congresso em Foco - STF autoriza Ricardo Barros a acessar seus dados na CPI - 15/07/2021</v>
      </c>
    </row>
    <row r="899" spans="1:26" ht="12.75" x14ac:dyDescent="0.2">
      <c r="A899" s="11">
        <v>664</v>
      </c>
      <c r="B899" s="12">
        <v>44392.740972222222</v>
      </c>
      <c r="C899" t="s">
        <v>4414</v>
      </c>
      <c r="D899" t="s">
        <v>1297</v>
      </c>
      <c r="E899" s="13" t="s">
        <v>4415</v>
      </c>
      <c r="F899" t="s">
        <v>4416</v>
      </c>
      <c r="G899" t="s">
        <v>2602</v>
      </c>
      <c r="H899" s="12">
        <v>44392.912499999999</v>
      </c>
      <c r="I899" t="s">
        <v>4417</v>
      </c>
      <c r="J899" s="4" t="str">
        <f>Tb_MateriasJornais[[#This Row],[Jor_Jornal]]&amp;" - "&amp;Tb_MateriasJornais[[#This Row],[Jor_Titulo]]&amp;" - "&amp;TEXT(Tb_MateriasJornais[[#This Row],[Jor_Data]],"dd/mm/aaaa")</f>
        <v>Jornal do Senado - Cristiano Carvalho, da Davati, entrega à CPI conversas com servidores da Saúde e vendedores de vacina - 15/07/2021</v>
      </c>
    </row>
    <row r="900" spans="1:26" ht="12.75" x14ac:dyDescent="0.2">
      <c r="A900" s="11">
        <v>192</v>
      </c>
      <c r="B900" s="12">
        <v>44392.774305555555</v>
      </c>
      <c r="C900" t="s">
        <v>4418</v>
      </c>
      <c r="D900" t="s">
        <v>878</v>
      </c>
      <c r="E900" s="13" t="s">
        <v>4419</v>
      </c>
      <c r="F900" t="s">
        <v>67</v>
      </c>
      <c r="G900" t="s">
        <v>880</v>
      </c>
      <c r="H900" s="12">
        <v>44392.831944444442</v>
      </c>
      <c r="I900" t="s">
        <v>4420</v>
      </c>
      <c r="J900" s="4" t="str">
        <f>Tb_MateriasJornais[[#This Row],[Jor_Jornal]]&amp;" - "&amp;Tb_MateriasJornais[[#This Row],[Jor_Titulo]]&amp;" - "&amp;TEXT(Tb_MateriasJornais[[#This Row],[Jor_Data]],"dd/mm/aaaa")</f>
        <v>Congresso em Foco - Mesmo internado, Bolsonaro ataca cúpula da CPI: "Otários" - 15/07/2021</v>
      </c>
      <c r="K900" s="10"/>
      <c r="L900" s="10"/>
      <c r="M900" s="10"/>
      <c r="N900" s="10"/>
      <c r="O900" s="10"/>
      <c r="P900" s="10"/>
      <c r="Q900" s="10"/>
      <c r="R900" s="10"/>
      <c r="S900" s="10"/>
      <c r="T900" s="10"/>
      <c r="U900" s="10"/>
      <c r="V900" s="10"/>
      <c r="W900" s="10"/>
      <c r="X900" s="10"/>
      <c r="Y900" s="10"/>
      <c r="Z900" s="10"/>
    </row>
    <row r="901" spans="1:26" ht="12.75" x14ac:dyDescent="0.2">
      <c r="A901" s="11">
        <v>665</v>
      </c>
      <c r="B901" s="12">
        <v>44392.834027777775</v>
      </c>
      <c r="C901" t="s">
        <v>4421</v>
      </c>
      <c r="D901" t="s">
        <v>1297</v>
      </c>
      <c r="E901" s="13" t="s">
        <v>4422</v>
      </c>
      <c r="F901" t="s">
        <v>4423</v>
      </c>
      <c r="G901" t="s">
        <v>1357</v>
      </c>
      <c r="H901" s="12">
        <v>44392.834027777775</v>
      </c>
      <c r="I901" t="s">
        <v>4424</v>
      </c>
      <c r="J901" s="4" t="str">
        <f>Tb_MateriasJornais[[#This Row],[Jor_Jornal]]&amp;" - "&amp;Tb_MateriasJornais[[#This Row],[Jor_Titulo]]&amp;" - "&amp;TEXT(Tb_MateriasJornais[[#This Row],[Jor_Data]],"dd/mm/aaaa")</f>
        <v>Jornal do Senado - Com retorno em agosto, CPI da Pandemia tem número recorde de documentos para analisar - 15/07/2021</v>
      </c>
    </row>
    <row r="902" spans="1:26" ht="12.75" x14ac:dyDescent="0.2">
      <c r="A902" s="11">
        <v>666</v>
      </c>
      <c r="B902" s="12">
        <v>44392.886805555558</v>
      </c>
      <c r="C902" t="s">
        <v>4425</v>
      </c>
      <c r="D902" t="s">
        <v>1297</v>
      </c>
      <c r="E902" s="13" t="s">
        <v>4426</v>
      </c>
      <c r="F902" t="s">
        <v>4427</v>
      </c>
      <c r="G902" t="s">
        <v>1357</v>
      </c>
      <c r="H902" s="12">
        <v>44392.913194444445</v>
      </c>
      <c r="I902" t="s">
        <v>4428</v>
      </c>
      <c r="J902" s="4" t="str">
        <f>Tb_MateriasJornais[[#This Row],[Jor_Jornal]]&amp;" - "&amp;Tb_MateriasJornais[[#This Row],[Jor_Titulo]]&amp;" - "&amp;TEXT(Tb_MateriasJornais[[#This Row],[Jor_Data]],"dd/mm/aaaa")</f>
        <v>Jornal do Senado - Representante da Davati fala na CPI que mais gente negociava vacinas com o governo - 15/07/2021</v>
      </c>
    </row>
    <row r="903" spans="1:26" ht="12.75" x14ac:dyDescent="0.2">
      <c r="A903" s="11">
        <v>667</v>
      </c>
      <c r="B903" s="12">
        <v>44393.645833333336</v>
      </c>
      <c r="C903" t="s">
        <v>4429</v>
      </c>
      <c r="D903" t="s">
        <v>1297</v>
      </c>
      <c r="E903" s="13" t="s">
        <v>4430</v>
      </c>
      <c r="F903" t="s">
        <v>4431</v>
      </c>
      <c r="G903" t="s">
        <v>1357</v>
      </c>
      <c r="H903" s="12">
        <v>44393.645833333336</v>
      </c>
      <c r="I903" t="s">
        <v>4432</v>
      </c>
      <c r="J903" s="4" t="str">
        <f>Tb_MateriasJornais[[#This Row],[Jor_Jornal]]&amp;" - "&amp;Tb_MateriasJornais[[#This Row],[Jor_Titulo]]&amp;" - "&amp;TEXT(Tb_MateriasJornais[[#This Row],[Jor_Data]],"dd/mm/aaaa")</f>
        <v>Jornal do Senado - Confira o trabalho da CPI da Pandemia desde o primeiro dia numa linha do tempo - 16/07/2021</v>
      </c>
    </row>
    <row r="904" spans="1:26" ht="12.75" x14ac:dyDescent="0.2">
      <c r="A904" s="11">
        <v>668</v>
      </c>
      <c r="B904" s="12">
        <v>44393.727083333331</v>
      </c>
      <c r="C904" t="s">
        <v>4433</v>
      </c>
      <c r="D904" t="s">
        <v>1297</v>
      </c>
      <c r="E904" s="13" t="s">
        <v>4434</v>
      </c>
      <c r="F904" t="s">
        <v>4435</v>
      </c>
      <c r="G904" t="s">
        <v>1300</v>
      </c>
      <c r="H904" s="12">
        <v>44393.727083333331</v>
      </c>
      <c r="I904" t="s">
        <v>4436</v>
      </c>
      <c r="J904" s="4" t="str">
        <f>Tb_MateriasJornais[[#This Row],[Jor_Jornal]]&amp;" - "&amp;Tb_MateriasJornais[[#This Row],[Jor_Titulo]]&amp;" - "&amp;TEXT(Tb_MateriasJornais[[#This Row],[Jor_Data]],"dd/mm/aaaa")</f>
        <v>Jornal do Senado - É falsa a legenda de vídeo da CPI da Pandemia que circula nas redes sociais - 16/07/2021</v>
      </c>
    </row>
    <row r="905" spans="1:26" ht="12.75" x14ac:dyDescent="0.2">
      <c r="A905" s="11">
        <v>193</v>
      </c>
      <c r="B905" s="12">
        <v>44394.769444444442</v>
      </c>
      <c r="C905" t="s">
        <v>4437</v>
      </c>
      <c r="D905" t="s">
        <v>878</v>
      </c>
      <c r="E905" s="13" t="s">
        <v>4438</v>
      </c>
      <c r="F905" t="s">
        <v>67</v>
      </c>
      <c r="G905" t="s">
        <v>880</v>
      </c>
      <c r="H905" s="12">
        <v>44394.831944444442</v>
      </c>
      <c r="I905" t="s">
        <v>4439</v>
      </c>
      <c r="J905" s="4" t="str">
        <f>Tb_MateriasJornais[[#This Row],[Jor_Jornal]]&amp;" - "&amp;Tb_MateriasJornais[[#This Row],[Jor_Titulo]]&amp;" - "&amp;TEXT(Tb_MateriasJornais[[#This Row],[Jor_Data]],"dd/mm/aaaa")</f>
        <v>Congresso em Foco - Dados indicam superlotação de leitos de covid em hospitais militares - 17/07/2021</v>
      </c>
    </row>
    <row r="906" spans="1:26" ht="12.75" x14ac:dyDescent="0.2">
      <c r="A906" s="11">
        <v>194</v>
      </c>
      <c r="B906" s="12">
        <v>44396.344444444447</v>
      </c>
      <c r="C906" t="s">
        <v>4440</v>
      </c>
      <c r="D906" t="s">
        <v>878</v>
      </c>
      <c r="E906" s="13" t="s">
        <v>4441</v>
      </c>
      <c r="F906" t="s">
        <v>67</v>
      </c>
      <c r="G906" t="s">
        <v>2885</v>
      </c>
      <c r="H906" s="12">
        <v>44396.344444444447</v>
      </c>
      <c r="I906" t="s">
        <v>4442</v>
      </c>
      <c r="J906" s="4" t="str">
        <f>Tb_MateriasJornais[[#This Row],[Jor_Jornal]]&amp;" - "&amp;Tb_MateriasJornais[[#This Row],[Jor_Titulo]]&amp;" - "&amp;TEXT(Tb_MateriasJornais[[#This Row],[Jor_Data]],"dd/mm/aaaa")</f>
        <v>Congresso em Foco - Articulações e CPI correm no recesso - 19/07/2021</v>
      </c>
    </row>
    <row r="907" spans="1:26" ht="12.75" x14ac:dyDescent="0.2">
      <c r="A907" s="11">
        <v>669</v>
      </c>
      <c r="B907" s="12">
        <v>44396.427777777775</v>
      </c>
      <c r="C907" t="s">
        <v>4443</v>
      </c>
      <c r="D907" t="s">
        <v>1297</v>
      </c>
      <c r="E907" s="13" t="s">
        <v>4444</v>
      </c>
      <c r="F907" t="s">
        <v>4445</v>
      </c>
      <c r="G907" t="s">
        <v>2602</v>
      </c>
      <c r="H907" s="12">
        <v>44396.770833333336</v>
      </c>
      <c r="I907" t="s">
        <v>4446</v>
      </c>
      <c r="J907" s="4" t="str">
        <f>Tb_MateriasJornais[[#This Row],[Jor_Jornal]]&amp;" - "&amp;Tb_MateriasJornais[[#This Row],[Jor_Titulo]]&amp;" - "&amp;TEXT(Tb_MateriasJornais[[#This Row],[Jor_Data]],"dd/mm/aaaa")</f>
        <v>Jornal do Senado - Omar Aziz e Randolfe Rodrigues definem próximos passos da CPI da Pandemia - 19/07/2021</v>
      </c>
      <c r="K907" s="10"/>
      <c r="L907" s="10"/>
      <c r="M907" s="10"/>
      <c r="N907" s="10"/>
      <c r="O907" s="10"/>
      <c r="P907" s="10"/>
      <c r="Q907" s="10"/>
      <c r="R907" s="10"/>
      <c r="S907" s="10"/>
      <c r="T907" s="10"/>
      <c r="U907" s="10"/>
      <c r="V907" s="10"/>
      <c r="W907" s="10"/>
      <c r="X907" s="10"/>
      <c r="Y907" s="10"/>
      <c r="Z907" s="10"/>
    </row>
    <row r="908" spans="1:26" ht="12.75" x14ac:dyDescent="0.2">
      <c r="A908" s="11">
        <v>670</v>
      </c>
      <c r="B908" s="12">
        <v>44396.743750000001</v>
      </c>
      <c r="C908" t="s">
        <v>4447</v>
      </c>
      <c r="D908" t="s">
        <v>1297</v>
      </c>
      <c r="E908" s="13" t="s">
        <v>4448</v>
      </c>
      <c r="F908" t="s">
        <v>4449</v>
      </c>
      <c r="G908" t="s">
        <v>2602</v>
      </c>
      <c r="H908" s="12">
        <v>44396.743750000001</v>
      </c>
      <c r="I908" t="s">
        <v>4450</v>
      </c>
      <c r="J908" s="4" t="str">
        <f>Tb_MateriasJornais[[#This Row],[Jor_Jornal]]&amp;" - "&amp;Tb_MateriasJornais[[#This Row],[Jor_Titulo]]&amp;" - "&amp;TEXT(Tb_MateriasJornais[[#This Row],[Jor_Data]],"dd/mm/aaaa")</f>
        <v>Jornal do Senado - Integrantes da CPI respondem a xingamentos e acusações de Bolsonaro - 19/07/2021</v>
      </c>
    </row>
    <row r="909" spans="1:26" ht="12.75" x14ac:dyDescent="0.2">
      <c r="A909" s="11">
        <v>671</v>
      </c>
      <c r="B909" s="12">
        <v>44396.768055555556</v>
      </c>
      <c r="C909" t="s">
        <v>4451</v>
      </c>
      <c r="D909" t="s">
        <v>1297</v>
      </c>
      <c r="E909" s="13" t="s">
        <v>4452</v>
      </c>
      <c r="F909" t="s">
        <v>4453</v>
      </c>
      <c r="G909" t="s">
        <v>1357</v>
      </c>
      <c r="H909" s="12">
        <v>44396.777777777781</v>
      </c>
      <c r="I909" t="s">
        <v>4454</v>
      </c>
      <c r="J909" s="4" t="str">
        <f>Tb_MateriasJornais[[#This Row],[Jor_Jornal]]&amp;" - "&amp;Tb_MateriasJornais[[#This Row],[Jor_Titulo]]&amp;" - "&amp;TEXT(Tb_MateriasJornais[[#This Row],[Jor_Data]],"dd/mm/aaaa")</f>
        <v>Jornal do Senado - CPI da Pandemia cria núcleos de investigação e planeja reunião com juristas - 19/07/2021</v>
      </c>
      <c r="K909" s="10"/>
      <c r="L909" s="10"/>
      <c r="M909" s="10"/>
      <c r="N909" s="10"/>
      <c r="O909" s="10"/>
      <c r="P909" s="10"/>
      <c r="Q909" s="10"/>
      <c r="R909" s="10"/>
      <c r="S909" s="10"/>
      <c r="T909" s="10"/>
      <c r="U909" s="10"/>
      <c r="V909" s="10"/>
      <c r="W909" s="10"/>
      <c r="X909" s="10"/>
      <c r="Y909" s="10"/>
      <c r="Z909" s="10"/>
    </row>
    <row r="910" spans="1:26" ht="12.75" x14ac:dyDescent="0.2">
      <c r="A910" s="11">
        <v>672</v>
      </c>
      <c r="B910" s="12">
        <v>44396.794444444444</v>
      </c>
      <c r="C910" t="s">
        <v>4455</v>
      </c>
      <c r="D910" t="s">
        <v>1297</v>
      </c>
      <c r="E910" s="13" t="s">
        <v>4456</v>
      </c>
      <c r="F910" t="s">
        <v>4457</v>
      </c>
      <c r="G910" t="s">
        <v>2602</v>
      </c>
      <c r="H910" s="12">
        <v>44397.429166666669</v>
      </c>
      <c r="I910" t="s">
        <v>4458</v>
      </c>
      <c r="J910" s="4" t="str">
        <f>Tb_MateriasJornais[[#This Row],[Jor_Jornal]]&amp;" - "&amp;Tb_MateriasJornais[[#This Row],[Jor_Titulo]]&amp;" - "&amp;TEXT(Tb_MateriasJornais[[#This Row],[Jor_Data]],"dd/mm/aaaa")</f>
        <v>Jornal do Senado - DataSenado: 73% dos brasileiros conhecem a CPI da Pandemia - 19/07/2021</v>
      </c>
    </row>
    <row r="911" spans="1:26" ht="12.75" x14ac:dyDescent="0.2">
      <c r="A911" s="11">
        <v>673</v>
      </c>
      <c r="B911" s="12">
        <v>44397.74722222222</v>
      </c>
      <c r="C911" t="s">
        <v>4459</v>
      </c>
      <c r="D911" t="s">
        <v>1297</v>
      </c>
      <c r="E911" s="13" t="s">
        <v>4460</v>
      </c>
      <c r="F911" t="s">
        <v>4461</v>
      </c>
      <c r="G911" t="s">
        <v>1357</v>
      </c>
      <c r="H911" s="12">
        <v>44397.753472222219</v>
      </c>
      <c r="I911" t="s">
        <v>4462</v>
      </c>
      <c r="J911" s="4" t="str">
        <f>Tb_MateriasJornais[[#This Row],[Jor_Jornal]]&amp;" - "&amp;Tb_MateriasJornais[[#This Row],[Jor_Titulo]]&amp;" - "&amp;TEXT(Tb_MateriasJornais[[#This Row],[Jor_Data]],"dd/mm/aaaa")</f>
        <v>Jornal do Senado - Audiência da TV Senado no YouTube aumenta com CPI da Pandemia - 20/07/2021</v>
      </c>
      <c r="K911" s="10"/>
      <c r="L911" s="10"/>
      <c r="M911" s="10"/>
      <c r="N911" s="10"/>
      <c r="O911" s="10"/>
      <c r="P911" s="10"/>
      <c r="Q911" s="10"/>
      <c r="R911" s="10"/>
      <c r="S911" s="10"/>
      <c r="T911" s="10"/>
      <c r="U911" s="10"/>
      <c r="V911" s="10"/>
      <c r="W911" s="10"/>
      <c r="X911" s="10"/>
      <c r="Y911" s="10"/>
      <c r="Z911" s="10"/>
    </row>
    <row r="912" spans="1:26" ht="12.75" x14ac:dyDescent="0.2">
      <c r="A912" s="11">
        <v>674</v>
      </c>
      <c r="B912" s="12">
        <v>44398.42083333333</v>
      </c>
      <c r="C912" t="s">
        <v>4463</v>
      </c>
      <c r="D912" t="s">
        <v>1297</v>
      </c>
      <c r="E912" s="13" t="s">
        <v>4464</v>
      </c>
      <c r="F912" t="s">
        <v>4465</v>
      </c>
      <c r="G912" t="s">
        <v>2602</v>
      </c>
      <c r="H912" s="12">
        <v>44398.520833333336</v>
      </c>
      <c r="I912" t="s">
        <v>4466</v>
      </c>
      <c r="J912" s="4" t="str">
        <f>Tb_MateriasJornais[[#This Row],[Jor_Jornal]]&amp;" - "&amp;Tb_MateriasJornais[[#This Row],[Jor_Titulo]]&amp;" - "&amp;TEXT(Tb_MateriasJornais[[#This Row],[Jor_Data]],"dd/mm/aaaa")</f>
        <v>Jornal do Senado - Prorrogada, CPI da Pandemia já ouviu 33 depoimentos e quebrou 62 sigilos - 21/07/2021</v>
      </c>
    </row>
    <row r="913" spans="1:26" ht="12.75" x14ac:dyDescent="0.2">
      <c r="A913" s="11">
        <v>675</v>
      </c>
      <c r="B913" s="12">
        <v>44398.441666666666</v>
      </c>
      <c r="C913" t="s">
        <v>4467</v>
      </c>
      <c r="D913" t="s">
        <v>1297</v>
      </c>
      <c r="E913" s="13" t="s">
        <v>4468</v>
      </c>
      <c r="F913" t="s">
        <v>4469</v>
      </c>
      <c r="G913" t="s">
        <v>1357</v>
      </c>
      <c r="H913" s="12">
        <v>44398.443055555559</v>
      </c>
      <c r="I913" t="s">
        <v>4470</v>
      </c>
      <c r="J913" s="4" t="str">
        <f>Tb_MateriasJornais[[#This Row],[Jor_Jornal]]&amp;" - "&amp;Tb_MateriasJornais[[#This Row],[Jor_Titulo]]&amp;" - "&amp;TEXT(Tb_MateriasJornais[[#This Row],[Jor_Data]],"dd/mm/aaaa")</f>
        <v>Jornal do Senado - Participação popular no Senado aumenta com a CPI da Pandemia - 21/07/2021</v>
      </c>
      <c r="K913" s="10"/>
      <c r="L913" s="10"/>
      <c r="M913" s="10"/>
      <c r="N913" s="10"/>
      <c r="O913" s="10"/>
      <c r="P913" s="10"/>
      <c r="Q913" s="10"/>
      <c r="R913" s="10"/>
      <c r="S913" s="10"/>
      <c r="T913" s="10"/>
      <c r="U913" s="10"/>
      <c r="V913" s="10"/>
      <c r="W913" s="10"/>
      <c r="X913" s="10"/>
      <c r="Y913" s="10"/>
      <c r="Z913" s="10"/>
    </row>
    <row r="914" spans="1:26" ht="12.75" x14ac:dyDescent="0.2">
      <c r="A914" s="11">
        <v>676</v>
      </c>
      <c r="B914" s="12">
        <v>44399.450694444444</v>
      </c>
      <c r="C914" t="s">
        <v>4471</v>
      </c>
      <c r="D914" t="s">
        <v>1297</v>
      </c>
      <c r="E914" s="13" t="s">
        <v>4472</v>
      </c>
      <c r="F914" t="s">
        <v>4473</v>
      </c>
      <c r="G914" t="s">
        <v>2602</v>
      </c>
      <c r="H914" s="12">
        <v>44399.456250000003</v>
      </c>
      <c r="I914" t="s">
        <v>4474</v>
      </c>
      <c r="J914" s="4" t="str">
        <f>Tb_MateriasJornais[[#This Row],[Jor_Jornal]]&amp;" - "&amp;Tb_MateriasJornais[[#This Row],[Jor_Titulo]]&amp;" - "&amp;TEXT(Tb_MateriasJornais[[#This Row],[Jor_Data]],"dd/mm/aaaa")</f>
        <v>Jornal do Senado - CPI da Pandemia e CPMI das Fake News dão início a cooperação técnica em agosto - 22/07/2021</v>
      </c>
    </row>
    <row r="915" spans="1:26" ht="12.75" x14ac:dyDescent="0.2">
      <c r="A915" s="11">
        <v>677</v>
      </c>
      <c r="B915" s="12">
        <v>44399.678472222222</v>
      </c>
      <c r="C915" t="s">
        <v>4475</v>
      </c>
      <c r="D915" t="s">
        <v>1297</v>
      </c>
      <c r="E915" s="13" t="s">
        <v>4476</v>
      </c>
      <c r="F915" t="s">
        <v>4477</v>
      </c>
      <c r="G915" t="s">
        <v>2602</v>
      </c>
      <c r="H915" s="12">
        <v>44399.681944444441</v>
      </c>
      <c r="I915" t="s">
        <v>4478</v>
      </c>
      <c r="J915" s="4" t="str">
        <f>Tb_MateriasJornais[[#This Row],[Jor_Jornal]]&amp;" - "&amp;Tb_MateriasJornais[[#This Row],[Jor_Titulo]]&amp;" - "&amp;TEXT(Tb_MateriasJornais[[#This Row],[Jor_Data]],"dd/mm/aaaa")</f>
        <v>Jornal do Senado - Documentos revelados pela CPI sobre 'kit covid' no Amazonas provocam críticas de senadores - 22/07/2021</v>
      </c>
    </row>
    <row r="916" spans="1:26" ht="12.75" x14ac:dyDescent="0.2">
      <c r="A916" s="11">
        <v>195</v>
      </c>
      <c r="B916" s="12">
        <v>44399.707638888889</v>
      </c>
      <c r="C916" t="s">
        <v>4479</v>
      </c>
      <c r="D916" t="s">
        <v>878</v>
      </c>
      <c r="E916" s="13" t="s">
        <v>4480</v>
      </c>
      <c r="F916" t="s">
        <v>67</v>
      </c>
      <c r="G916" t="s">
        <v>1730</v>
      </c>
      <c r="H916" s="12">
        <v>44404.601388888892</v>
      </c>
      <c r="I916" t="s">
        <v>4481</v>
      </c>
      <c r="J916" s="4" t="str">
        <f>Tb_MateriasJornais[[#This Row],[Jor_Jornal]]&amp;" - "&amp;Tb_MateriasJornais[[#This Row],[Jor_Titulo]]&amp;" - "&amp;TEXT(Tb_MateriasJornais[[#This Row],[Jor_Data]],"dd/mm/aaaa")</f>
        <v>Congresso em Foco - Painel do Poder: para líderes do Congresso, CPI já abala Bolsonaro - 22/07/2021</v>
      </c>
    </row>
    <row r="917" spans="1:26" ht="12.75" x14ac:dyDescent="0.2">
      <c r="A917" s="11">
        <v>196</v>
      </c>
      <c r="B917" s="12">
        <v>44400.708333333336</v>
      </c>
      <c r="C917" t="s">
        <v>4482</v>
      </c>
      <c r="D917" t="s">
        <v>878</v>
      </c>
      <c r="E917" s="13" t="s">
        <v>4483</v>
      </c>
      <c r="F917" t="s">
        <v>67</v>
      </c>
      <c r="G917" t="s">
        <v>1730</v>
      </c>
      <c r="H917" s="12">
        <v>44400.725694444445</v>
      </c>
      <c r="I917" t="s">
        <v>4484</v>
      </c>
      <c r="J917" s="4" t="str">
        <f>Tb_MateriasJornais[[#This Row],[Jor_Jornal]]&amp;" - "&amp;Tb_MateriasJornais[[#This Row],[Jor_Titulo]]&amp;" - "&amp;TEXT(Tb_MateriasJornais[[#This Row],[Jor_Data]],"dd/mm/aaaa")</f>
        <v>Congresso em Foco - CPI quer saber por que Precisa fraudou documentos de farmacêutica indiana - 23/07/2021</v>
      </c>
    </row>
    <row r="918" spans="1:26" ht="12.75" x14ac:dyDescent="0.2">
      <c r="A918" s="11">
        <v>678</v>
      </c>
      <c r="B918" s="12">
        <v>44400.800000000003</v>
      </c>
      <c r="C918" t="s">
        <v>4485</v>
      </c>
      <c r="D918" t="s">
        <v>1297</v>
      </c>
      <c r="E918" s="13" t="s">
        <v>4486</v>
      </c>
      <c r="F918" t="s">
        <v>4487</v>
      </c>
      <c r="G918" t="s">
        <v>2602</v>
      </c>
      <c r="H918" s="12">
        <v>44403.456250000003</v>
      </c>
      <c r="I918" t="s">
        <v>4488</v>
      </c>
      <c r="J918" s="4" t="str">
        <f>Tb_MateriasJornais[[#This Row],[Jor_Jornal]]&amp;" - "&amp;Tb_MateriasJornais[[#This Row],[Jor_Titulo]]&amp;" - "&amp;TEXT(Tb_MateriasJornais[[#This Row],[Jor_Data]],"dd/mm/aaaa")</f>
        <v>Jornal do Senado - CPI provocou fim de contrato de laboratório indiano com a Precisa, dizem senadores - 23/07/2021</v>
      </c>
      <c r="K918" s="10"/>
      <c r="L918" s="10"/>
      <c r="M918" s="10"/>
      <c r="N918" s="10"/>
      <c r="O918" s="10"/>
      <c r="P918" s="10"/>
      <c r="Q918" s="10"/>
      <c r="R918" s="10"/>
      <c r="S918" s="10"/>
      <c r="T918" s="10"/>
      <c r="U918" s="10"/>
      <c r="V918" s="10"/>
      <c r="W918" s="10"/>
      <c r="X918" s="10"/>
      <c r="Y918" s="10"/>
      <c r="Z918" s="10"/>
    </row>
    <row r="919" spans="1:26" ht="12.75" x14ac:dyDescent="0.2">
      <c r="A919" s="11">
        <v>679</v>
      </c>
      <c r="B919" s="12">
        <v>44403.417361111111</v>
      </c>
      <c r="C919" t="s">
        <v>4489</v>
      </c>
      <c r="D919" t="s">
        <v>1297</v>
      </c>
      <c r="E919" s="13" t="s">
        <v>4490</v>
      </c>
      <c r="F919" t="s">
        <v>4491</v>
      </c>
      <c r="G919" t="s">
        <v>1357</v>
      </c>
      <c r="H919" s="12">
        <v>44403.456944444442</v>
      </c>
      <c r="I919" t="s">
        <v>4492</v>
      </c>
      <c r="J919" s="4" t="str">
        <f>Tb_MateriasJornais[[#This Row],[Jor_Jornal]]&amp;" - "&amp;Tb_MateriasJornais[[#This Row],[Jor_Titulo]]&amp;" - "&amp;TEXT(Tb_MateriasJornais[[#This Row],[Jor_Data]],"dd/mm/aaaa")</f>
        <v>Jornal do Senado - Laboratório de vacina indiana cancela vínculo com a Precisa, empresa investigada na CPI da Pandemia - 26/07/2021</v>
      </c>
      <c r="K919" s="10"/>
      <c r="L919" s="10"/>
      <c r="M919" s="10"/>
      <c r="N919" s="10"/>
      <c r="O919" s="10"/>
      <c r="P919" s="10"/>
      <c r="Q919" s="10"/>
      <c r="R919" s="10"/>
      <c r="S919" s="10"/>
      <c r="T919" s="10"/>
      <c r="U919" s="10"/>
      <c r="V919" s="10"/>
      <c r="W919" s="10"/>
      <c r="X919" s="10"/>
      <c r="Y919" s="10"/>
      <c r="Z919" s="10"/>
    </row>
    <row r="920" spans="1:26" ht="12.75" x14ac:dyDescent="0.2">
      <c r="A920" s="11">
        <v>197</v>
      </c>
      <c r="B920" s="12">
        <v>44404.338888888888</v>
      </c>
      <c r="C920" t="s">
        <v>4493</v>
      </c>
      <c r="D920" t="s">
        <v>878</v>
      </c>
      <c r="E920" s="13" t="s">
        <v>4494</v>
      </c>
      <c r="F920" t="s">
        <v>67</v>
      </c>
      <c r="G920" t="s">
        <v>878</v>
      </c>
      <c r="H920" s="12">
        <v>44404.339583333334</v>
      </c>
      <c r="I920" t="s">
        <v>4495</v>
      </c>
      <c r="J920" s="4" t="str">
        <f>Tb_MateriasJornais[[#This Row],[Jor_Jornal]]&amp;" - "&amp;Tb_MateriasJornais[[#This Row],[Jor_Titulo]]&amp;" - "&amp;TEXT(Tb_MateriasJornais[[#This Row],[Jor_Data]],"dd/mm/aaaa")</f>
        <v>Congresso em Foco - CPI retoma depoimentos na próxima semana e mantém foco sobre vacinas - 27/07/2021</v>
      </c>
    </row>
    <row r="921" spans="1:26" ht="12.75" x14ac:dyDescent="0.2">
      <c r="A921" s="11">
        <v>680</v>
      </c>
      <c r="B921" s="12">
        <v>44406.504166666666</v>
      </c>
      <c r="C921" t="s">
        <v>4496</v>
      </c>
      <c r="D921" t="s">
        <v>1297</v>
      </c>
      <c r="E921" s="13" t="s">
        <v>4497</v>
      </c>
      <c r="F921" t="s">
        <v>4498</v>
      </c>
      <c r="G921" t="s">
        <v>1352</v>
      </c>
      <c r="H921" s="12">
        <v>44410.648611111108</v>
      </c>
      <c r="I921" t="s">
        <v>4499</v>
      </c>
      <c r="J921" s="4" t="str">
        <f>Tb_MateriasJornais[[#This Row],[Jor_Jornal]]&amp;" - "&amp;Tb_MateriasJornais[[#This Row],[Jor_Titulo]]&amp;" - "&amp;TEXT(Tb_MateriasJornais[[#This Row],[Jor_Data]],"dd/mm/aaaa")</f>
        <v>Jornal do Senado - CPI retorna com depoimento do reverendo Amilton e espera dono da Precisa - 29/07/2021</v>
      </c>
    </row>
    <row r="922" spans="1:26" ht="12.75" x14ac:dyDescent="0.2">
      <c r="A922" s="11">
        <v>198</v>
      </c>
      <c r="B922" s="12">
        <v>44407.762499999997</v>
      </c>
      <c r="C922" t="s">
        <v>4500</v>
      </c>
      <c r="D922" t="s">
        <v>878</v>
      </c>
      <c r="E922" s="13" t="s">
        <v>4501</v>
      </c>
      <c r="F922" t="s">
        <v>67</v>
      </c>
      <c r="G922" t="s">
        <v>878</v>
      </c>
      <c r="H922" s="12">
        <v>44407.762499999997</v>
      </c>
      <c r="I922" t="s">
        <v>4502</v>
      </c>
      <c r="J922" s="4" t="str">
        <f>Tb_MateriasJornais[[#This Row],[Jor_Jornal]]&amp;" - "&amp;Tb_MateriasJornais[[#This Row],[Jor_Titulo]]&amp;" - "&amp;TEXT(Tb_MateriasJornais[[#This Row],[Jor_Data]],"dd/mm/aaaa")</f>
        <v>Congresso em Foco - Da Índia, dono da Precisa pede que CPI adie o depoimento dele - 30/07/2021</v>
      </c>
    </row>
    <row r="923" spans="1:26" ht="12.75" x14ac:dyDescent="0.2">
      <c r="A923" s="11">
        <v>199</v>
      </c>
      <c r="B923" s="12">
        <v>44410.364583333336</v>
      </c>
      <c r="C923" t="s">
        <v>4503</v>
      </c>
      <c r="D923" t="s">
        <v>878</v>
      </c>
      <c r="E923" s="13" t="s">
        <v>4504</v>
      </c>
      <c r="F923" t="s">
        <v>67</v>
      </c>
      <c r="G923" t="s">
        <v>4505</v>
      </c>
      <c r="H923" s="19">
        <v>44479.689583333333</v>
      </c>
      <c r="I923" t="s">
        <v>4506</v>
      </c>
      <c r="J923" s="4" t="str">
        <f>Tb_MateriasJornais[[#This Row],[Jor_Jornal]]&amp;" - "&amp;Tb_MateriasJornais[[#This Row],[Jor_Titulo]]&amp;" - "&amp;TEXT(Tb_MateriasJornais[[#This Row],[Jor_Data]],"dd/mm/aaaa")</f>
        <v>Congresso em Foco - Se for à CPI, Bolsonaro será preso - 02/08/2021</v>
      </c>
    </row>
    <row r="924" spans="1:26" ht="12.75" x14ac:dyDescent="0.2">
      <c r="A924" s="11">
        <v>681</v>
      </c>
      <c r="B924" s="12">
        <v>44410.480555555558</v>
      </c>
      <c r="C924" t="s">
        <v>4507</v>
      </c>
      <c r="D924" t="s">
        <v>1297</v>
      </c>
      <c r="E924" s="13" t="s">
        <v>4508</v>
      </c>
      <c r="F924" t="s">
        <v>4509</v>
      </c>
      <c r="G924" t="s">
        <v>1357</v>
      </c>
      <c r="H924" s="12">
        <v>44410.484027777777</v>
      </c>
      <c r="I924" t="s">
        <v>4510</v>
      </c>
      <c r="J924" s="4" t="str">
        <f>Tb_MateriasJornais[[#This Row],[Jor_Jornal]]&amp;" - "&amp;Tb_MateriasJornais[[#This Row],[Jor_Titulo]]&amp;" - "&amp;TEXT(Tb_MateriasJornais[[#This Row],[Jor_Data]],"dd/mm/aaaa")</f>
        <v>Jornal do Senado - CPI da Pandemia ouve reverendo Amilton Gomes de Paula nesta terça-feira - 02/08/2021</v>
      </c>
    </row>
    <row r="925" spans="1:26" ht="12.75" x14ac:dyDescent="0.2">
      <c r="A925" s="11">
        <v>682</v>
      </c>
      <c r="B925" s="12">
        <v>44410.506249999999</v>
      </c>
      <c r="C925" t="s">
        <v>4511</v>
      </c>
      <c r="D925" t="s">
        <v>1297</v>
      </c>
      <c r="E925" s="13" t="s">
        <v>4512</v>
      </c>
      <c r="F925" t="s">
        <v>4513</v>
      </c>
      <c r="G925" t="s">
        <v>2602</v>
      </c>
      <c r="H925" s="12">
        <v>44410.512499999997</v>
      </c>
      <c r="I925" t="s">
        <v>4514</v>
      </c>
      <c r="J925" s="4" t="str">
        <f>Tb_MateriasJornais[[#This Row],[Jor_Jornal]]&amp;" - "&amp;Tb_MateriasJornais[[#This Row],[Jor_Titulo]]&amp;" - "&amp;TEXT(Tb_MateriasJornais[[#This Row],[Jor_Data]],"dd/mm/aaaa")</f>
        <v>Jornal do Senado - CPI pode convocar ministro da Defesa e quebrar sigilo do líder do governo - 02/08/2021</v>
      </c>
    </row>
    <row r="926" spans="1:26" ht="12.75" x14ac:dyDescent="0.2">
      <c r="A926" s="11">
        <v>683</v>
      </c>
      <c r="B926" s="12">
        <v>44410.638888888891</v>
      </c>
      <c r="C926" t="s">
        <v>4515</v>
      </c>
      <c r="D926" t="s">
        <v>1297</v>
      </c>
      <c r="E926" s="13" t="s">
        <v>4516</v>
      </c>
      <c r="F926" t="s">
        <v>4517</v>
      </c>
      <c r="G926" t="s">
        <v>1357</v>
      </c>
      <c r="H926" s="12">
        <v>44410.638888888891</v>
      </c>
      <c r="I926" t="s">
        <v>4518</v>
      </c>
      <c r="J926" s="4" t="str">
        <f>Tb_MateriasJornais[[#This Row],[Jor_Jornal]]&amp;" - "&amp;Tb_MateriasJornais[[#This Row],[Jor_Titulo]]&amp;" - "&amp;TEXT(Tb_MateriasJornais[[#This Row],[Jor_Data]],"dd/mm/aaaa")</f>
        <v>Jornal do Senado - CPI ouve advogado da Precisa Medicamentos na quinta-feira - 02/08/2021</v>
      </c>
    </row>
    <row r="927" spans="1:26" ht="12.75" x14ac:dyDescent="0.2">
      <c r="A927" s="11">
        <v>684</v>
      </c>
      <c r="B927" s="12">
        <v>44410.795138888891</v>
      </c>
      <c r="C927" t="s">
        <v>4519</v>
      </c>
      <c r="D927" t="s">
        <v>1297</v>
      </c>
      <c r="E927" s="13" t="s">
        <v>4520</v>
      </c>
      <c r="F927" t="s">
        <v>4521</v>
      </c>
      <c r="G927" t="s">
        <v>2602</v>
      </c>
      <c r="H927" s="12">
        <v>44410.820138888892</v>
      </c>
      <c r="I927" t="s">
        <v>4522</v>
      </c>
      <c r="J927" s="4" t="str">
        <f>Tb_MateriasJornais[[#This Row],[Jor_Jornal]]&amp;" - "&amp;Tb_MateriasJornais[[#This Row],[Jor_Titulo]]&amp;" - "&amp;TEXT(Tb_MateriasJornais[[#This Row],[Jor_Data]],"dd/mm/aaaa")</f>
        <v>Jornal do Senado - Omar Aziz e Randolfe acreditam que CPI pode concluir apurações antes do prazo - 02/08/2021</v>
      </c>
    </row>
    <row r="928" spans="1:26" ht="12.75" x14ac:dyDescent="0.2">
      <c r="A928" s="11">
        <v>685</v>
      </c>
      <c r="B928" s="12">
        <v>44411.410416666666</v>
      </c>
      <c r="C928" t="s">
        <v>4523</v>
      </c>
      <c r="D928" t="s">
        <v>1297</v>
      </c>
      <c r="E928" s="13" t="s">
        <v>4524</v>
      </c>
      <c r="F928" t="s">
        <v>4525</v>
      </c>
      <c r="G928" t="s">
        <v>2602</v>
      </c>
      <c r="H928" s="12">
        <v>44412.447916666664</v>
      </c>
      <c r="I928" t="s">
        <v>4526</v>
      </c>
      <c r="J928" s="4" t="str">
        <f>Tb_MateriasJornais[[#This Row],[Jor_Jornal]]&amp;" - "&amp;Tb_MateriasJornais[[#This Row],[Jor_Titulo]]&amp;" - "&amp;TEXT(Tb_MateriasJornais[[#This Row],[Jor_Data]],"dd/mm/aaaa")</f>
        <v>Jornal do Senado - Citado em depoimentos sobre propina, coronel Blanco depõe à CPI nesta quarta - 03/08/2021</v>
      </c>
    </row>
    <row r="929" spans="1:26" ht="12.75" x14ac:dyDescent="0.2">
      <c r="A929" s="11">
        <v>686</v>
      </c>
      <c r="B929" s="12">
        <v>44411.413194444445</v>
      </c>
      <c r="C929" t="s">
        <v>4527</v>
      </c>
      <c r="D929" t="s">
        <v>1297</v>
      </c>
      <c r="E929" s="13" t="s">
        <v>4528</v>
      </c>
      <c r="F929" t="s">
        <v>4529</v>
      </c>
      <c r="G929" t="s">
        <v>2602</v>
      </c>
      <c r="H929" s="12">
        <v>44411.52847222222</v>
      </c>
      <c r="I929" t="s">
        <v>4530</v>
      </c>
      <c r="J929" s="4" t="str">
        <f>Tb_MateriasJornais[[#This Row],[Jor_Jornal]]&amp;" - "&amp;Tb_MateriasJornais[[#This Row],[Jor_Titulo]]&amp;" - "&amp;TEXT(Tb_MateriasJornais[[#This Row],[Jor_Data]],"dd/mm/aaaa")</f>
        <v>Jornal do Senado - CPI ouve na quinta empresário que atuou informalmente na Saúde - 03/08/2021</v>
      </c>
      <c r="K929" s="10"/>
      <c r="L929" s="10"/>
      <c r="M929" s="10"/>
      <c r="N929" s="10"/>
      <c r="O929" s="10"/>
      <c r="P929" s="10"/>
      <c r="Q929" s="10"/>
      <c r="R929" s="10"/>
      <c r="S929" s="10"/>
      <c r="T929" s="10"/>
      <c r="U929" s="10"/>
      <c r="V929" s="10"/>
      <c r="W929" s="10"/>
      <c r="X929" s="10"/>
      <c r="Y929" s="10"/>
      <c r="Z929" s="10"/>
    </row>
    <row r="930" spans="1:26" ht="12.75" x14ac:dyDescent="0.2">
      <c r="A930" s="11">
        <v>687</v>
      </c>
      <c r="B930" s="12">
        <v>44411.529166666667</v>
      </c>
      <c r="C930" t="s">
        <v>4531</v>
      </c>
      <c r="D930" t="s">
        <v>1297</v>
      </c>
      <c r="E930" s="13" t="s">
        <v>4532</v>
      </c>
      <c r="F930" t="s">
        <v>4533</v>
      </c>
      <c r="G930" t="s">
        <v>1357</v>
      </c>
      <c r="H930" s="12">
        <v>44411.529166666667</v>
      </c>
      <c r="I930" t="s">
        <v>4534</v>
      </c>
      <c r="J930" s="4" t="str">
        <f>Tb_MateriasJornais[[#This Row],[Jor_Jornal]]&amp;" - "&amp;Tb_MateriasJornais[[#This Row],[Jor_Titulo]]&amp;" - "&amp;TEXT(Tb_MateriasJornais[[#This Row],[Jor_Data]],"dd/mm/aaaa")</f>
        <v>Jornal do Senado - Requerimento de quebra de sigilo da Jovem Pan foi um equívoco, esclarece Renan Calheiros - 03/08/2021</v>
      </c>
      <c r="K930" s="10"/>
      <c r="L930" s="10"/>
      <c r="M930" s="10"/>
      <c r="N930" s="10"/>
      <c r="O930" s="10"/>
      <c r="P930" s="10"/>
      <c r="Q930" s="10"/>
      <c r="R930" s="10"/>
      <c r="S930" s="10"/>
      <c r="T930" s="10"/>
      <c r="U930" s="10"/>
      <c r="V930" s="10"/>
      <c r="W930" s="10"/>
      <c r="X930" s="10"/>
      <c r="Y930" s="10"/>
      <c r="Z930" s="10"/>
    </row>
    <row r="931" spans="1:26" ht="12.75" x14ac:dyDescent="0.2">
      <c r="A931" s="11">
        <v>688</v>
      </c>
      <c r="B931" s="12">
        <v>44411.531944444447</v>
      </c>
      <c r="C931" t="s">
        <v>4535</v>
      </c>
      <c r="D931" t="s">
        <v>1297</v>
      </c>
      <c r="E931" s="13" t="s">
        <v>4536</v>
      </c>
      <c r="F931" t="s">
        <v>4537</v>
      </c>
      <c r="G931" t="s">
        <v>2602</v>
      </c>
      <c r="H931" s="12">
        <v>44412.370138888888</v>
      </c>
      <c r="I931" t="s">
        <v>4538</v>
      </c>
      <c r="J931" s="4" t="str">
        <f>Tb_MateriasJornais[[#This Row],[Jor_Jornal]]&amp;" - "&amp;Tb_MateriasJornais[[#This Row],[Jor_Titulo]]&amp;" - "&amp;TEXT(Tb_MateriasJornais[[#This Row],[Jor_Data]],"dd/mm/aaaa")</f>
        <v>Jornal do Senado - CPI pede afastamento de Mayra Pinheiro e quebra sigilos de Ricardo Barros - 03/08/2021</v>
      </c>
    </row>
    <row r="932" spans="1:26" ht="12.75" x14ac:dyDescent="0.2">
      <c r="A932" s="11">
        <v>689</v>
      </c>
      <c r="B932" s="12">
        <v>44411.563888888886</v>
      </c>
      <c r="C932" t="s">
        <v>4539</v>
      </c>
      <c r="D932" t="s">
        <v>1297</v>
      </c>
      <c r="E932" s="13" t="s">
        <v>4540</v>
      </c>
      <c r="F932" t="s">
        <v>4541</v>
      </c>
      <c r="G932" t="s">
        <v>1357</v>
      </c>
      <c r="H932" s="12">
        <v>44411.563888888886</v>
      </c>
      <c r="I932" t="s">
        <v>4542</v>
      </c>
      <c r="J932" s="4" t="str">
        <f>Tb_MateriasJornais[[#This Row],[Jor_Jornal]]&amp;" - "&amp;Tb_MateriasJornais[[#This Row],[Jor_Titulo]]&amp;" - "&amp;TEXT(Tb_MateriasJornais[[#This Row],[Jor_Data]],"dd/mm/aaaa")</f>
        <v>Jornal do Senado - Amilton Gomes de Paula diz à CPI que não houve acordo com a Davati - 03/08/2021</v>
      </c>
    </row>
    <row r="933" spans="1:26" ht="12.75" x14ac:dyDescent="0.2">
      <c r="A933" s="11">
        <v>690</v>
      </c>
      <c r="B933" s="12">
        <v>44411.573611111111</v>
      </c>
      <c r="C933" t="s">
        <v>4543</v>
      </c>
      <c r="D933" t="s">
        <v>1297</v>
      </c>
      <c r="E933" s="13" t="s">
        <v>4544</v>
      </c>
      <c r="F933" t="s">
        <v>4545</v>
      </c>
      <c r="G933" t="s">
        <v>2602</v>
      </c>
      <c r="H933" s="12">
        <v>44411.586111111108</v>
      </c>
      <c r="I933" t="s">
        <v>4546</v>
      </c>
      <c r="J933" s="4" t="str">
        <f>Tb_MateriasJornais[[#This Row],[Jor_Jornal]]&amp;" - "&amp;Tb_MateriasJornais[[#This Row],[Jor_Titulo]]&amp;" - "&amp;TEXT(Tb_MateriasJornais[[#This Row],[Jor_Data]],"dd/mm/aaaa")</f>
        <v>Jornal do Senado - Senadores desconfiam de fácil acesso de reverendo ao Ministério da Saúde - 03/08/2021</v>
      </c>
      <c r="K933" s="10"/>
      <c r="L933" s="10"/>
      <c r="M933" s="10"/>
      <c r="N933" s="10"/>
      <c r="O933" s="10"/>
      <c r="P933" s="10"/>
      <c r="Q933" s="10"/>
      <c r="R933" s="10"/>
      <c r="S933" s="10"/>
      <c r="T933" s="10"/>
      <c r="U933" s="10"/>
      <c r="V933" s="10"/>
      <c r="W933" s="10"/>
      <c r="X933" s="10"/>
      <c r="Y933" s="10"/>
      <c r="Z933" s="10"/>
    </row>
    <row r="934" spans="1:26" ht="12.75" x14ac:dyDescent="0.2">
      <c r="A934" s="11">
        <v>691</v>
      </c>
      <c r="B934" s="12">
        <v>44411.583333333336</v>
      </c>
      <c r="C934" t="s">
        <v>4547</v>
      </c>
      <c r="D934" t="s">
        <v>1297</v>
      </c>
      <c r="E934" s="13" t="s">
        <v>4548</v>
      </c>
      <c r="F934" t="s">
        <v>4549</v>
      </c>
      <c r="G934" t="s">
        <v>2602</v>
      </c>
      <c r="H934" s="12">
        <v>44411.59097222222</v>
      </c>
      <c r="I934" t="s">
        <v>4550</v>
      </c>
      <c r="J934" s="4" t="str">
        <f>Tb_MateriasJornais[[#This Row],[Jor_Jornal]]&amp;" - "&amp;Tb_MateriasJornais[[#This Row],[Jor_Titulo]]&amp;" - "&amp;TEXT(Tb_MateriasJornais[[#This Row],[Jor_Data]],"dd/mm/aaaa")</f>
        <v>Jornal do Senado - Alessandro Vieira reapresenta requerimento para convocar Braga Netto - 03/08/2021</v>
      </c>
    </row>
    <row r="935" spans="1:26" ht="12.75" x14ac:dyDescent="0.2">
      <c r="A935" s="11">
        <v>692</v>
      </c>
      <c r="B935" s="12">
        <v>44411.70416666667</v>
      </c>
      <c r="C935" t="s">
        <v>4535</v>
      </c>
      <c r="D935" t="s">
        <v>1297</v>
      </c>
      <c r="E935" s="13" t="s">
        <v>4551</v>
      </c>
      <c r="F935" t="s">
        <v>4552</v>
      </c>
      <c r="G935" t="s">
        <v>1357</v>
      </c>
      <c r="H935" s="12">
        <v>44411.70416666667</v>
      </c>
      <c r="I935" t="s">
        <v>4553</v>
      </c>
      <c r="J935" s="4" t="str">
        <f>Tb_MateriasJornais[[#This Row],[Jor_Jornal]]&amp;" - "&amp;Tb_MateriasJornais[[#This Row],[Jor_Titulo]]&amp;" - "&amp;TEXT(Tb_MateriasJornais[[#This Row],[Jor_Data]],"dd/mm/aaaa")</f>
        <v>Jornal do Senado - CPI pede afastamento de Mayra Pinheiro e quebra sigilos de Ricardo Barros - 03/08/2021</v>
      </c>
      <c r="K935" s="10"/>
      <c r="L935" s="10"/>
      <c r="M935" s="10"/>
      <c r="N935" s="10"/>
      <c r="O935" s="10"/>
      <c r="P935" s="10"/>
      <c r="Q935" s="10"/>
      <c r="R935" s="10"/>
      <c r="S935" s="10"/>
      <c r="T935" s="10"/>
      <c r="U935" s="10"/>
      <c r="V935" s="10"/>
      <c r="W935" s="10"/>
      <c r="X935" s="10"/>
      <c r="Y935" s="10"/>
      <c r="Z935" s="10"/>
    </row>
    <row r="936" spans="1:26" ht="12.75" x14ac:dyDescent="0.2">
      <c r="A936" s="11">
        <v>693</v>
      </c>
      <c r="B936" s="12">
        <v>44411.722916666666</v>
      </c>
      <c r="C936" t="s">
        <v>4554</v>
      </c>
      <c r="D936" t="s">
        <v>1297</v>
      </c>
      <c r="E936" s="13" t="s">
        <v>4555</v>
      </c>
      <c r="F936" t="s">
        <v>4556</v>
      </c>
      <c r="G936" t="s">
        <v>1801</v>
      </c>
      <c r="H936" s="12">
        <v>44413.638888888891</v>
      </c>
      <c r="I936" t="s">
        <v>4557</v>
      </c>
      <c r="J936" s="4" t="str">
        <f>Tb_MateriasJornais[[#This Row],[Jor_Jornal]]&amp;" - "&amp;Tb_MateriasJornais[[#This Row],[Jor_Titulo]]&amp;" - "&amp;TEXT(Tb_MateriasJornais[[#This Row],[Jor_Data]],"dd/mm/aaaa")</f>
        <v>Jornal do Senado - Fácil acesso de Reverendo Amilton ao Ministério da Saúde causa espanto aos senadores - 03/08/2021</v>
      </c>
      <c r="K936" s="10"/>
      <c r="L936" s="10"/>
      <c r="M936" s="10"/>
      <c r="N936" s="10"/>
      <c r="O936" s="10"/>
      <c r="P936" s="10"/>
      <c r="Q936" s="10"/>
      <c r="R936" s="10"/>
      <c r="S936" s="10"/>
      <c r="T936" s="10"/>
      <c r="U936" s="10"/>
      <c r="V936" s="10"/>
      <c r="W936" s="10"/>
      <c r="X936" s="10"/>
      <c r="Y936" s="10"/>
      <c r="Z936" s="10"/>
    </row>
    <row r="937" spans="1:26" ht="12.75" x14ac:dyDescent="0.2">
      <c r="A937" s="11">
        <v>694</v>
      </c>
      <c r="B937" s="12">
        <v>44412.363888888889</v>
      </c>
      <c r="C937" t="s">
        <v>4558</v>
      </c>
      <c r="D937" t="s">
        <v>1297</v>
      </c>
      <c r="E937" s="13" t="s">
        <v>4559</v>
      </c>
      <c r="F937" t="s">
        <v>4560</v>
      </c>
      <c r="G937" t="s">
        <v>1357</v>
      </c>
      <c r="H937" s="12">
        <v>44412.374305555553</v>
      </c>
      <c r="I937" t="s">
        <v>4561</v>
      </c>
      <c r="J937" s="4" t="str">
        <f>Tb_MateriasJornais[[#This Row],[Jor_Jornal]]&amp;" - "&amp;Tb_MateriasJornais[[#This Row],[Jor_Titulo]]&amp;" - "&amp;TEXT(Tb_MateriasJornais[[#This Row],[Jor_Data]],"dd/mm/aaaa")</f>
        <v>Jornal do Senado - Reverendo diz à CPI que foi recebido pelo Ministério da Saúde quatro horas após pedido - 04/08/2021</v>
      </c>
    </row>
    <row r="938" spans="1:26" ht="12.75" x14ac:dyDescent="0.2">
      <c r="A938" s="11">
        <v>695</v>
      </c>
      <c r="B938" s="12">
        <v>44412.368055555555</v>
      </c>
      <c r="C938" s="20" t="s">
        <v>4562</v>
      </c>
      <c r="D938" t="s">
        <v>1297</v>
      </c>
      <c r="E938" s="13" t="s">
        <v>4563</v>
      </c>
      <c r="F938" t="s">
        <v>4564</v>
      </c>
      <c r="G938" t="s">
        <v>1357</v>
      </c>
      <c r="H938" s="12">
        <v>44412.370833333334</v>
      </c>
      <c r="I938" t="s">
        <v>4565</v>
      </c>
      <c r="J938" s="4" t="str">
        <f>Tb_MateriasJornais[[#This Row],[Jor_Jornal]]&amp;" - "&amp;Tb_MateriasJornais[[#This Row],[Jor_Titulo]]&amp;" - "&amp;TEXT(Tb_MateriasJornais[[#This Row],[Jor_Data]],"dd/mm/aaaa")</f>
        <v>Jornal do Senado - Tenho culpa, sim', diz reverendo à CPI da Pandemia sobre negociação de vacinas - 04/08/2021</v>
      </c>
    </row>
    <row r="939" spans="1:26" ht="12.75" x14ac:dyDescent="0.2">
      <c r="A939" s="11">
        <v>696</v>
      </c>
      <c r="B939" s="12">
        <v>44412.484027777777</v>
      </c>
      <c r="C939" t="s">
        <v>4566</v>
      </c>
      <c r="D939" t="s">
        <v>1297</v>
      </c>
      <c r="E939" s="13" t="s">
        <v>4567</v>
      </c>
      <c r="F939" t="s">
        <v>4568</v>
      </c>
      <c r="G939" t="s">
        <v>1357</v>
      </c>
      <c r="H939" s="12">
        <v>44412.484027777777</v>
      </c>
      <c r="I939" t="s">
        <v>4569</v>
      </c>
      <c r="J939" s="4" t="str">
        <f>Tb_MateriasJornais[[#This Row],[Jor_Jornal]]&amp;" - "&amp;Tb_MateriasJornais[[#This Row],[Jor_Titulo]]&amp;" - "&amp;TEXT(Tb_MateriasJornais[[#This Row],[Jor_Data]],"dd/mm/aaaa")</f>
        <v>Jornal do Senado - Blanco diz à CPI que negociou vacinas para o setor privado com Dominguetti - 04/08/2021</v>
      </c>
    </row>
    <row r="940" spans="1:26" ht="12.75" x14ac:dyDescent="0.2">
      <c r="A940" s="11">
        <v>697</v>
      </c>
      <c r="B940" s="12">
        <v>44412.571527777778</v>
      </c>
      <c r="C940" t="s">
        <v>4570</v>
      </c>
      <c r="D940" t="s">
        <v>1297</v>
      </c>
      <c r="E940" s="13" t="s">
        <v>4571</v>
      </c>
      <c r="F940" t="s">
        <v>4572</v>
      </c>
      <c r="G940" t="s">
        <v>2602</v>
      </c>
      <c r="H940" s="12">
        <v>44412.736111111109</v>
      </c>
      <c r="I940" t="s">
        <v>4573</v>
      </c>
      <c r="J940" s="4" t="str">
        <f>Tb_MateriasJornais[[#This Row],[Jor_Jornal]]&amp;" - "&amp;Tb_MateriasJornais[[#This Row],[Jor_Titulo]]&amp;" - "&amp;TEXT(Tb_MateriasJornais[[#This Row],[Jor_Data]],"dd/mm/aaaa")</f>
        <v>Jornal do Senado - Blanco discutia venda de vacinas para empresas sem autorização legal - 04/08/2021</v>
      </c>
    </row>
    <row r="941" spans="1:26" ht="12.75" x14ac:dyDescent="0.2">
      <c r="A941" s="11">
        <v>698</v>
      </c>
      <c r="B941" s="12">
        <v>44412.624305555553</v>
      </c>
      <c r="C941" t="s">
        <v>4574</v>
      </c>
      <c r="D941" t="s">
        <v>1297</v>
      </c>
      <c r="E941" s="13" t="s">
        <v>4575</v>
      </c>
      <c r="F941" t="s">
        <v>4576</v>
      </c>
      <c r="G941" t="s">
        <v>1357</v>
      </c>
      <c r="H941" s="12">
        <v>44412.624305555553</v>
      </c>
      <c r="I941" t="s">
        <v>4577</v>
      </c>
      <c r="J941" s="4" t="str">
        <f>Tb_MateriasJornais[[#This Row],[Jor_Jornal]]&amp;" - "&amp;Tb_MateriasJornais[[#This Row],[Jor_Titulo]]&amp;" - "&amp;TEXT(Tb_MateriasJornais[[#This Row],[Jor_Data]],"dd/mm/aaaa")</f>
        <v>Jornal do Senado - Encontro no restaurante foi para 'facilitar agenda' entre Davati e Ministério da Saúde, diz Blanco - 04/08/2021</v>
      </c>
    </row>
    <row r="942" spans="1:26" ht="12.75" x14ac:dyDescent="0.2">
      <c r="A942" s="11">
        <v>200</v>
      </c>
      <c r="B942" s="12">
        <v>44412.732638888891</v>
      </c>
      <c r="C942" t="s">
        <v>4578</v>
      </c>
      <c r="D942" t="s">
        <v>878</v>
      </c>
      <c r="E942" s="13" t="s">
        <v>4579</v>
      </c>
      <c r="F942" t="s">
        <v>67</v>
      </c>
      <c r="G942" t="s">
        <v>878</v>
      </c>
      <c r="H942" s="12">
        <v>44412.75</v>
      </c>
      <c r="I942" t="s">
        <v>4580</v>
      </c>
      <c r="J942" s="4" t="str">
        <f>Tb_MateriasJornais[[#This Row],[Jor_Jornal]]&amp;" - "&amp;Tb_MateriasJornais[[#This Row],[Jor_Titulo]]&amp;" - "&amp;TEXT(Tb_MateriasJornais[[#This Row],[Jor_Data]],"dd/mm/aaaa")</f>
        <v>Congresso em Foco - Senador Alessandro Vieira enquadra Blanco em depoimento na CPI - 04/08/2021</v>
      </c>
    </row>
    <row r="943" spans="1:26" ht="12.75" x14ac:dyDescent="0.2">
      <c r="A943" s="11">
        <v>699</v>
      </c>
      <c r="B943" s="12">
        <v>44412.828472222223</v>
      </c>
      <c r="C943" t="s">
        <v>4581</v>
      </c>
      <c r="D943" t="s">
        <v>1297</v>
      </c>
      <c r="E943" s="13" t="s">
        <v>4582</v>
      </c>
      <c r="F943" t="s">
        <v>4583</v>
      </c>
      <c r="G943" t="s">
        <v>1357</v>
      </c>
      <c r="H943" s="12">
        <v>44412.828472222223</v>
      </c>
      <c r="I943" t="s">
        <v>4584</v>
      </c>
      <c r="J943" s="4" t="str">
        <f>Tb_MateriasJornais[[#This Row],[Jor_Jornal]]&amp;" - "&amp;Tb_MateriasJornais[[#This Row],[Jor_Titulo]]&amp;" - "&amp;TEXT(Tb_MateriasJornais[[#This Row],[Jor_Data]],"dd/mm/aaaa")</f>
        <v>Jornal do Senado - CPI da Pandemia: questionado por senadores, Marcelo Blanco nega pedido de propina - 04/08/2021</v>
      </c>
    </row>
    <row r="944" spans="1:26" ht="12.75" x14ac:dyDescent="0.2">
      <c r="A944" s="11">
        <v>700</v>
      </c>
      <c r="B944" s="12">
        <v>44413.545138888891</v>
      </c>
      <c r="C944" t="s">
        <v>4585</v>
      </c>
      <c r="D944" t="s">
        <v>1297</v>
      </c>
      <c r="E944" s="13" t="s">
        <v>4586</v>
      </c>
      <c r="F944" t="s">
        <v>4587</v>
      </c>
      <c r="G944" t="s">
        <v>2602</v>
      </c>
      <c r="H944" s="12">
        <v>44415.447222222225</v>
      </c>
      <c r="I944" t="s">
        <v>4588</v>
      </c>
      <c r="J944" s="4" t="str">
        <f>Tb_MateriasJornais[[#This Row],[Jor_Jornal]]&amp;" - "&amp;Tb_MateriasJornais[[#This Row],[Jor_Titulo]]&amp;" - "&amp;TEXT(Tb_MateriasJornais[[#This Row],[Jor_Data]],"dd/mm/aaaa")</f>
        <v>Jornal do Senado - Para senadores da CPI, ao se declarar ‘facilitador’, Cascavel minimiza seu poder na Saúde - 05/08/2021</v>
      </c>
    </row>
    <row r="945" spans="1:26" ht="12.75" x14ac:dyDescent="0.2">
      <c r="A945" s="11">
        <v>701</v>
      </c>
      <c r="B945" s="12">
        <v>44413.730555555558</v>
      </c>
      <c r="C945" t="s">
        <v>4589</v>
      </c>
      <c r="D945" t="s">
        <v>1297</v>
      </c>
      <c r="E945" s="13" t="s">
        <v>4590</v>
      </c>
      <c r="F945" t="s">
        <v>4591</v>
      </c>
      <c r="G945" t="s">
        <v>2602</v>
      </c>
      <c r="H945" s="12">
        <v>44414.46597222222</v>
      </c>
      <c r="I945" t="s">
        <v>4592</v>
      </c>
      <c r="J945" s="4" t="str">
        <f>Tb_MateriasJornais[[#This Row],[Jor_Jornal]]&amp;" - "&amp;Tb_MateriasJornais[[#This Row],[Jor_Titulo]]&amp;" - "&amp;TEXT(Tb_MateriasJornais[[#This Row],[Jor_Data]],"dd/mm/aaaa")</f>
        <v>Jornal do Senado - Cascavel reconhece assédio de ‘picaretas das vacinas’ no Ministério da Saúde - 05/08/2021</v>
      </c>
    </row>
    <row r="946" spans="1:26" ht="12.75" x14ac:dyDescent="0.2">
      <c r="A946" s="11">
        <v>702</v>
      </c>
      <c r="B946" s="12">
        <v>44413.759027777778</v>
      </c>
      <c r="C946" t="s">
        <v>4593</v>
      </c>
      <c r="D946" t="s">
        <v>1297</v>
      </c>
      <c r="E946" s="13" t="s">
        <v>4594</v>
      </c>
      <c r="F946" t="s">
        <v>4595</v>
      </c>
      <c r="G946" t="s">
        <v>2602</v>
      </c>
      <c r="H946" s="12">
        <v>44413.761111111111</v>
      </c>
      <c r="I946" t="s">
        <v>4596</v>
      </c>
      <c r="J946" s="4" t="str">
        <f>Tb_MateriasJornais[[#This Row],[Jor_Jornal]]&amp;" - "&amp;Tb_MateriasJornais[[#This Row],[Jor_Titulo]]&amp;" - "&amp;TEXT(Tb_MateriasJornais[[#This Row],[Jor_Data]],"dd/mm/aaaa")</f>
        <v>Jornal do Senado - CPI da Pandemia aprova quebras de sigilo e requisição de servidores da Polícia Federal - 05/08/2021</v>
      </c>
    </row>
    <row r="947" spans="1:26" ht="12.75" x14ac:dyDescent="0.2">
      <c r="A947" s="11">
        <v>201</v>
      </c>
      <c r="B947" s="12">
        <v>44414.316666666666</v>
      </c>
      <c r="C947" t="s">
        <v>4597</v>
      </c>
      <c r="D947" t="s">
        <v>878</v>
      </c>
      <c r="E947" s="13" t="s">
        <v>4598</v>
      </c>
      <c r="F947" t="s">
        <v>67</v>
      </c>
      <c r="G947" t="s">
        <v>4599</v>
      </c>
      <c r="H947" s="12">
        <v>44414.316666666666</v>
      </c>
      <c r="I947" t="s">
        <v>4600</v>
      </c>
      <c r="J947" s="4" t="str">
        <f>Tb_MateriasJornais[[#This Row],[Jor_Jornal]]&amp;" - "&amp;Tb_MateriasJornais[[#This Row],[Jor_Titulo]]&amp;" - "&amp;TEXT(Tb_MateriasJornais[[#This Row],[Jor_Data]],"dd/mm/aaaa")</f>
        <v>Congresso em Foco - Senadores da CPI saem em apoio a Barroso contra ataques de Bolsonaro - 06/08/2021</v>
      </c>
    </row>
    <row r="948" spans="1:26" ht="12.75" x14ac:dyDescent="0.2">
      <c r="A948" s="11">
        <v>703</v>
      </c>
      <c r="B948" s="12">
        <v>44414.449305555558</v>
      </c>
      <c r="C948" t="s">
        <v>4601</v>
      </c>
      <c r="D948" t="s">
        <v>1297</v>
      </c>
      <c r="E948" s="13" t="s">
        <v>4602</v>
      </c>
      <c r="F948" t="s">
        <v>4603</v>
      </c>
      <c r="G948" t="s">
        <v>2602</v>
      </c>
      <c r="H948" s="12">
        <v>44414.474999999999</v>
      </c>
      <c r="I948" t="s">
        <v>4604</v>
      </c>
      <c r="J948" s="4" t="str">
        <f>Tb_MateriasJornais[[#This Row],[Jor_Jornal]]&amp;" - "&amp;Tb_MateriasJornais[[#This Row],[Jor_Titulo]]&amp;" - "&amp;TEXT(Tb_MateriasJornais[[#This Row],[Jor_Data]],"dd/mm/aaaa")</f>
        <v>Jornal do Senado - CPI ouve deputado Ricardo Barros sobre irregularidades na compra da Covaxin - 06/08/2021</v>
      </c>
    </row>
    <row r="949" spans="1:26" ht="12.75" x14ac:dyDescent="0.2">
      <c r="A949" s="11">
        <v>704</v>
      </c>
      <c r="B949" s="12">
        <v>44414.453472222223</v>
      </c>
      <c r="C949" t="s">
        <v>4605</v>
      </c>
      <c r="D949" t="s">
        <v>1297</v>
      </c>
      <c r="E949" s="13" t="s">
        <v>4606</v>
      </c>
      <c r="F949" t="s">
        <v>4607</v>
      </c>
      <c r="G949" t="s">
        <v>1357</v>
      </c>
      <c r="H949" s="12">
        <v>44414.465277777781</v>
      </c>
      <c r="I949" t="s">
        <v>4608</v>
      </c>
      <c r="J949" s="4" t="str">
        <f>Tb_MateriasJornais[[#This Row],[Jor_Jornal]]&amp;" - "&amp;Tb_MateriasJornais[[#This Row],[Jor_Titulo]]&amp;" - "&amp;TEXT(Tb_MateriasJornais[[#This Row],[Jor_Data]],"dd/mm/aaaa")</f>
        <v>Jornal do Senado - Airton Cascavel diz à CPI que sua função no Ministério da Saúde era dialogar com políticos - 06/08/2021</v>
      </c>
    </row>
    <row r="950" spans="1:26" ht="12.75" x14ac:dyDescent="0.2">
      <c r="A950" s="11">
        <v>202</v>
      </c>
      <c r="B950" s="12">
        <v>44417.380555555559</v>
      </c>
      <c r="C950" t="s">
        <v>4609</v>
      </c>
      <c r="D950" t="s">
        <v>878</v>
      </c>
      <c r="E950" s="13" t="s">
        <v>4610</v>
      </c>
      <c r="F950" t="s">
        <v>67</v>
      </c>
      <c r="G950" t="s">
        <v>2885</v>
      </c>
      <c r="H950" s="12">
        <v>44417.392361111109</v>
      </c>
      <c r="I950" t="s">
        <v>4611</v>
      </c>
      <c r="J950" s="4" t="str">
        <f>Tb_MateriasJornais[[#This Row],[Jor_Jornal]]&amp;" - "&amp;Tb_MateriasJornais[[#This Row],[Jor_Titulo]]&amp;" - "&amp;TEXT(Tb_MateriasJornais[[#This Row],[Jor_Data]],"dd/mm/aaaa")</f>
        <v>Congresso em Foco - Ricardo Barros, fake news e lucro de farmacêuticas. Confira a previsão da semana na CPI - 09/08/2021</v>
      </c>
    </row>
    <row r="951" spans="1:26" ht="12.75" x14ac:dyDescent="0.2">
      <c r="A951" s="11">
        <v>705</v>
      </c>
      <c r="B951" s="12">
        <v>44417.429861111108</v>
      </c>
      <c r="C951" t="s">
        <v>4612</v>
      </c>
      <c r="D951" t="s">
        <v>1297</v>
      </c>
      <c r="E951" s="13" t="s">
        <v>4613</v>
      </c>
      <c r="F951" t="s">
        <v>4614</v>
      </c>
      <c r="G951" t="s">
        <v>2602</v>
      </c>
      <c r="H951" s="12">
        <v>44419.364583333336</v>
      </c>
      <c r="I951" t="s">
        <v>4615</v>
      </c>
      <c r="J951" s="4" t="str">
        <f>Tb_MateriasJornais[[#This Row],[Jor_Jornal]]&amp;" - "&amp;Tb_MateriasJornais[[#This Row],[Jor_Titulo]]&amp;" - "&amp;TEXT(Tb_MateriasJornais[[#This Row],[Jor_Data]],"dd/mm/aaaa")</f>
        <v>Jornal do Senado - CPI ouve empresário que vendeu 1.105% a mais de ivermectina durante pandemia - 09/08/2021</v>
      </c>
    </row>
    <row r="952" spans="1:26" ht="12.75" x14ac:dyDescent="0.2">
      <c r="A952" s="11">
        <v>203</v>
      </c>
      <c r="B952" s="12">
        <v>44418.313888888886</v>
      </c>
      <c r="C952" t="s">
        <v>4616</v>
      </c>
      <c r="D952" t="s">
        <v>878</v>
      </c>
      <c r="E952" s="13" t="s">
        <v>4617</v>
      </c>
      <c r="F952" t="s">
        <v>67</v>
      </c>
      <c r="G952" t="s">
        <v>880</v>
      </c>
      <c r="H952" s="12">
        <v>44418.313888888886</v>
      </c>
      <c r="I952" t="s">
        <v>4618</v>
      </c>
      <c r="J952" s="4" t="str">
        <f>Tb_MateriasJornais[[#This Row],[Jor_Jornal]]&amp;" - "&amp;Tb_MateriasJornais[[#This Row],[Jor_Titulo]]&amp;" - "&amp;TEXT(Tb_MateriasJornais[[#This Row],[Jor_Data]],"dd/mm/aaaa")</f>
        <v>Congresso em Foco - Saúde responde à CPI por que bloqueou acesso de Luís Ricardo Miranda ao sistema - 10/08/2021</v>
      </c>
    </row>
    <row r="953" spans="1:26" ht="12.75" x14ac:dyDescent="0.2">
      <c r="A953" s="11">
        <v>204</v>
      </c>
      <c r="B953" s="12">
        <v>44418.390972222223</v>
      </c>
      <c r="C953" t="s">
        <v>4619</v>
      </c>
      <c r="D953" t="s">
        <v>878</v>
      </c>
      <c r="E953" s="13" t="s">
        <v>4620</v>
      </c>
      <c r="F953" t="s">
        <v>67</v>
      </c>
      <c r="G953" t="s">
        <v>2613</v>
      </c>
      <c r="H953" s="12">
        <v>44418.71875</v>
      </c>
      <c r="I953" t="s">
        <v>4621</v>
      </c>
      <c r="J953" s="4" t="str">
        <f>Tb_MateriasJornais[[#This Row],[Jor_Jornal]]&amp;" - "&amp;Tb_MateriasJornais[[#This Row],[Jor_Titulo]]&amp;" - "&amp;TEXT(Tb_MateriasJornais[[#This Row],[Jor_Data]],"dd/mm/aaaa")</f>
        <v>Congresso em Foco - Blindado por habeas corpus, coronel poupou explicações na CPI - 10/08/2021</v>
      </c>
    </row>
    <row r="954" spans="1:26" ht="12.75" x14ac:dyDescent="0.2">
      <c r="A954" s="11">
        <v>706</v>
      </c>
      <c r="B954" s="12">
        <v>44418.447222222225</v>
      </c>
      <c r="C954" s="20" t="s">
        <v>4622</v>
      </c>
      <c r="D954" t="s">
        <v>1297</v>
      </c>
      <c r="E954" s="13" t="s">
        <v>4623</v>
      </c>
      <c r="F954" t="s">
        <v>4624</v>
      </c>
      <c r="G954" t="s">
        <v>1357</v>
      </c>
      <c r="H954" s="12">
        <v>44418.447222222225</v>
      </c>
      <c r="I954" t="s">
        <v>4625</v>
      </c>
      <c r="J954" s="4" t="str">
        <f>Tb_MateriasJornais[[#This Row],[Jor_Jornal]]&amp;" - "&amp;Tb_MateriasJornais[[#This Row],[Jor_Titulo]]&amp;" - "&amp;TEXT(Tb_MateriasJornais[[#This Row],[Jor_Data]],"dd/mm/aaaa")</f>
        <v>Jornal do Senado - Faremos esforço para antecipar, mas não sei se será possível', diz Renan sobre relatório da CPI - 10/08/2021</v>
      </c>
    </row>
    <row r="955" spans="1:26" ht="12.75" x14ac:dyDescent="0.2">
      <c r="A955" s="11">
        <v>707</v>
      </c>
      <c r="B955" s="12">
        <v>44418.538194444445</v>
      </c>
      <c r="C955" t="s">
        <v>4626</v>
      </c>
      <c r="D955" t="s">
        <v>1297</v>
      </c>
      <c r="E955" s="13" t="s">
        <v>4627</v>
      </c>
      <c r="F955" t="s">
        <v>4628</v>
      </c>
      <c r="G955" t="s">
        <v>1801</v>
      </c>
      <c r="H955" s="12">
        <v>44418.741666666669</v>
      </c>
      <c r="I955" t="s">
        <v>4629</v>
      </c>
      <c r="J955" s="4" t="str">
        <f>Tb_MateriasJornais[[#This Row],[Jor_Jornal]]&amp;" - "&amp;Tb_MateriasJornais[[#This Row],[Jor_Titulo]]&amp;" - "&amp;TEXT(Tb_MateriasJornais[[#This Row],[Jor_Data]],"dd/mm/aaaa")</f>
        <v>Jornal do Senado - Desfile de blindados evidencia fraqueza de um presidente acuado, diz nota da CPI - 10/08/2021</v>
      </c>
      <c r="K955" s="10"/>
      <c r="L955" s="10"/>
      <c r="M955" s="10"/>
      <c r="N955" s="10"/>
      <c r="O955" s="10"/>
      <c r="P955" s="10"/>
      <c r="Q955" s="10"/>
      <c r="R955" s="10"/>
      <c r="S955" s="10"/>
      <c r="T955" s="10"/>
      <c r="U955" s="10"/>
      <c r="V955" s="10"/>
      <c r="W955" s="10"/>
      <c r="X955" s="10"/>
      <c r="Y955" s="10"/>
      <c r="Z955" s="10"/>
    </row>
    <row r="956" spans="1:26" ht="12.75" x14ac:dyDescent="0.2">
      <c r="A956" s="11">
        <v>708</v>
      </c>
      <c r="B956" s="12">
        <v>44418.729861111111</v>
      </c>
      <c r="C956" t="s">
        <v>4630</v>
      </c>
      <c r="D956" t="s">
        <v>1297</v>
      </c>
      <c r="E956" s="13" t="s">
        <v>4631</v>
      </c>
      <c r="F956" t="s">
        <v>4632</v>
      </c>
      <c r="G956" t="s">
        <v>1357</v>
      </c>
      <c r="H956" s="12">
        <v>44418.729861111111</v>
      </c>
      <c r="I956" t="s">
        <v>4633</v>
      </c>
      <c r="J956" s="4" t="str">
        <f>Tb_MateriasJornais[[#This Row],[Jor_Jornal]]&amp;" - "&amp;Tb_MateriasJornais[[#This Row],[Jor_Titulo]]&amp;" - "&amp;TEXT(Tb_MateriasJornais[[#This Row],[Jor_Data]],"dd/mm/aaaa")</f>
        <v>Jornal do Senado - CPI da Pandemia ouve na quarta representante de uma das maiores produtoras de ivermectina do país - 10/08/2021</v>
      </c>
    </row>
    <row r="957" spans="1:26" ht="12.75" x14ac:dyDescent="0.2">
      <c r="A957" s="11">
        <v>709</v>
      </c>
      <c r="B957" s="12">
        <v>44418.752083333333</v>
      </c>
      <c r="C957" t="s">
        <v>4634</v>
      </c>
      <c r="D957" t="s">
        <v>1297</v>
      </c>
      <c r="E957" s="13" t="s">
        <v>4635</v>
      </c>
      <c r="F957" t="s">
        <v>4636</v>
      </c>
      <c r="G957" t="s">
        <v>2602</v>
      </c>
      <c r="H957" s="12">
        <v>44419.913888888892</v>
      </c>
      <c r="I957" t="s">
        <v>4637</v>
      </c>
      <c r="J957" s="4" t="str">
        <f>Tb_MateriasJornais[[#This Row],[Jor_Jornal]]&amp;" - "&amp;Tb_MateriasJornais[[#This Row],[Jor_Titulo]]&amp;" - "&amp;TEXT(Tb_MateriasJornais[[#This Row],[Jor_Data]],"dd/mm/aaaa")</f>
        <v>Jornal do Senado - Para não se incriminar, coronel Helcio se cala na CPI; senadores apontam contradições - 10/08/2021</v>
      </c>
    </row>
    <row r="958" spans="1:26" ht="12.75" x14ac:dyDescent="0.2">
      <c r="A958" s="11">
        <v>205</v>
      </c>
      <c r="B958" s="12">
        <v>44418.759722222225</v>
      </c>
      <c r="C958" t="s">
        <v>4638</v>
      </c>
      <c r="D958" t="s">
        <v>878</v>
      </c>
      <c r="E958" s="13" t="s">
        <v>4639</v>
      </c>
      <c r="F958" t="s">
        <v>67</v>
      </c>
      <c r="G958" t="s">
        <v>878</v>
      </c>
      <c r="H958" s="12">
        <v>44421.366666666669</v>
      </c>
      <c r="I958" t="s">
        <v>4640</v>
      </c>
      <c r="J958" s="4" t="str">
        <f>Tb_MateriasJornais[[#This Row],[Jor_Jornal]]&amp;" - "&amp;Tb_MateriasJornais[[#This Row],[Jor_Titulo]]&amp;" - "&amp;TEXT(Tb_MateriasJornais[[#This Row],[Jor_Data]],"dd/mm/aaaa")</f>
        <v>Congresso em Foco - TCU notifica Secom sobre desvio de R$ 52 milhões que seriam destinados ao combate da covid-19 - 10/08/2021</v>
      </c>
    </row>
    <row r="959" spans="1:26" ht="12.75" x14ac:dyDescent="0.2">
      <c r="A959" s="11">
        <v>710</v>
      </c>
      <c r="B959" s="12">
        <v>44418.789583333331</v>
      </c>
      <c r="C959" t="s">
        <v>4641</v>
      </c>
      <c r="D959" t="s">
        <v>1297</v>
      </c>
      <c r="E959" s="13" t="s">
        <v>4642</v>
      </c>
      <c r="F959" t="s">
        <v>4643</v>
      </c>
      <c r="G959" t="s">
        <v>2602</v>
      </c>
      <c r="H959" s="12">
        <v>44418.797222222223</v>
      </c>
      <c r="I959" t="s">
        <v>4644</v>
      </c>
      <c r="J959" s="4" t="str">
        <f>Tb_MateriasJornais[[#This Row],[Jor_Jornal]]&amp;" - "&amp;Tb_MateriasJornais[[#This Row],[Jor_Titulo]]&amp;" - "&amp;TEXT(Tb_MateriasJornais[[#This Row],[Jor_Data]],"dd/mm/aaaa")</f>
        <v>Jornal do Senado - Senadores esperam que próximos depoimentos à CPI tragam mais informações - 10/08/2021</v>
      </c>
    </row>
    <row r="960" spans="1:26" ht="12.75" x14ac:dyDescent="0.2">
      <c r="A960" s="11">
        <v>711</v>
      </c>
      <c r="B960" s="12">
        <v>44418.883333333331</v>
      </c>
      <c r="C960" t="s">
        <v>4645</v>
      </c>
      <c r="D960" t="s">
        <v>1297</v>
      </c>
      <c r="E960" s="13" t="s">
        <v>4646</v>
      </c>
      <c r="F960" t="s">
        <v>4647</v>
      </c>
      <c r="G960" t="s">
        <v>1357</v>
      </c>
      <c r="H960" s="12">
        <v>44418.883333333331</v>
      </c>
      <c r="I960" t="s">
        <v>4648</v>
      </c>
      <c r="J960" s="4" t="str">
        <f>Tb_MateriasJornais[[#This Row],[Jor_Jornal]]&amp;" - "&amp;Tb_MateriasJornais[[#This Row],[Jor_Titulo]]&amp;" - "&amp;TEXT(Tb_MateriasJornais[[#This Row],[Jor_Data]],"dd/mm/aaaa")</f>
        <v>Jornal do Senado - Senadores da CPI da Pandemia apontam disseminação de notícias falsas por Ong do coronel Hélcio - 10/08/2021</v>
      </c>
      <c r="K960" s="10"/>
      <c r="L960" s="10"/>
      <c r="M960" s="10"/>
      <c r="N960" s="10"/>
      <c r="O960" s="10"/>
      <c r="P960" s="10"/>
      <c r="Q960" s="10"/>
      <c r="R960" s="10"/>
      <c r="S960" s="10"/>
      <c r="T960" s="10"/>
      <c r="U960" s="10"/>
      <c r="V960" s="10"/>
      <c r="W960" s="10"/>
      <c r="X960" s="10"/>
      <c r="Y960" s="10"/>
      <c r="Z960" s="10"/>
    </row>
    <row r="961" spans="1:26" ht="12.75" x14ac:dyDescent="0.2">
      <c r="A961" s="11">
        <v>206</v>
      </c>
      <c r="B961" s="12">
        <v>44419.410416666666</v>
      </c>
      <c r="C961" t="s">
        <v>4649</v>
      </c>
      <c r="D961" t="s">
        <v>878</v>
      </c>
      <c r="E961" s="13" t="s">
        <v>4650</v>
      </c>
      <c r="F961" t="s">
        <v>67</v>
      </c>
      <c r="G961" t="s">
        <v>2613</v>
      </c>
      <c r="H961" s="12">
        <v>44419.718055555553</v>
      </c>
      <c r="I961" t="s">
        <v>4651</v>
      </c>
      <c r="J961" s="4" t="str">
        <f>Tb_MateriasJornais[[#This Row],[Jor_Jornal]]&amp;" - "&amp;Tb_MateriasJornais[[#This Row],[Jor_Titulo]]&amp;" - "&amp;TEXT(Tb_MateriasJornais[[#This Row],[Jor_Data]],"dd/mm/aaaa")</f>
        <v>Congresso em Foco - Diretor de farmacêutica nega venda de ivermectina ao governo na CPI - 11/08/2021</v>
      </c>
    </row>
    <row r="962" spans="1:26" ht="12.75" x14ac:dyDescent="0.2">
      <c r="A962" s="11">
        <v>712</v>
      </c>
      <c r="B962" s="12">
        <v>44419.48333333333</v>
      </c>
      <c r="C962" t="s">
        <v>4652</v>
      </c>
      <c r="D962" t="s">
        <v>1297</v>
      </c>
      <c r="E962" s="13" t="s">
        <v>4653</v>
      </c>
      <c r="F962" t="s">
        <v>4654</v>
      </c>
      <c r="G962" t="s">
        <v>1357</v>
      </c>
      <c r="H962" s="12">
        <v>44419.713888888888</v>
      </c>
      <c r="I962" t="s">
        <v>4655</v>
      </c>
      <c r="J962" s="4" t="str">
        <f>Tb_MateriasJornais[[#This Row],[Jor_Jornal]]&amp;" - "&amp;Tb_MateriasJornais[[#This Row],[Jor_Titulo]]&amp;" - "&amp;TEXT(Tb_MateriasJornais[[#This Row],[Jor_Data]],"dd/mm/aaaa")</f>
        <v>Jornal do Senado - Vitamedic patrocinou manifesto da Associação Médicos pela Vida, afirma Jailton Batista - 11/08/2021</v>
      </c>
    </row>
    <row r="963" spans="1:26" ht="12.75" x14ac:dyDescent="0.2">
      <c r="A963" s="11">
        <v>713</v>
      </c>
      <c r="B963" s="12">
        <v>44419.491666666669</v>
      </c>
      <c r="C963" t="s">
        <v>4656</v>
      </c>
      <c r="D963" t="s">
        <v>1297</v>
      </c>
      <c r="E963" s="13" t="s">
        <v>4657</v>
      </c>
      <c r="F963" t="s">
        <v>4658</v>
      </c>
      <c r="G963" t="s">
        <v>1357</v>
      </c>
      <c r="H963" s="12">
        <v>44419.491666666669</v>
      </c>
      <c r="I963" t="s">
        <v>4659</v>
      </c>
      <c r="J963" s="4" t="str">
        <f>Tb_MateriasJornais[[#This Row],[Jor_Jornal]]&amp;" - "&amp;Tb_MateriasJornais[[#This Row],[Jor_Titulo]]&amp;" - "&amp;TEXT(Tb_MateriasJornais[[#This Row],[Jor_Data]],"dd/mm/aaaa")</f>
        <v>Jornal do Senado - Empresa não vendeu ivermectina para o governo federal, diz diretor da Vitamedic - 11/08/2021</v>
      </c>
      <c r="K963" s="10"/>
      <c r="L963" s="10"/>
      <c r="M963" s="10"/>
      <c r="N963" s="10"/>
      <c r="O963" s="10"/>
      <c r="P963" s="10"/>
      <c r="Q963" s="10"/>
      <c r="R963" s="10"/>
      <c r="S963" s="10"/>
      <c r="T963" s="10"/>
      <c r="U963" s="10"/>
      <c r="V963" s="10"/>
      <c r="W963" s="10"/>
      <c r="X963" s="10"/>
      <c r="Y963" s="10"/>
      <c r="Z963" s="10"/>
    </row>
    <row r="964" spans="1:26" ht="12.75" x14ac:dyDescent="0.2">
      <c r="A964" s="11">
        <v>714</v>
      </c>
      <c r="B964" s="12">
        <v>44419.523611111108</v>
      </c>
      <c r="C964" t="s">
        <v>4660</v>
      </c>
      <c r="D964" t="s">
        <v>1297</v>
      </c>
      <c r="E964" s="13" t="s">
        <v>4661</v>
      </c>
      <c r="F964" t="s">
        <v>4662</v>
      </c>
      <c r="G964" t="s">
        <v>2602</v>
      </c>
      <c r="H964" s="12">
        <v>44421.636805555558</v>
      </c>
      <c r="I964" t="s">
        <v>4663</v>
      </c>
      <c r="J964" s="4" t="str">
        <f>Tb_MateriasJornais[[#This Row],[Jor_Jornal]]&amp;" - "&amp;Tb_MateriasJornais[[#This Row],[Jor_Titulo]]&amp;" - "&amp;TEXT(Tb_MateriasJornais[[#This Row],[Jor_Data]],"dd/mm/aaaa")</f>
        <v>Jornal do Senado - Fabricante de ivermectina lucrou à custa de vidas, acusam senadores da CPI - 11/08/2021</v>
      </c>
    </row>
    <row r="965" spans="1:26" ht="12.75" x14ac:dyDescent="0.2">
      <c r="A965" s="11">
        <v>715</v>
      </c>
      <c r="B965" s="12">
        <v>44419.59097222222</v>
      </c>
      <c r="C965" t="s">
        <v>4664</v>
      </c>
      <c r="D965" t="s">
        <v>1297</v>
      </c>
      <c r="E965" s="13" t="s">
        <v>4665</v>
      </c>
      <c r="F965" t="s">
        <v>4666</v>
      </c>
      <c r="G965" t="s">
        <v>1357</v>
      </c>
      <c r="H965" s="12">
        <v>44419.743750000001</v>
      </c>
      <c r="I965" t="s">
        <v>4667</v>
      </c>
      <c r="J965" s="4" t="str">
        <f>Tb_MateriasJornais[[#This Row],[Jor_Jornal]]&amp;" - "&amp;Tb_MateriasJornais[[#This Row],[Jor_Titulo]]&amp;" - "&amp;TEXT(Tb_MateriasJornais[[#This Row],[Jor_Data]],"dd/mm/aaaa")</f>
        <v>Jornal do Senado - Contarato sugere que CPI peça bloqueio de recursos da Vitamedic - 11/08/2021</v>
      </c>
      <c r="K965" s="10"/>
      <c r="L965" s="10"/>
      <c r="M965" s="10"/>
      <c r="N965" s="10"/>
      <c r="O965" s="10"/>
      <c r="P965" s="10"/>
      <c r="Q965" s="10"/>
      <c r="R965" s="10"/>
      <c r="S965" s="10"/>
      <c r="T965" s="10"/>
      <c r="U965" s="10"/>
      <c r="V965" s="10"/>
      <c r="W965" s="10"/>
      <c r="X965" s="10"/>
      <c r="Y965" s="10"/>
      <c r="Z965" s="10"/>
    </row>
    <row r="966" spans="1:26" ht="12.75" x14ac:dyDescent="0.2">
      <c r="A966" s="11">
        <v>716</v>
      </c>
      <c r="B966" s="12">
        <v>44419.662499999999</v>
      </c>
      <c r="C966" t="s">
        <v>4668</v>
      </c>
      <c r="D966" t="s">
        <v>1297</v>
      </c>
      <c r="E966" s="13" t="s">
        <v>4669</v>
      </c>
      <c r="F966" t="s">
        <v>4670</v>
      </c>
      <c r="G966" t="s">
        <v>1357</v>
      </c>
      <c r="H966" s="12">
        <v>44419.741666666669</v>
      </c>
      <c r="I966" t="s">
        <v>4671</v>
      </c>
      <c r="J966" s="4" t="str">
        <f>Tb_MateriasJornais[[#This Row],[Jor_Jornal]]&amp;" - "&amp;Tb_MateriasJornais[[#This Row],[Jor_Titulo]]&amp;" - "&amp;TEXT(Tb_MateriasJornais[[#This Row],[Jor_Data]],"dd/mm/aaaa")</f>
        <v>Jornal do Senado - CPI aprova acareação entre ministro Onyx Lorenzoni e deputado Luis Miranda - 11/08/2021</v>
      </c>
      <c r="K966" s="10"/>
      <c r="L966" s="10"/>
      <c r="M966" s="10"/>
      <c r="N966" s="10"/>
      <c r="O966" s="10"/>
      <c r="P966" s="10"/>
      <c r="Q966" s="10"/>
      <c r="R966" s="10"/>
      <c r="S966" s="10"/>
      <c r="T966" s="10"/>
      <c r="U966" s="10"/>
      <c r="V966" s="10"/>
      <c r="W966" s="10"/>
      <c r="X966" s="10"/>
      <c r="Y966" s="10"/>
      <c r="Z966" s="10"/>
    </row>
    <row r="967" spans="1:26" ht="12.75" x14ac:dyDescent="0.2">
      <c r="A967" s="11">
        <v>207</v>
      </c>
      <c r="B967" s="12">
        <v>44419.674305555556</v>
      </c>
      <c r="C967" t="s">
        <v>4672</v>
      </c>
      <c r="D967" t="s">
        <v>878</v>
      </c>
      <c r="E967" s="13" t="s">
        <v>4673</v>
      </c>
      <c r="F967" t="s">
        <v>67</v>
      </c>
      <c r="G967" t="s">
        <v>2826</v>
      </c>
      <c r="H967" s="12">
        <v>44419.686111111114</v>
      </c>
      <c r="I967" t="s">
        <v>4674</v>
      </c>
      <c r="J967" s="4" t="str">
        <f>Tb_MateriasJornais[[#This Row],[Jor_Jornal]]&amp;" - "&amp;Tb_MateriasJornais[[#This Row],[Jor_Titulo]]&amp;" - "&amp;TEXT(Tb_MateriasJornais[[#This Row],[Jor_Data]],"dd/mm/aaaa")</f>
        <v>Congresso em Foco - CPI aprova acareação entre Luis Miranda e Onyx Lorenzoni - 11/08/2021</v>
      </c>
    </row>
    <row r="968" spans="1:26" ht="12.75" x14ac:dyDescent="0.2">
      <c r="A968" s="11">
        <v>717</v>
      </c>
      <c r="B968" s="12">
        <v>44419.68472222222</v>
      </c>
      <c r="C968" t="s">
        <v>4675</v>
      </c>
      <c r="D968" t="s">
        <v>1297</v>
      </c>
      <c r="E968" s="13" t="s">
        <v>4676</v>
      </c>
      <c r="F968" t="s">
        <v>4677</v>
      </c>
      <c r="G968" t="s">
        <v>2602</v>
      </c>
      <c r="H968" s="12">
        <v>44420.402083333334</v>
      </c>
      <c r="I968" t="s">
        <v>4678</v>
      </c>
      <c r="J968" s="4" t="str">
        <f>Tb_MateriasJornais[[#This Row],[Jor_Jornal]]&amp;" - "&amp;Tb_MateriasJornais[[#This Row],[Jor_Titulo]]&amp;" - "&amp;TEXT(Tb_MateriasJornais[[#This Row],[Jor_Data]],"dd/mm/aaaa")</f>
        <v>Jornal do Senado - CPI ouve líder do governo Ricardo Barros nesta quinta - 11/08/2021</v>
      </c>
    </row>
    <row r="969" spans="1:26" ht="12.75" x14ac:dyDescent="0.2">
      <c r="A969" s="11">
        <v>208</v>
      </c>
      <c r="B969" s="12">
        <v>44419.703472222223</v>
      </c>
      <c r="C969" t="s">
        <v>4679</v>
      </c>
      <c r="D969" t="s">
        <v>878</v>
      </c>
      <c r="E969" s="13" t="s">
        <v>4680</v>
      </c>
      <c r="F969" t="s">
        <v>67</v>
      </c>
      <c r="G969" t="s">
        <v>4599</v>
      </c>
      <c r="H969" s="12">
        <v>44419.703472222223</v>
      </c>
      <c r="I969" t="s">
        <v>4681</v>
      </c>
      <c r="J969" s="4" t="str">
        <f>Tb_MateriasJornais[[#This Row],[Jor_Jornal]]&amp;" - "&amp;Tb_MateriasJornais[[#This Row],[Jor_Titulo]]&amp;" - "&amp;TEXT(Tb_MateriasJornais[[#This Row],[Jor_Data]],"dd/mm/aaaa")</f>
        <v>Congresso em Foco - Omar Aziz diz que Defensoria do Amazonas vai auxiliar vítimas da covid-19 - 11/08/2021</v>
      </c>
    </row>
    <row r="970" spans="1:26" ht="12.75" x14ac:dyDescent="0.2">
      <c r="A970" s="11">
        <v>209</v>
      </c>
      <c r="B970" s="12">
        <v>44419.705555555556</v>
      </c>
      <c r="C970" t="s">
        <v>4682</v>
      </c>
      <c r="D970" t="s">
        <v>878</v>
      </c>
      <c r="E970" s="13" t="s">
        <v>4683</v>
      </c>
      <c r="F970" t="s">
        <v>67</v>
      </c>
      <c r="G970" t="s">
        <v>2826</v>
      </c>
      <c r="H970" s="12">
        <v>44419.706250000003</v>
      </c>
      <c r="I970" t="s">
        <v>4684</v>
      </c>
      <c r="J970" s="4" t="str">
        <f>Tb_MateriasJornais[[#This Row],[Jor_Jornal]]&amp;" - "&amp;Tb_MateriasJornais[[#This Row],[Jor_Titulo]]&amp;" - "&amp;TEXT(Tb_MateriasJornais[[#This Row],[Jor_Data]],"dd/mm/aaaa")</f>
        <v>Congresso em Foco - Bolsonaro deve ser indiciado por charlatanismo e curandeirismo pela CPI - 11/08/2021</v>
      </c>
    </row>
    <row r="971" spans="1:26" ht="12.75" x14ac:dyDescent="0.2">
      <c r="A971" s="11">
        <v>718</v>
      </c>
      <c r="B971" s="12">
        <v>44419.794444444444</v>
      </c>
      <c r="C971" t="s">
        <v>4685</v>
      </c>
      <c r="D971" t="s">
        <v>1297</v>
      </c>
      <c r="E971" s="13" t="s">
        <v>4686</v>
      </c>
      <c r="F971" t="s">
        <v>4687</v>
      </c>
      <c r="G971" t="s">
        <v>1357</v>
      </c>
      <c r="H971" s="12">
        <v>44419.794444444444</v>
      </c>
      <c r="I971" t="s">
        <v>4688</v>
      </c>
      <c r="J971" s="4" t="str">
        <f>Tb_MateriasJornais[[#This Row],[Jor_Jornal]]&amp;" - "&amp;Tb_MateriasJornais[[#This Row],[Jor_Titulo]]&amp;" - "&amp;TEXT(Tb_MateriasJornais[[#This Row],[Jor_Data]],"dd/mm/aaaa")</f>
        <v>Jornal do Senado - CPI da Pandemia vai pedir bloqueio de recursos de fabricante da ivermectina - 11/08/2021</v>
      </c>
      <c r="K971" s="10"/>
      <c r="L971" s="10"/>
      <c r="M971" s="10"/>
      <c r="N971" s="10"/>
      <c r="O971" s="10"/>
      <c r="P971" s="10"/>
      <c r="Q971" s="10"/>
      <c r="R971" s="10"/>
      <c r="S971" s="10"/>
      <c r="T971" s="10"/>
      <c r="U971" s="10"/>
      <c r="V971" s="10"/>
      <c r="W971" s="10"/>
      <c r="X971" s="10"/>
      <c r="Y971" s="10"/>
      <c r="Z971" s="10"/>
    </row>
    <row r="972" spans="1:26" ht="12.75" x14ac:dyDescent="0.2">
      <c r="A972" s="11">
        <v>719</v>
      </c>
      <c r="B972" s="12">
        <v>44420.393750000003</v>
      </c>
      <c r="C972" t="s">
        <v>4689</v>
      </c>
      <c r="D972" t="s">
        <v>1297</v>
      </c>
      <c r="E972" s="13" t="s">
        <v>4690</v>
      </c>
      <c r="F972" t="s">
        <v>4691</v>
      </c>
      <c r="G972" t="s">
        <v>1357</v>
      </c>
      <c r="H972" s="12">
        <v>44420.402777777781</v>
      </c>
      <c r="I972" t="s">
        <v>4692</v>
      </c>
      <c r="J972" s="4" t="str">
        <f>Tb_MateriasJornais[[#This Row],[Jor_Jornal]]&amp;" - "&amp;Tb_MateriasJornais[[#This Row],[Jor_Titulo]]&amp;" - "&amp;TEXT(Tb_MateriasJornais[[#This Row],[Jor_Data]],"dd/mm/aaaa")</f>
        <v>Jornal do Senado - CPI da Pandemia ouve o deputado Ricardo Barros nesta quinta-feira - 12/08/2021</v>
      </c>
    </row>
    <row r="973" spans="1:26" ht="12.75" x14ac:dyDescent="0.2">
      <c r="A973" s="11">
        <v>720</v>
      </c>
      <c r="B973" s="12">
        <v>44420.417361111111</v>
      </c>
      <c r="C973" t="s">
        <v>4693</v>
      </c>
      <c r="D973" t="s">
        <v>1297</v>
      </c>
      <c r="E973" s="13" t="s">
        <v>4694</v>
      </c>
      <c r="F973" t="s">
        <v>4695</v>
      </c>
      <c r="G973" t="s">
        <v>1357</v>
      </c>
      <c r="H973" s="12">
        <v>44420.419444444444</v>
      </c>
      <c r="I973" t="s">
        <v>4696</v>
      </c>
      <c r="J973" s="4" t="str">
        <f>Tb_MateriasJornais[[#This Row],[Jor_Jornal]]&amp;" - "&amp;Tb_MateriasJornais[[#This Row],[Jor_Titulo]]&amp;" - "&amp;TEXT(Tb_MateriasJornais[[#This Row],[Jor_Data]],"dd/mm/aaaa")</f>
        <v>Jornal do Senado - Senadores da CPI afirmam ter elementos para indiciar presidente Jair Bolsonaro - 12/08/2021</v>
      </c>
    </row>
    <row r="974" spans="1:26" ht="12.75" x14ac:dyDescent="0.2">
      <c r="A974" s="11">
        <v>721</v>
      </c>
      <c r="B974" s="12">
        <v>44420.494444444441</v>
      </c>
      <c r="C974" t="s">
        <v>4697</v>
      </c>
      <c r="D974" t="s">
        <v>1297</v>
      </c>
      <c r="E974" s="13" t="s">
        <v>4698</v>
      </c>
      <c r="F974" t="s">
        <v>4699</v>
      </c>
      <c r="G974" t="s">
        <v>2602</v>
      </c>
      <c r="H974" s="12">
        <v>44420.753472222219</v>
      </c>
      <c r="I974" t="s">
        <v>4700</v>
      </c>
      <c r="J974" s="4" t="str">
        <f>Tb_MateriasJornais[[#This Row],[Jor_Jornal]]&amp;" - "&amp;Tb_MateriasJornais[[#This Row],[Jor_Titulo]]&amp;" - "&amp;TEXT(Tb_MateriasJornais[[#This Row],[Jor_Data]],"dd/mm/aaaa")</f>
        <v>Jornal do Senado - Ricardo Barros nega ter sido citado por Bolsonaro a Luis Miranda - 12/08/2021</v>
      </c>
      <c r="K974" s="10"/>
      <c r="L974" s="10"/>
      <c r="M974" s="10"/>
      <c r="N974" s="10"/>
      <c r="O974" s="10"/>
      <c r="P974" s="10"/>
      <c r="Q974" s="10"/>
      <c r="R974" s="10"/>
      <c r="S974" s="10"/>
      <c r="T974" s="10"/>
      <c r="U974" s="10"/>
      <c r="V974" s="10"/>
      <c r="W974" s="10"/>
      <c r="X974" s="10"/>
      <c r="Y974" s="10"/>
      <c r="Z974" s="10"/>
    </row>
    <row r="975" spans="1:26" ht="12.75" x14ac:dyDescent="0.2">
      <c r="A975" s="11">
        <v>722</v>
      </c>
      <c r="B975" s="12">
        <v>44420.520833333336</v>
      </c>
      <c r="C975" t="s">
        <v>4701</v>
      </c>
      <c r="D975" t="s">
        <v>1297</v>
      </c>
      <c r="E975" s="13" t="s">
        <v>4702</v>
      </c>
      <c r="F975" t="s">
        <v>4703</v>
      </c>
      <c r="G975" t="s">
        <v>1357</v>
      </c>
      <c r="H975" s="12">
        <v>44420.520833333336</v>
      </c>
      <c r="I975" t="s">
        <v>4704</v>
      </c>
      <c r="J975" s="4" t="str">
        <f>Tb_MateriasJornais[[#This Row],[Jor_Jornal]]&amp;" - "&amp;Tb_MateriasJornais[[#This Row],[Jor_Titulo]]&amp;" - "&amp;TEXT(Tb_MateriasJornais[[#This Row],[Jor_Data]],"dd/mm/aaaa")</f>
        <v>Jornal do Senado - Barros: Miranda e Bolsonaro não afirmaram que eu tivesse participação no caso Covaxin - 12/08/2021</v>
      </c>
    </row>
    <row r="976" spans="1:26" ht="12.75" x14ac:dyDescent="0.2">
      <c r="A976" s="11">
        <v>723</v>
      </c>
      <c r="B976" s="12">
        <v>44420.566666666666</v>
      </c>
      <c r="C976" t="s">
        <v>4705</v>
      </c>
      <c r="D976" t="s">
        <v>1297</v>
      </c>
      <c r="E976" s="13" t="s">
        <v>4706</v>
      </c>
      <c r="F976" t="s">
        <v>4707</v>
      </c>
      <c r="G976" t="s">
        <v>2602</v>
      </c>
      <c r="H976" s="12">
        <v>44421.40347222222</v>
      </c>
      <c r="I976" t="s">
        <v>4708</v>
      </c>
      <c r="J976" s="4" t="str">
        <f>Tb_MateriasJornais[[#This Row],[Jor_Jornal]]&amp;" - "&amp;Tb_MateriasJornais[[#This Row],[Jor_Titulo]]&amp;" - "&amp;TEXT(Tb_MateriasJornais[[#This Row],[Jor_Data]],"dd/mm/aaaa")</f>
        <v>Jornal do Senado - Possível reação de Bolsonaro ao saber de irregularidade na compra da Covaxin divide senadores - 12/08/2021</v>
      </c>
    </row>
    <row r="977" spans="1:26" ht="12.75" x14ac:dyDescent="0.2">
      <c r="A977" s="11">
        <v>724</v>
      </c>
      <c r="B977" s="12">
        <v>44420.595833333333</v>
      </c>
      <c r="C977" t="s">
        <v>4709</v>
      </c>
      <c r="D977" t="s">
        <v>1297</v>
      </c>
      <c r="E977" s="13" t="s">
        <v>4710</v>
      </c>
      <c r="F977" t="s">
        <v>4711</v>
      </c>
      <c r="G977" t="s">
        <v>2602</v>
      </c>
      <c r="H977" s="12">
        <v>44420.754166666666</v>
      </c>
      <c r="I977" t="s">
        <v>4712</v>
      </c>
      <c r="J977" s="4" t="str">
        <f>Tb_MateriasJornais[[#This Row],[Jor_Jornal]]&amp;" - "&amp;Tb_MateriasJornais[[#This Row],[Jor_Titulo]]&amp;" - "&amp;TEXT(Tb_MateriasJornais[[#This Row],[Jor_Data]],"dd/mm/aaaa")</f>
        <v>Jornal do Senado - Barros reafirma declaração polêmica e diz que está à disposição para retomar depoimento - 12/08/2021</v>
      </c>
    </row>
    <row r="978" spans="1:26" ht="12.75" x14ac:dyDescent="0.2">
      <c r="A978" s="11">
        <v>725</v>
      </c>
      <c r="B978" s="12">
        <v>44420.62777777778</v>
      </c>
      <c r="C978" t="s">
        <v>4713</v>
      </c>
      <c r="D978" t="s">
        <v>1297</v>
      </c>
      <c r="E978" s="13" t="s">
        <v>4714</v>
      </c>
      <c r="F978" t="s">
        <v>4715</v>
      </c>
      <c r="G978" t="s">
        <v>1357</v>
      </c>
      <c r="H978" s="12">
        <v>44420.62777777778</v>
      </c>
      <c r="I978" t="s">
        <v>4716</v>
      </c>
      <c r="J978" s="4" t="str">
        <f>Tb_MateriasJornais[[#This Row],[Jor_Jornal]]&amp;" - "&amp;Tb_MateriasJornais[[#This Row],[Jor_Titulo]]&amp;" - "&amp;TEXT(Tb_MateriasJornais[[#This Row],[Jor_Data]],"dd/mm/aaaa")</f>
        <v>Jornal do Senado - Ricardo Barros diz que 'CPI afasta empresas de vacinas'; senadores reagem - 12/08/2021</v>
      </c>
    </row>
    <row r="979" spans="1:26" ht="12.75" x14ac:dyDescent="0.2">
      <c r="A979" s="11">
        <v>726</v>
      </c>
      <c r="B979" s="12">
        <v>44420.823611111111</v>
      </c>
      <c r="C979" t="s">
        <v>4717</v>
      </c>
      <c r="D979" t="s">
        <v>1297</v>
      </c>
      <c r="E979" s="13" t="s">
        <v>4718</v>
      </c>
      <c r="F979" t="s">
        <v>4719</v>
      </c>
      <c r="G979" t="s">
        <v>1357</v>
      </c>
      <c r="H979" s="12">
        <v>44420.849305555559</v>
      </c>
      <c r="I979" t="s">
        <v>4720</v>
      </c>
      <c r="J979" s="4" t="str">
        <f>Tb_MateriasJornais[[#This Row],[Jor_Jornal]]&amp;" - "&amp;Tb_MateriasJornais[[#This Row],[Jor_Titulo]]&amp;" - "&amp;TEXT(Tb_MateriasJornais[[#This Row],[Jor_Data]],"dd/mm/aaaa")</f>
        <v>Jornal do Senado - CPI da Pandemia: líder do governo na Câmara será convocado a depor - 12/08/2021</v>
      </c>
    </row>
    <row r="980" spans="1:26" ht="12.75" x14ac:dyDescent="0.2">
      <c r="A980" s="11">
        <v>727</v>
      </c>
      <c r="B980" s="12">
        <v>44420.856249999997</v>
      </c>
      <c r="C980" t="s">
        <v>4721</v>
      </c>
      <c r="D980" t="s">
        <v>1297</v>
      </c>
      <c r="E980" s="13" t="s">
        <v>4722</v>
      </c>
      <c r="F980" t="s">
        <v>4723</v>
      </c>
      <c r="G980" t="s">
        <v>2722</v>
      </c>
      <c r="H980" s="12">
        <v>44420.856944444444</v>
      </c>
      <c r="I980" t="s">
        <v>4724</v>
      </c>
      <c r="J980" s="4" t="str">
        <f>Tb_MateriasJornais[[#This Row],[Jor_Jornal]]&amp;" - "&amp;Tb_MateriasJornais[[#This Row],[Jor_Titulo]]&amp;" - "&amp;TEXT(Tb_MateriasJornais[[#This Row],[Jor_Data]],"dd/mm/aaaa")</f>
        <v>Jornal do Senado - Para Girão, confrontos na CPI são antecipação das eleições em 2022 - 12/08/2021</v>
      </c>
      <c r="K980" s="10"/>
      <c r="L980" s="10"/>
      <c r="M980" s="10"/>
      <c r="N980" s="10"/>
      <c r="O980" s="10"/>
      <c r="P980" s="10"/>
      <c r="Q980" s="10"/>
      <c r="R980" s="10"/>
      <c r="S980" s="10"/>
      <c r="T980" s="10"/>
      <c r="U980" s="10"/>
      <c r="V980" s="10"/>
      <c r="W980" s="10"/>
      <c r="X980" s="10"/>
      <c r="Y980" s="10"/>
      <c r="Z980" s="10"/>
    </row>
    <row r="981" spans="1:26" ht="12.75" x14ac:dyDescent="0.2">
      <c r="A981" s="11">
        <v>728</v>
      </c>
      <c r="B981" s="12">
        <v>44421.765972222223</v>
      </c>
      <c r="C981" t="s">
        <v>4725</v>
      </c>
      <c r="D981" t="s">
        <v>1297</v>
      </c>
      <c r="E981" s="13" t="s">
        <v>4726</v>
      </c>
      <c r="F981" t="s">
        <v>4727</v>
      </c>
      <c r="G981" t="s">
        <v>2602</v>
      </c>
      <c r="H981" s="12">
        <v>44422.140972222223</v>
      </c>
      <c r="I981" t="s">
        <v>4728</v>
      </c>
      <c r="J981" s="4" t="str">
        <f>Tb_MateriasJornais[[#This Row],[Jor_Jornal]]&amp;" - "&amp;Tb_MateriasJornais[[#This Row],[Jor_Titulo]]&amp;" - "&amp;TEXT(Tb_MateriasJornais[[#This Row],[Jor_Data]],"dd/mm/aaaa")</f>
        <v>Jornal do Senado - CPI da pandemia terá acareação entre Onyx Lorenzoni e Luis Miranda - 13/08/2021</v>
      </c>
    </row>
    <row r="982" spans="1:26" ht="12.75" x14ac:dyDescent="0.2">
      <c r="A982" s="11">
        <v>729</v>
      </c>
      <c r="B982" s="12">
        <v>44424.442361111112</v>
      </c>
      <c r="C982" t="s">
        <v>4729</v>
      </c>
      <c r="D982" t="s">
        <v>1297</v>
      </c>
      <c r="E982" s="13" t="s">
        <v>4730</v>
      </c>
      <c r="F982" t="s">
        <v>4731</v>
      </c>
      <c r="G982" t="s">
        <v>2602</v>
      </c>
      <c r="H982" s="12">
        <v>44424.550694444442</v>
      </c>
      <c r="I982" t="s">
        <v>4732</v>
      </c>
      <c r="J982" s="4" t="str">
        <f>Tb_MateriasJornais[[#This Row],[Jor_Jornal]]&amp;" - "&amp;Tb_MateriasJornais[[#This Row],[Jor_Titulo]]&amp;" - "&amp;TEXT(Tb_MateriasJornais[[#This Row],[Jor_Data]],"dd/mm/aaaa")</f>
        <v>Jornal do Senado - CPI ouve na terça-feira auditor que produziu 'estudo paralelo' sobre mortos por covid - 16/08/2021</v>
      </c>
      <c r="K982" s="10"/>
      <c r="L982" s="10"/>
      <c r="M982" s="10"/>
      <c r="N982" s="10"/>
      <c r="O982" s="10"/>
      <c r="P982" s="10"/>
      <c r="Q982" s="10"/>
      <c r="R982" s="10"/>
      <c r="S982" s="10"/>
      <c r="T982" s="10"/>
      <c r="U982" s="10"/>
      <c r="V982" s="10"/>
      <c r="W982" s="10"/>
      <c r="X982" s="10"/>
      <c r="Y982" s="10"/>
      <c r="Z982" s="10"/>
    </row>
    <row r="983" spans="1:26" ht="12.75" x14ac:dyDescent="0.2">
      <c r="A983" s="11">
        <v>210</v>
      </c>
      <c r="B983" s="12">
        <v>44424.456944444442</v>
      </c>
      <c r="C983" t="s">
        <v>4733</v>
      </c>
      <c r="D983" t="s">
        <v>878</v>
      </c>
      <c r="E983" s="13" t="s">
        <v>4734</v>
      </c>
      <c r="F983" t="s">
        <v>67</v>
      </c>
      <c r="G983" t="s">
        <v>2613</v>
      </c>
      <c r="H983" s="12">
        <v>44424.460416666669</v>
      </c>
      <c r="I983" t="s">
        <v>4735</v>
      </c>
      <c r="J983" s="4" t="str">
        <f>Tb_MateriasJornais[[#This Row],[Jor_Jornal]]&amp;" - "&amp;Tb_MateriasJornais[[#This Row],[Jor_Titulo]]&amp;" - "&amp;TEXT(Tb_MateriasJornais[[#This Row],[Jor_Data]],"dd/mm/aaaa")</f>
        <v>Congresso em Foco - CPI tem prevista primeira acareação com embate entre Onyx e Luis Miranda - 16/08/2021</v>
      </c>
      <c r="K983" s="10"/>
      <c r="L983" s="10"/>
      <c r="M983" s="10"/>
      <c r="N983" s="10"/>
      <c r="O983" s="10"/>
      <c r="P983" s="10"/>
      <c r="Q983" s="10"/>
      <c r="R983" s="10"/>
      <c r="S983" s="10"/>
      <c r="T983" s="10"/>
      <c r="U983" s="10"/>
      <c r="V983" s="10"/>
      <c r="W983" s="10"/>
      <c r="X983" s="10"/>
      <c r="Y983" s="10"/>
      <c r="Z983" s="10"/>
    </row>
    <row r="984" spans="1:26" ht="12.75" x14ac:dyDescent="0.2">
      <c r="A984" s="11">
        <v>211</v>
      </c>
      <c r="B984" s="12">
        <v>44424.73333333333</v>
      </c>
      <c r="C984" t="s">
        <v>4736</v>
      </c>
      <c r="D984" t="s">
        <v>878</v>
      </c>
      <c r="E984" s="13" t="s">
        <v>4737</v>
      </c>
      <c r="F984" t="s">
        <v>67</v>
      </c>
      <c r="G984" t="s">
        <v>878</v>
      </c>
      <c r="H984" s="12">
        <v>44424.73333333333</v>
      </c>
      <c r="I984" t="s">
        <v>4738</v>
      </c>
      <c r="J984" s="4" t="str">
        <f>Tb_MateriasJornais[[#This Row],[Jor_Jornal]]&amp;" - "&amp;Tb_MateriasJornais[[#This Row],[Jor_Titulo]]&amp;" - "&amp;TEXT(Tb_MateriasJornais[[#This Row],[Jor_Data]],"dd/mm/aaaa")</f>
        <v>Congresso em Foco - Ex-secretário do DF não irá amanhã à CPI, que ouvirá auditor do TCU - 16/08/2021</v>
      </c>
    </row>
    <row r="985" spans="1:26" ht="12.75" x14ac:dyDescent="0.2">
      <c r="A985" s="11">
        <v>212</v>
      </c>
      <c r="B985" s="12">
        <v>44425.305555555555</v>
      </c>
      <c r="C985" t="s">
        <v>4739</v>
      </c>
      <c r="D985" t="s">
        <v>878</v>
      </c>
      <c r="E985" s="13" t="s">
        <v>4740</v>
      </c>
      <c r="F985" t="s">
        <v>67</v>
      </c>
      <c r="G985" t="s">
        <v>880</v>
      </c>
      <c r="H985" s="12">
        <v>44425.624305555553</v>
      </c>
      <c r="I985" t="s">
        <v>4741</v>
      </c>
      <c r="J985" s="4" t="str">
        <f>Tb_MateriasJornais[[#This Row],[Jor_Jornal]]&amp;" - "&amp;Tb_MateriasJornais[[#This Row],[Jor_Titulo]]&amp;" - "&amp;TEXT(Tb_MateriasJornais[[#This Row],[Jor_Data]],"dd/mm/aaaa")</f>
        <v>Congresso em Foco - CPI defende punição de Bolsonaro por falsificação de documento público - 17/08/2021</v>
      </c>
    </row>
    <row r="986" spans="1:26" ht="12.75" x14ac:dyDescent="0.2">
      <c r="A986" s="11">
        <v>730</v>
      </c>
      <c r="B986" s="12">
        <v>44425.456250000003</v>
      </c>
      <c r="C986" t="s">
        <v>4742</v>
      </c>
      <c r="D986" t="s">
        <v>1297</v>
      </c>
      <c r="E986" s="13" t="s">
        <v>4743</v>
      </c>
      <c r="F986" t="s">
        <v>4744</v>
      </c>
      <c r="G986" t="s">
        <v>2602</v>
      </c>
      <c r="H986" s="12">
        <v>44425.720833333333</v>
      </c>
      <c r="I986" t="s">
        <v>4745</v>
      </c>
      <c r="J986" s="4" t="str">
        <f>Tb_MateriasJornais[[#This Row],[Jor_Jornal]]&amp;" - "&amp;Tb_MateriasJornais[[#This Row],[Jor_Titulo]]&amp;" - "&amp;TEXT(Tb_MateriasJornais[[#This Row],[Jor_Data]],"dd/mm/aaaa")</f>
        <v>Jornal do Senado - CPI cancela acareação e vai ouvir advogado da Precisa nesta quarta - 17/08/2021</v>
      </c>
    </row>
    <row r="987" spans="1:26" ht="12.75" x14ac:dyDescent="0.2">
      <c r="A987" s="11">
        <v>731</v>
      </c>
      <c r="B987" s="12">
        <v>44425.493750000001</v>
      </c>
      <c r="C987" s="20" t="s">
        <v>4746</v>
      </c>
      <c r="D987" t="s">
        <v>1297</v>
      </c>
      <c r="E987" s="13" t="s">
        <v>4747</v>
      </c>
      <c r="F987" t="s">
        <v>4748</v>
      </c>
      <c r="G987" t="s">
        <v>1357</v>
      </c>
      <c r="H987" s="12">
        <v>44425.498611111114</v>
      </c>
      <c r="I987" t="s">
        <v>4749</v>
      </c>
      <c r="J987" s="4" t="str">
        <f>Tb_MateriasJornais[[#This Row],[Jor_Jornal]]&amp;" - "&amp;Tb_MateriasJornais[[#This Row],[Jor_Titulo]]&amp;" - "&amp;TEXT(Tb_MateriasJornais[[#This Row],[Jor_Data]],"dd/mm/aaaa")</f>
        <v>Jornal do Senado - Em nenhum momento afirmei que houve supernotificação de óbitos por covid', diz auditor do TCU - 17/08/2021</v>
      </c>
    </row>
    <row r="988" spans="1:26" ht="12.75" x14ac:dyDescent="0.2">
      <c r="A988" s="11">
        <v>732</v>
      </c>
      <c r="B988" s="12">
        <v>44425.520833333336</v>
      </c>
      <c r="C988" t="s">
        <v>4750</v>
      </c>
      <c r="D988" t="s">
        <v>1297</v>
      </c>
      <c r="E988" s="13" t="s">
        <v>4751</v>
      </c>
      <c r="F988" t="s">
        <v>4752</v>
      </c>
      <c r="G988" t="s">
        <v>1357</v>
      </c>
      <c r="H988" s="12">
        <v>44425.520833333336</v>
      </c>
      <c r="I988" t="s">
        <v>4753</v>
      </c>
      <c r="J988" s="4" t="str">
        <f>Tb_MateriasJornais[[#This Row],[Jor_Jornal]]&amp;" - "&amp;Tb_MateriasJornais[[#This Row],[Jor_Titulo]]&amp;" - "&amp;TEXT(Tb_MateriasJornais[[#This Row],[Jor_Data]],"dd/mm/aaaa")</f>
        <v>Jornal do Senado - Auditor diz que documento sobre óbitos por covid foi alterado - 17/08/2021</v>
      </c>
    </row>
    <row r="989" spans="1:26" ht="12.75" x14ac:dyDescent="0.2">
      <c r="A989" s="11">
        <v>733</v>
      </c>
      <c r="B989" s="12">
        <v>44425.854166666664</v>
      </c>
      <c r="C989" t="s">
        <v>4754</v>
      </c>
      <c r="D989" t="s">
        <v>1297</v>
      </c>
      <c r="E989" s="13" t="s">
        <v>4755</v>
      </c>
      <c r="F989" t="s">
        <v>4756</v>
      </c>
      <c r="G989" t="s">
        <v>1357</v>
      </c>
      <c r="H989" s="12">
        <v>44425.854166666664</v>
      </c>
      <c r="I989" t="s">
        <v>4757</v>
      </c>
      <c r="J989" s="4" t="str">
        <f>Tb_MateriasJornais[[#This Row],[Jor_Jornal]]&amp;" - "&amp;Tb_MateriasJornais[[#This Row],[Jor_Titulo]]&amp;" - "&amp;TEXT(Tb_MateriasJornais[[#This Row],[Jor_Data]],"dd/mm/aaaa")</f>
        <v>Jornal do Senado - Auditor do TCU diz à CPI que Bolsonaro usou documento indevidamente - 17/08/2021</v>
      </c>
    </row>
    <row r="990" spans="1:26" ht="12.75" x14ac:dyDescent="0.2">
      <c r="A990" s="11">
        <v>213</v>
      </c>
      <c r="B990" s="12">
        <v>44426.401388888888</v>
      </c>
      <c r="C990" t="s">
        <v>4758</v>
      </c>
      <c r="D990" t="s">
        <v>878</v>
      </c>
      <c r="E990" s="13" t="s">
        <v>4759</v>
      </c>
      <c r="F990" t="s">
        <v>67</v>
      </c>
      <c r="G990" t="s">
        <v>2613</v>
      </c>
      <c r="H990" s="12">
        <v>44426.686805555553</v>
      </c>
      <c r="I990" t="s">
        <v>4760</v>
      </c>
      <c r="J990" s="4" t="str">
        <f>Tb_MateriasJornais[[#This Row],[Jor_Jornal]]&amp;" - "&amp;Tb_MateriasJornais[[#This Row],[Jor_Titulo]]&amp;" - "&amp;TEXT(Tb_MateriasJornais[[#This Row],[Jor_Data]],"dd/mm/aaaa")</f>
        <v>Congresso em Foco - Advogado da Precisa Medicamentos desvia de questionamentos na CPI - 18/08/2021</v>
      </c>
    </row>
    <row r="991" spans="1:26" ht="12.75" x14ac:dyDescent="0.2">
      <c r="A991" s="11">
        <v>734</v>
      </c>
      <c r="B991" s="12">
        <v>44426.434027777781</v>
      </c>
      <c r="C991" t="s">
        <v>4761</v>
      </c>
      <c r="D991" t="s">
        <v>1297</v>
      </c>
      <c r="E991" s="13" t="s">
        <v>4762</v>
      </c>
      <c r="F991" t="s">
        <v>4763</v>
      </c>
      <c r="G991" t="s">
        <v>2602</v>
      </c>
      <c r="H991" s="12">
        <v>44426.870833333334</v>
      </c>
      <c r="I991" t="s">
        <v>4764</v>
      </c>
      <c r="J991" s="4" t="str">
        <f>Tb_MateriasJornais[[#This Row],[Jor_Jornal]]&amp;" - "&amp;Tb_MateriasJornais[[#This Row],[Jor_Titulo]]&amp;" - "&amp;TEXT(Tb_MateriasJornais[[#This Row],[Jor_Data]],"dd/mm/aaaa")</f>
        <v>Jornal do Senado - Depois de quatro adiamentos, Francisco Maximiano, dono da Precisa, deve ser ouvido pela CPI - 18/08/2021</v>
      </c>
    </row>
    <row r="992" spans="1:26" ht="12.75" x14ac:dyDescent="0.2">
      <c r="A992" s="11">
        <v>735</v>
      </c>
      <c r="B992" s="12">
        <v>44426.44027777778</v>
      </c>
      <c r="C992" t="s">
        <v>4765</v>
      </c>
      <c r="D992" t="s">
        <v>1297</v>
      </c>
      <c r="E992" s="13" t="s">
        <v>4766</v>
      </c>
      <c r="F992" t="s">
        <v>4767</v>
      </c>
      <c r="G992" t="s">
        <v>1357</v>
      </c>
      <c r="H992" s="12">
        <v>44426.44027777778</v>
      </c>
      <c r="I992" t="s">
        <v>4768</v>
      </c>
      <c r="J992" s="4" t="str">
        <f>Tb_MateriasJornais[[#This Row],[Jor_Jornal]]&amp;" - "&amp;Tb_MateriasJornais[[#This Row],[Jor_Titulo]]&amp;" - "&amp;TEXT(Tb_MateriasJornais[[#This Row],[Jor_Data]],"dd/mm/aaaa")</f>
        <v>Jornal do Senado - Relatório da CPI da Pandemia deve ser apresentado no fim de setembro, diz Renan - 18/08/2021</v>
      </c>
    </row>
    <row r="993" spans="1:26" ht="12.75" x14ac:dyDescent="0.2">
      <c r="A993" s="11">
        <v>736</v>
      </c>
      <c r="B993" s="12">
        <v>44426.445833333331</v>
      </c>
      <c r="C993" t="s">
        <v>4769</v>
      </c>
      <c r="D993" t="s">
        <v>1297</v>
      </c>
      <c r="E993" s="13" t="s">
        <v>4770</v>
      </c>
      <c r="F993" t="s">
        <v>4771</v>
      </c>
      <c r="G993" t="s">
        <v>1357</v>
      </c>
      <c r="H993" s="12">
        <v>44426.706250000003</v>
      </c>
      <c r="I993" t="s">
        <v>4772</v>
      </c>
      <c r="J993" s="4" t="str">
        <f>Tb_MateriasJornais[[#This Row],[Jor_Jornal]]&amp;" - "&amp;Tb_MateriasJornais[[#This Row],[Jor_Titulo]]&amp;" - "&amp;TEXT(Tb_MateriasJornais[[#This Row],[Jor_Data]],"dd/mm/aaaa")</f>
        <v>Jornal do Senado - Ricardo Barros passa a ser investigado pela CPI, informa Renan Callheiros - 18/08/2021</v>
      </c>
    </row>
    <row r="994" spans="1:26" ht="12.75" x14ac:dyDescent="0.2">
      <c r="A994" s="11">
        <v>214</v>
      </c>
      <c r="B994" s="12">
        <v>44426.463194444441</v>
      </c>
      <c r="C994" t="s">
        <v>4773</v>
      </c>
      <c r="D994" t="s">
        <v>878</v>
      </c>
      <c r="E994" s="13" t="s">
        <v>4774</v>
      </c>
      <c r="F994" t="s">
        <v>67</v>
      </c>
      <c r="G994" t="s">
        <v>2613</v>
      </c>
      <c r="H994" s="12">
        <v>44426.484027777777</v>
      </c>
      <c r="I994" t="s">
        <v>4775</v>
      </c>
      <c r="J994" s="4" t="str">
        <f>Tb_MateriasJornais[[#This Row],[Jor_Jornal]]&amp;" - "&amp;Tb_MateriasJornais[[#This Row],[Jor_Titulo]]&amp;" - "&amp;TEXT(Tb_MateriasJornais[[#This Row],[Jor_Data]],"dd/mm/aaaa")</f>
        <v>Congresso em Foco - Ricardo Barros se torna investigado e CPI descarta nova oitiva do líder de governo - 18/08/2021</v>
      </c>
    </row>
    <row r="995" spans="1:26" ht="12.75" x14ac:dyDescent="0.2">
      <c r="A995" s="11">
        <v>215</v>
      </c>
      <c r="B995" s="12">
        <v>44426.466666666667</v>
      </c>
      <c r="C995" t="s">
        <v>4776</v>
      </c>
      <c r="D995" t="s">
        <v>878</v>
      </c>
      <c r="E995" s="13" t="s">
        <v>4777</v>
      </c>
      <c r="F995" t="s">
        <v>67</v>
      </c>
      <c r="G995" t="s">
        <v>878</v>
      </c>
      <c r="H995" s="12">
        <v>44426.467361111114</v>
      </c>
      <c r="I995" t="s">
        <v>4778</v>
      </c>
      <c r="J995" s="4" t="str">
        <f>Tb_MateriasJornais[[#This Row],[Jor_Jornal]]&amp;" - "&amp;Tb_MateriasJornais[[#This Row],[Jor_Titulo]]&amp;" - "&amp;TEXT(Tb_MateriasJornais[[#This Row],[Jor_Data]],"dd/mm/aaaa")</f>
        <v>Congresso em Foco - Com depoimento pendente à CPI, Francisco Araújo é alvo de operação do MP - 18/08/2021</v>
      </c>
    </row>
    <row r="996" spans="1:26" ht="12.75" x14ac:dyDescent="0.2">
      <c r="A996" s="11">
        <v>737</v>
      </c>
      <c r="B996" s="12">
        <v>44426.53402777778</v>
      </c>
      <c r="C996" t="s">
        <v>4779</v>
      </c>
      <c r="D996" t="s">
        <v>1297</v>
      </c>
      <c r="E996" s="13" t="s">
        <v>4780</v>
      </c>
      <c r="F996" t="s">
        <v>4781</v>
      </c>
      <c r="G996" t="s">
        <v>2602</v>
      </c>
      <c r="H996" s="12">
        <v>44426.563194444447</v>
      </c>
      <c r="I996" t="s">
        <v>4782</v>
      </c>
      <c r="J996" s="4" t="str">
        <f>Tb_MateriasJornais[[#This Row],[Jor_Jornal]]&amp;" - "&amp;Tb_MateriasJornais[[#This Row],[Jor_Titulo]]&amp;" - "&amp;TEXT(Tb_MateriasJornais[[#This Row],[Jor_Data]],"dd/mm/aaaa")</f>
        <v>Jornal do Senado - Senadores criticam silêncio de advogado ligado à Precisa - 18/08/2021</v>
      </c>
      <c r="K996" s="10"/>
      <c r="L996" s="10"/>
      <c r="M996" s="10"/>
      <c r="N996" s="10"/>
      <c r="O996" s="10"/>
      <c r="P996" s="10"/>
      <c r="Q996" s="10"/>
      <c r="R996" s="10"/>
      <c r="S996" s="10"/>
      <c r="T996" s="10"/>
      <c r="U996" s="10"/>
      <c r="V996" s="10"/>
      <c r="W996" s="10"/>
      <c r="X996" s="10"/>
      <c r="Y996" s="10"/>
      <c r="Z996" s="10"/>
    </row>
    <row r="997" spans="1:26" ht="12.75" x14ac:dyDescent="0.2">
      <c r="A997" s="11">
        <v>216</v>
      </c>
      <c r="B997" s="12">
        <v>44426.645833333336</v>
      </c>
      <c r="C997" t="s">
        <v>4783</v>
      </c>
      <c r="D997" t="s">
        <v>878</v>
      </c>
      <c r="E997" s="13" t="s">
        <v>4784</v>
      </c>
      <c r="F997" t="s">
        <v>67</v>
      </c>
      <c r="G997" t="s">
        <v>2826</v>
      </c>
      <c r="H997" s="12">
        <v>44426.645833333336</v>
      </c>
      <c r="I997" t="s">
        <v>4785</v>
      </c>
      <c r="J997" s="4" t="str">
        <f>Tb_MateriasJornais[[#This Row],[Jor_Jornal]]&amp;" - "&amp;Tb_MateriasJornais[[#This Row],[Jor_Titulo]]&amp;" - "&amp;TEXT(Tb_MateriasJornais[[#This Row],[Jor_Data]],"dd/mm/aaaa")</f>
        <v>Congresso em Foco - Advogado da Precisa Medicamentos passa de testemunha a investigado pela CPI - 18/08/2021</v>
      </c>
      <c r="K997" s="10"/>
      <c r="L997" s="10"/>
      <c r="M997" s="10"/>
      <c r="N997" s="10"/>
      <c r="O997" s="10"/>
      <c r="P997" s="10"/>
      <c r="Q997" s="10"/>
      <c r="R997" s="10"/>
      <c r="S997" s="10"/>
      <c r="T997" s="10"/>
      <c r="U997" s="10"/>
      <c r="V997" s="10"/>
      <c r="W997" s="10"/>
      <c r="X997" s="10"/>
      <c r="Y997" s="10"/>
      <c r="Z997" s="10"/>
    </row>
    <row r="998" spans="1:26" ht="12.75" x14ac:dyDescent="0.2">
      <c r="A998" s="11">
        <v>738</v>
      </c>
      <c r="B998" s="12">
        <v>44426.688194444447</v>
      </c>
      <c r="C998" t="s">
        <v>4786</v>
      </c>
      <c r="D998" t="s">
        <v>1297</v>
      </c>
      <c r="E998" s="13" t="s">
        <v>4787</v>
      </c>
      <c r="F998" t="s">
        <v>4788</v>
      </c>
      <c r="G998" t="s">
        <v>2602</v>
      </c>
      <c r="H998" s="12">
        <v>44427.723611111112</v>
      </c>
      <c r="I998" t="s">
        <v>4789</v>
      </c>
      <c r="J998" s="4" t="str">
        <f>Tb_MateriasJornais[[#This Row],[Jor_Jornal]]&amp;" - "&amp;Tb_MateriasJornais[[#This Row],[Jor_Titulo]]&amp;" - "&amp;TEXT(Tb_MateriasJornais[[#This Row],[Jor_Data]],"dd/mm/aaaa")</f>
        <v>Jornal do Senado - Após silêncio reiterado, advogado da Precisa passa a ser investigado pela CPI - 18/08/2021</v>
      </c>
      <c r="K998" s="10"/>
      <c r="L998" s="10"/>
      <c r="M998" s="10"/>
      <c r="N998" s="10"/>
      <c r="O998" s="10"/>
      <c r="P998" s="10"/>
      <c r="Q998" s="10"/>
      <c r="R998" s="10"/>
      <c r="S998" s="10"/>
      <c r="T998" s="10"/>
      <c r="U998" s="10"/>
      <c r="V998" s="10"/>
      <c r="W998" s="10"/>
      <c r="X998" s="10"/>
      <c r="Y998" s="10"/>
      <c r="Z998" s="10"/>
    </row>
    <row r="999" spans="1:26" ht="12.75" x14ac:dyDescent="0.2">
      <c r="A999" s="11">
        <v>739</v>
      </c>
      <c r="B999" s="12">
        <v>44427.356249999997</v>
      </c>
      <c r="C999" t="s">
        <v>4790</v>
      </c>
      <c r="D999" t="s">
        <v>1297</v>
      </c>
      <c r="E999" s="13" t="s">
        <v>4791</v>
      </c>
      <c r="F999" t="s">
        <v>4792</v>
      </c>
      <c r="G999" t="s">
        <v>1357</v>
      </c>
      <c r="H999" s="12">
        <v>44427.356249999997</v>
      </c>
      <c r="I999" t="s">
        <v>4793</v>
      </c>
      <c r="J999" s="4" t="str">
        <f>Tb_MateriasJornais[[#This Row],[Jor_Jornal]]&amp;" - "&amp;Tb_MateriasJornais[[#This Row],[Jor_Titulo]]&amp;" - "&amp;TEXT(Tb_MateriasJornais[[#This Row],[Jor_Data]],"dd/mm/aaaa")</f>
        <v>Jornal do Senado - Votação de requerimentos está na pauta da CPI da Pandemia nesta quinta-feira - 19/08/2021</v>
      </c>
    </row>
    <row r="1000" spans="1:26" ht="12.75" x14ac:dyDescent="0.2">
      <c r="A1000" s="11">
        <v>217</v>
      </c>
      <c r="B1000" s="12">
        <v>44427.369444444441</v>
      </c>
      <c r="C1000" t="s">
        <v>4794</v>
      </c>
      <c r="D1000" t="s">
        <v>878</v>
      </c>
      <c r="E1000" s="13" t="s">
        <v>4795</v>
      </c>
      <c r="F1000" t="s">
        <v>67</v>
      </c>
      <c r="G1000" t="s">
        <v>880</v>
      </c>
      <c r="H1000" s="12">
        <v>44427.429166666669</v>
      </c>
      <c r="I1000" t="s">
        <v>4796</v>
      </c>
      <c r="J1000" s="4" t="str">
        <f>Tb_MateriasJornais[[#This Row],[Jor_Jornal]]&amp;" - "&amp;Tb_MateriasJornais[[#This Row],[Jor_Titulo]]&amp;" - "&amp;TEXT(Tb_MateriasJornais[[#This Row],[Jor_Data]],"dd/mm/aaaa")</f>
        <v>Congresso em Foco - Senadores se dividem nas investigações da CPI para fechar relatório a tempo - 19/08/2021</v>
      </c>
    </row>
    <row r="1001" spans="1:26" ht="12.75" x14ac:dyDescent="0.2">
      <c r="A1001" s="11">
        <v>218</v>
      </c>
      <c r="B1001" s="12">
        <v>44427.452777777777</v>
      </c>
      <c r="C1001" t="s">
        <v>4797</v>
      </c>
      <c r="D1001" t="s">
        <v>878</v>
      </c>
      <c r="E1001" s="13" t="s">
        <v>4798</v>
      </c>
      <c r="F1001" t="s">
        <v>67</v>
      </c>
      <c r="G1001" t="s">
        <v>880</v>
      </c>
      <c r="H1001" s="12">
        <v>44427.724305555559</v>
      </c>
      <c r="I1001" t="s">
        <v>4799</v>
      </c>
      <c r="J1001" s="4" t="str">
        <f>Tb_MateriasJornais[[#This Row],[Jor_Jornal]]&amp;" - "&amp;Tb_MateriasJornais[[#This Row],[Jor_Titulo]]&amp;" - "&amp;TEXT(Tb_MateriasJornais[[#This Row],[Jor_Data]],"dd/mm/aaaa")</f>
        <v>Congresso em Foco - CPI quebra sigilo de Barros e Wassef e ouve dono da Precisa - 19/08/2021</v>
      </c>
    </row>
    <row r="1002" spans="1:26" ht="12.75" x14ac:dyDescent="0.2">
      <c r="A1002" s="11">
        <v>740</v>
      </c>
      <c r="B1002" s="12">
        <v>44427.537499999999</v>
      </c>
      <c r="C1002" t="s">
        <v>4800</v>
      </c>
      <c r="D1002" t="s">
        <v>1297</v>
      </c>
      <c r="E1002" s="13" t="s">
        <v>4801</v>
      </c>
      <c r="F1002" t="s">
        <v>4802</v>
      </c>
      <c r="G1002" t="s">
        <v>2602</v>
      </c>
      <c r="H1002" s="12">
        <v>44433.717361111114</v>
      </c>
      <c r="I1002" t="s">
        <v>4803</v>
      </c>
      <c r="J1002" s="4" t="str">
        <f>Tb_MateriasJornais[[#This Row],[Jor_Jornal]]&amp;" - "&amp;Tb_MateriasJornais[[#This Row],[Jor_Titulo]]&amp;" - "&amp;TEXT(Tb_MateriasJornais[[#This Row],[Jor_Data]],"dd/mm/aaaa")</f>
        <v>Jornal do Senado - CPI quebra sigilos de Ricardo Barros e de disseminadores de fake news - 19/08/2021</v>
      </c>
    </row>
    <row r="1003" spans="1:26" ht="12.75" x14ac:dyDescent="0.2">
      <c r="A1003" s="11">
        <v>741</v>
      </c>
      <c r="B1003" s="12">
        <v>44427.561111111114</v>
      </c>
      <c r="C1003" t="s">
        <v>4804</v>
      </c>
      <c r="D1003" t="s">
        <v>1297</v>
      </c>
      <c r="E1003" s="13" t="s">
        <v>4805</v>
      </c>
      <c r="F1003" t="s">
        <v>4806</v>
      </c>
      <c r="G1003" t="s">
        <v>2602</v>
      </c>
      <c r="H1003" s="12">
        <v>44428.82916666667</v>
      </c>
      <c r="I1003" t="s">
        <v>4807</v>
      </c>
      <c r="J1003" s="4" t="str">
        <f>Tb_MateriasJornais[[#This Row],[Jor_Jornal]]&amp;" - "&amp;Tb_MateriasJornais[[#This Row],[Jor_Titulo]]&amp;" - "&amp;TEXT(Tb_MateriasJornais[[#This Row],[Jor_Data]],"dd/mm/aaaa")</f>
        <v>Jornal do Senado - Maximiano admite conhecer Ricardo Barros, mas nega pedido de emenda - 19/08/2021</v>
      </c>
      <c r="K1003" s="10"/>
      <c r="L1003" s="10"/>
      <c r="M1003" s="10"/>
      <c r="N1003" s="10"/>
      <c r="O1003" s="10"/>
      <c r="P1003" s="10"/>
      <c r="Q1003" s="10"/>
      <c r="R1003" s="10"/>
      <c r="S1003" s="10"/>
      <c r="T1003" s="10"/>
      <c r="U1003" s="10"/>
      <c r="V1003" s="10"/>
      <c r="W1003" s="10"/>
      <c r="X1003" s="10"/>
      <c r="Y1003" s="10"/>
      <c r="Z1003" s="10"/>
    </row>
    <row r="1004" spans="1:26" ht="12.75" x14ac:dyDescent="0.2">
      <c r="A1004" s="11">
        <v>219</v>
      </c>
      <c r="B1004" s="12">
        <v>44427.710416666669</v>
      </c>
      <c r="C1004" t="s">
        <v>4808</v>
      </c>
      <c r="D1004" t="s">
        <v>878</v>
      </c>
      <c r="E1004" s="13" t="s">
        <v>4809</v>
      </c>
      <c r="F1004" t="s">
        <v>67</v>
      </c>
      <c r="G1004" t="s">
        <v>4810</v>
      </c>
      <c r="H1004" s="12">
        <v>44427.713888888888</v>
      </c>
      <c r="I1004" t="s">
        <v>4811</v>
      </c>
      <c r="J1004" s="4" t="str">
        <f>Tb_MateriasJornais[[#This Row],[Jor_Jornal]]&amp;" - "&amp;Tb_MateriasJornais[[#This Row],[Jor_Titulo]]&amp;" - "&amp;TEXT(Tb_MateriasJornais[[#This Row],[Jor_Data]],"dd/mm/aaaa")</f>
        <v>Congresso em Foco - Ricardo Barros pede ao STF suspensão da quebra de sigilo por CPI - 19/08/2021</v>
      </c>
    </row>
    <row r="1005" spans="1:26" ht="12.75" x14ac:dyDescent="0.2">
      <c r="A1005" s="11">
        <v>742</v>
      </c>
      <c r="B1005" s="12">
        <v>44427.786111111112</v>
      </c>
      <c r="C1005" t="s">
        <v>4812</v>
      </c>
      <c r="D1005" t="s">
        <v>1297</v>
      </c>
      <c r="E1005" s="13" t="s">
        <v>4813</v>
      </c>
      <c r="F1005" t="s">
        <v>4814</v>
      </c>
      <c r="G1005" t="s">
        <v>2722</v>
      </c>
      <c r="H1005" s="12">
        <v>44427.786111111112</v>
      </c>
      <c r="I1005" t="s">
        <v>4815</v>
      </c>
      <c r="J1005" s="4" t="str">
        <f>Tb_MateriasJornais[[#This Row],[Jor_Jornal]]&amp;" - "&amp;Tb_MateriasJornais[[#This Row],[Jor_Titulo]]&amp;" - "&amp;TEXT(Tb_MateriasJornais[[#This Row],[Jor_Data]],"dd/mm/aaaa")</f>
        <v>Jornal do Senado - Girão diz que irá a ato em 7 de setembro para defender liberdade de expressão - 19/08/2021</v>
      </c>
    </row>
    <row r="1006" spans="1:26" ht="12.75" x14ac:dyDescent="0.2">
      <c r="A1006" s="11">
        <v>743</v>
      </c>
      <c r="B1006" s="12">
        <v>44427.832638888889</v>
      </c>
      <c r="C1006" t="s">
        <v>4816</v>
      </c>
      <c r="D1006" t="s">
        <v>1297</v>
      </c>
      <c r="E1006" s="13" t="s">
        <v>4817</v>
      </c>
      <c r="F1006" t="s">
        <v>4818</v>
      </c>
      <c r="G1006" t="s">
        <v>1357</v>
      </c>
      <c r="H1006" s="12">
        <v>44427.865972222222</v>
      </c>
      <c r="I1006" t="s">
        <v>4819</v>
      </c>
      <c r="J1006" s="4" t="str">
        <f>Tb_MateriasJornais[[#This Row],[Jor_Jornal]]&amp;" - "&amp;Tb_MateriasJornais[[#This Row],[Jor_Titulo]]&amp;" - "&amp;TEXT(Tb_MateriasJornais[[#This Row],[Jor_Data]],"dd/mm/aaaa")</f>
        <v>Jornal do Senado - Presidente da CPI confirma depoimentos para a próxima semana - 19/08/2021</v>
      </c>
    </row>
    <row r="1007" spans="1:26" ht="12.75" x14ac:dyDescent="0.2">
      <c r="A1007" s="11">
        <v>220</v>
      </c>
      <c r="B1007" s="12">
        <v>44428.618055555555</v>
      </c>
      <c r="C1007" t="s">
        <v>4820</v>
      </c>
      <c r="D1007" t="s">
        <v>878</v>
      </c>
      <c r="E1007" s="13" t="s">
        <v>4821</v>
      </c>
      <c r="F1007" t="s">
        <v>67</v>
      </c>
      <c r="G1007" t="s">
        <v>880</v>
      </c>
      <c r="H1007" s="12">
        <v>44428.724999999999</v>
      </c>
      <c r="I1007" t="s">
        <v>4822</v>
      </c>
      <c r="J1007" s="4" t="str">
        <f>Tb_MateriasJornais[[#This Row],[Jor_Jornal]]&amp;" - "&amp;Tb_MateriasJornais[[#This Row],[Jor_Titulo]]&amp;" - "&amp;TEXT(Tb_MateriasJornais[[#This Row],[Jor_Data]],"dd/mm/aaaa")</f>
        <v>Congresso em Foco - Hospital alvo da CPI teve quase R$ 100 mi em contratos sem licitação, aponta deputado - 20/08/2021</v>
      </c>
      <c r="K1007" s="10"/>
      <c r="L1007" s="10"/>
      <c r="M1007" s="10"/>
      <c r="N1007" s="10"/>
      <c r="O1007" s="10"/>
      <c r="P1007" s="10"/>
      <c r="Q1007" s="10"/>
      <c r="R1007" s="10"/>
      <c r="S1007" s="10"/>
      <c r="T1007" s="10"/>
      <c r="U1007" s="10"/>
      <c r="V1007" s="10"/>
      <c r="W1007" s="10"/>
      <c r="X1007" s="10"/>
      <c r="Y1007" s="10"/>
      <c r="Z1007" s="10"/>
    </row>
    <row r="1008" spans="1:26" ht="12.75" x14ac:dyDescent="0.2">
      <c r="A1008" s="11">
        <v>221</v>
      </c>
      <c r="B1008" s="12">
        <v>44428.734027777777</v>
      </c>
      <c r="C1008" t="s">
        <v>4823</v>
      </c>
      <c r="D1008" t="s">
        <v>878</v>
      </c>
      <c r="E1008" s="13" t="s">
        <v>4824</v>
      </c>
      <c r="F1008" t="s">
        <v>67</v>
      </c>
      <c r="G1008" t="s">
        <v>3948</v>
      </c>
      <c r="H1008" s="12">
        <v>44428.734027777777</v>
      </c>
      <c r="I1008" t="s">
        <v>4825</v>
      </c>
      <c r="J1008" s="4" t="str">
        <f>Tb_MateriasJornais[[#This Row],[Jor_Jornal]]&amp;" - "&amp;Tb_MateriasJornais[[#This Row],[Jor_Titulo]]&amp;" - "&amp;TEXT(Tb_MateriasJornais[[#This Row],[Jor_Data]],"dd/mm/aaaa")</f>
        <v>Congresso em Foco - Lewandowski pede que CPI adote providências para evitar vazamento de dados - 20/08/2021</v>
      </c>
      <c r="K1008" s="10"/>
      <c r="L1008" s="10"/>
      <c r="M1008" s="10"/>
      <c r="N1008" s="10"/>
      <c r="O1008" s="10"/>
      <c r="P1008" s="10"/>
      <c r="Q1008" s="10"/>
      <c r="R1008" s="10"/>
      <c r="S1008" s="10"/>
      <c r="T1008" s="10"/>
      <c r="U1008" s="10"/>
      <c r="V1008" s="10"/>
      <c r="W1008" s="10"/>
      <c r="X1008" s="10"/>
      <c r="Y1008" s="10"/>
      <c r="Z1008" s="10"/>
    </row>
    <row r="1009" spans="1:26" ht="12.75" x14ac:dyDescent="0.2">
      <c r="A1009" s="11">
        <v>222</v>
      </c>
      <c r="B1009" s="12">
        <v>44429.692361111112</v>
      </c>
      <c r="C1009" t="s">
        <v>4826</v>
      </c>
      <c r="D1009" t="s">
        <v>878</v>
      </c>
      <c r="E1009" s="13" t="s">
        <v>4827</v>
      </c>
      <c r="F1009" t="s">
        <v>67</v>
      </c>
      <c r="G1009" t="s">
        <v>1826</v>
      </c>
      <c r="H1009" s="12">
        <v>44429.692361111112</v>
      </c>
      <c r="I1009" t="s">
        <v>4828</v>
      </c>
      <c r="J1009" s="4" t="str">
        <f>Tb_MateriasJornais[[#This Row],[Jor_Jornal]]&amp;" - "&amp;Tb_MateriasJornais[[#This Row],[Jor_Titulo]]&amp;" - "&amp;TEXT(Tb_MateriasJornais[[#This Row],[Jor_Data]],"dd/mm/aaaa")</f>
        <v>Congresso em Foco - Omar Aziz limita acesso a dados sigilosos da CPI: "Não vou levar esporro de ministro" - 21/08/2021</v>
      </c>
    </row>
    <row r="1010" spans="1:26" ht="12.75" x14ac:dyDescent="0.2">
      <c r="A1010" s="11">
        <v>223</v>
      </c>
      <c r="B1010" s="12">
        <v>44430.338194444441</v>
      </c>
      <c r="C1010" t="s">
        <v>4829</v>
      </c>
      <c r="D1010" t="s">
        <v>878</v>
      </c>
      <c r="E1010" s="13" t="s">
        <v>4830</v>
      </c>
      <c r="F1010" t="s">
        <v>67</v>
      </c>
      <c r="G1010" t="s">
        <v>2613</v>
      </c>
      <c r="H1010" s="12">
        <v>44430.35833333333</v>
      </c>
      <c r="I1010" t="s">
        <v>4831</v>
      </c>
      <c r="J1010" s="4" t="str">
        <f>Tb_MateriasJornais[[#This Row],[Jor_Jornal]]&amp;" - "&amp;Tb_MateriasJornais[[#This Row],[Jor_Titulo]]&amp;" - "&amp;TEXT(Tb_MateriasJornais[[#This Row],[Jor_Data]],"dd/mm/aaaa")</f>
        <v>Congresso em Foco - CPI mira negociação de vacina chinesa 70% mais cara que Pfizer e Coronavac - 22/08/2021</v>
      </c>
      <c r="K1010" s="10"/>
      <c r="L1010" s="10"/>
      <c r="M1010" s="10"/>
      <c r="N1010" s="10"/>
      <c r="O1010" s="10"/>
      <c r="P1010" s="10"/>
      <c r="Q1010" s="10"/>
      <c r="R1010" s="10"/>
      <c r="S1010" s="10"/>
      <c r="T1010" s="10"/>
      <c r="U1010" s="10"/>
      <c r="V1010" s="10"/>
      <c r="W1010" s="10"/>
      <c r="X1010" s="10"/>
      <c r="Y1010" s="10"/>
      <c r="Z1010" s="10"/>
    </row>
    <row r="1011" spans="1:26" ht="12.75" x14ac:dyDescent="0.2">
      <c r="A1011" s="11">
        <v>744</v>
      </c>
      <c r="B1011" s="12">
        <v>44431.42291666667</v>
      </c>
      <c r="C1011" t="s">
        <v>4832</v>
      </c>
      <c r="D1011" t="s">
        <v>1297</v>
      </c>
      <c r="E1011" s="13" t="s">
        <v>4833</v>
      </c>
      <c r="F1011" t="s">
        <v>4834</v>
      </c>
      <c r="G1011" t="s">
        <v>1352</v>
      </c>
      <c r="H1011" s="12">
        <v>44431.568055555559</v>
      </c>
      <c r="I1011" t="s">
        <v>4835</v>
      </c>
      <c r="J1011" s="4" t="str">
        <f>Tb_MateriasJornais[[#This Row],[Jor_Jornal]]&amp;" - "&amp;Tb_MateriasJornais[[#This Row],[Jor_Titulo]]&amp;" - "&amp;TEXT(Tb_MateriasJornais[[#This Row],[Jor_Data]],"dd/mm/aaaa")</f>
        <v>Jornal do Senado - CPI ouvirá sócio da Belcher, empresa do Paraná que ofereceu vacina chinesa ao MS - 23/08/2021</v>
      </c>
    </row>
    <row r="1012" spans="1:26" ht="12.75" x14ac:dyDescent="0.2">
      <c r="A1012" s="11">
        <v>745</v>
      </c>
      <c r="B1012" s="12">
        <v>44431.479166666664</v>
      </c>
      <c r="C1012" t="s">
        <v>4836</v>
      </c>
      <c r="D1012" t="s">
        <v>1297</v>
      </c>
      <c r="E1012" s="13" t="s">
        <v>4837</v>
      </c>
      <c r="F1012" t="s">
        <v>4838</v>
      </c>
      <c r="G1012" t="s">
        <v>2602</v>
      </c>
      <c r="H1012" s="12">
        <v>44433.713888888888</v>
      </c>
      <c r="I1012" t="s">
        <v>4839</v>
      </c>
      <c r="J1012" s="4" t="str">
        <f>Tb_MateriasJornais[[#This Row],[Jor_Jornal]]&amp;" - "&amp;Tb_MateriasJornais[[#This Row],[Jor_Titulo]]&amp;" - "&amp;TEXT(Tb_MateriasJornais[[#This Row],[Jor_Data]],"dd/mm/aaaa")</f>
        <v>Jornal do Senado - Diretor da empresa FIB Bank será ouvido na quarta-feira pela CPI da Pandemia - 23/08/2021</v>
      </c>
    </row>
    <row r="1013" spans="1:26" ht="12.75" x14ac:dyDescent="0.2">
      <c r="A1013" s="11">
        <v>746</v>
      </c>
      <c r="B1013" s="12">
        <v>44431.567361111112</v>
      </c>
      <c r="C1013" t="s">
        <v>4840</v>
      </c>
      <c r="D1013" t="s">
        <v>1297</v>
      </c>
      <c r="E1013" s="13" t="s">
        <v>4841</v>
      </c>
      <c r="F1013" t="s">
        <v>4842</v>
      </c>
      <c r="G1013" t="s">
        <v>1357</v>
      </c>
      <c r="H1013" s="12">
        <v>44431.568055555559</v>
      </c>
      <c r="I1013" t="s">
        <v>4843</v>
      </c>
      <c r="J1013" s="4" t="str">
        <f>Tb_MateriasJornais[[#This Row],[Jor_Jornal]]&amp;" - "&amp;Tb_MateriasJornais[[#This Row],[Jor_Titulo]]&amp;" - "&amp;TEXT(Tb_MateriasJornais[[#This Row],[Jor_Data]],"dd/mm/aaaa")</f>
        <v>Jornal do Senado - CPI da Pandemia ouve Emanuel Catori, da farmacêutica Belcher, nesta terça-feira - 23/08/2021</v>
      </c>
      <c r="K1013" s="10"/>
      <c r="L1013" s="10"/>
      <c r="M1013" s="10"/>
      <c r="N1013" s="10"/>
      <c r="O1013" s="10"/>
      <c r="P1013" s="10"/>
      <c r="Q1013" s="10"/>
      <c r="R1013" s="10"/>
      <c r="S1013" s="10"/>
      <c r="T1013" s="10"/>
      <c r="U1013" s="10"/>
      <c r="V1013" s="10"/>
      <c r="W1013" s="10"/>
      <c r="X1013" s="10"/>
      <c r="Y1013" s="10"/>
      <c r="Z1013" s="10"/>
    </row>
    <row r="1014" spans="1:26" ht="12.75" x14ac:dyDescent="0.2">
      <c r="A1014" s="11">
        <v>747</v>
      </c>
      <c r="B1014" s="12">
        <v>44431.585416666669</v>
      </c>
      <c r="C1014" t="s">
        <v>4844</v>
      </c>
      <c r="D1014" t="s">
        <v>1297</v>
      </c>
      <c r="E1014" s="13" t="s">
        <v>4845</v>
      </c>
      <c r="F1014" t="s">
        <v>4846</v>
      </c>
      <c r="G1014" t="s">
        <v>1357</v>
      </c>
      <c r="H1014" s="12">
        <v>44433.712500000001</v>
      </c>
      <c r="I1014" t="s">
        <v>4847</v>
      </c>
      <c r="J1014" s="4" t="str">
        <f>Tb_MateriasJornais[[#This Row],[Jor_Jornal]]&amp;" - "&amp;Tb_MateriasJornais[[#This Row],[Jor_Titulo]]&amp;" - "&amp;TEXT(Tb_MateriasJornais[[#This Row],[Jor_Data]],"dd/mm/aaaa")</f>
        <v>Jornal do Senado - Depoimento à CPI da Pandemia nesta quarta será do presidente da FIB Bank - 23/08/2021</v>
      </c>
      <c r="K1014" s="10"/>
      <c r="L1014" s="10"/>
      <c r="M1014" s="10"/>
      <c r="N1014" s="10"/>
      <c r="O1014" s="10"/>
      <c r="P1014" s="10"/>
      <c r="Q1014" s="10"/>
      <c r="R1014" s="10"/>
      <c r="S1014" s="10"/>
      <c r="T1014" s="10"/>
      <c r="U1014" s="10"/>
      <c r="V1014" s="10"/>
      <c r="W1014" s="10"/>
      <c r="X1014" s="10"/>
      <c r="Y1014" s="10"/>
      <c r="Z1014" s="10"/>
    </row>
    <row r="1015" spans="1:26" ht="12.75" x14ac:dyDescent="0.2">
      <c r="A1015" s="11">
        <v>224</v>
      </c>
      <c r="B1015" s="12">
        <v>44432.319444444445</v>
      </c>
      <c r="C1015" t="s">
        <v>4848</v>
      </c>
      <c r="D1015" t="s">
        <v>878</v>
      </c>
      <c r="E1015" s="13" t="s">
        <v>4849</v>
      </c>
      <c r="F1015" t="s">
        <v>67</v>
      </c>
      <c r="G1015" t="s">
        <v>880</v>
      </c>
      <c r="H1015" s="12">
        <v>44432.319444444445</v>
      </c>
      <c r="I1015" t="s">
        <v>4850</v>
      </c>
      <c r="J1015" s="4" t="str">
        <f>Tb_MateriasJornais[[#This Row],[Jor_Jornal]]&amp;" - "&amp;Tb_MateriasJornais[[#This Row],[Jor_Titulo]]&amp;" - "&amp;TEXT(Tb_MateriasJornais[[#This Row],[Jor_Data]],"dd/mm/aaaa")</f>
        <v>Congresso em Foco - Ricardo Barros expôs jornalistas para alegar que dados de CPI foram vazados - 24/08/2021</v>
      </c>
    </row>
    <row r="1016" spans="1:26" ht="12.75" x14ac:dyDescent="0.2">
      <c r="A1016" s="11">
        <v>748</v>
      </c>
      <c r="B1016" s="12">
        <v>44432.462500000001</v>
      </c>
      <c r="C1016" t="s">
        <v>4851</v>
      </c>
      <c r="D1016" t="s">
        <v>1297</v>
      </c>
      <c r="E1016" s="13" t="s">
        <v>4852</v>
      </c>
      <c r="F1016" t="s">
        <v>4853</v>
      </c>
      <c r="G1016" t="s">
        <v>1357</v>
      </c>
      <c r="H1016" s="12">
        <v>44432.462500000001</v>
      </c>
      <c r="I1016" t="s">
        <v>4854</v>
      </c>
      <c r="J1016" s="4" t="str">
        <f>Tb_MateriasJornais[[#This Row],[Jor_Jornal]]&amp;" - "&amp;Tb_MateriasJornais[[#This Row],[Jor_Titulo]]&amp;" - "&amp;TEXT(Tb_MateriasJornais[[#This Row],[Jor_Data]],"dd/mm/aaaa")</f>
        <v>Jornal do Senado - CPI ouve o ex-secretário de Saúde do DF na quinta - 24/08/2021</v>
      </c>
    </row>
    <row r="1017" spans="1:26" ht="12.75" x14ac:dyDescent="0.2">
      <c r="A1017" s="11">
        <v>749</v>
      </c>
      <c r="B1017" s="12">
        <v>44432.525694444441</v>
      </c>
      <c r="C1017" t="s">
        <v>4855</v>
      </c>
      <c r="D1017" t="s">
        <v>1297</v>
      </c>
      <c r="E1017" s="13" t="s">
        <v>4856</v>
      </c>
      <c r="F1017" t="s">
        <v>4857</v>
      </c>
      <c r="G1017" t="s">
        <v>1357</v>
      </c>
      <c r="H1017" s="12">
        <v>44432.525694444441</v>
      </c>
      <c r="I1017" t="s">
        <v>4858</v>
      </c>
      <c r="J1017" s="4" t="str">
        <f>Tb_MateriasJornais[[#This Row],[Jor_Jornal]]&amp;" - "&amp;Tb_MateriasJornais[[#This Row],[Jor_Titulo]]&amp;" - "&amp;TEXT(Tb_MateriasJornais[[#This Row],[Jor_Data]],"dd/mm/aaaa")</f>
        <v>Jornal do Senado - Senadores terão de assinar para acessar documentos da CPI, anuncia Omar Aziz - 24/08/2021</v>
      </c>
      <c r="K1017" s="10"/>
      <c r="L1017" s="10"/>
      <c r="M1017" s="10"/>
      <c r="N1017" s="10"/>
      <c r="O1017" s="10"/>
      <c r="P1017" s="10"/>
      <c r="Q1017" s="10"/>
      <c r="R1017" s="10"/>
      <c r="S1017" s="10"/>
      <c r="T1017" s="10"/>
      <c r="U1017" s="10"/>
      <c r="V1017" s="10"/>
      <c r="W1017" s="10"/>
      <c r="X1017" s="10"/>
      <c r="Y1017" s="10"/>
      <c r="Z1017" s="10"/>
    </row>
    <row r="1018" spans="1:26" ht="12.75" x14ac:dyDescent="0.2">
      <c r="A1018" s="11">
        <v>750</v>
      </c>
      <c r="B1018" s="12">
        <v>44432.600694444445</v>
      </c>
      <c r="C1018" t="s">
        <v>4859</v>
      </c>
      <c r="D1018" t="s">
        <v>1297</v>
      </c>
      <c r="E1018" s="13" t="s">
        <v>4860</v>
      </c>
      <c r="F1018" t="s">
        <v>4861</v>
      </c>
      <c r="G1018" t="s">
        <v>2602</v>
      </c>
      <c r="H1018" s="12">
        <v>44432.600694444445</v>
      </c>
      <c r="I1018" t="s">
        <v>4862</v>
      </c>
      <c r="J1018" s="4" t="str">
        <f>Tb_MateriasJornais[[#This Row],[Jor_Jornal]]&amp;" - "&amp;Tb_MateriasJornais[[#This Row],[Jor_Titulo]]&amp;" - "&amp;TEXT(Tb_MateriasJornais[[#This Row],[Jor_Data]],"dd/mm/aaaa")</f>
        <v>Jornal do Senado - Sócio da Belcher admite que Barros agendou reunião, mas nega favorecimento - 24/08/2021</v>
      </c>
    </row>
    <row r="1019" spans="1:26" ht="12.75" x14ac:dyDescent="0.2">
      <c r="A1019" s="11">
        <v>751</v>
      </c>
      <c r="B1019" s="12">
        <v>44432.70208333333</v>
      </c>
      <c r="C1019" t="s">
        <v>4863</v>
      </c>
      <c r="D1019" t="s">
        <v>1297</v>
      </c>
      <c r="E1019" s="13" t="s">
        <v>4864</v>
      </c>
      <c r="F1019" t="s">
        <v>4865</v>
      </c>
      <c r="G1019" t="s">
        <v>1801</v>
      </c>
      <c r="H1019" s="12">
        <v>44432.865972222222</v>
      </c>
      <c r="I1019" t="s">
        <v>4866</v>
      </c>
      <c r="J1019" s="4" t="str">
        <f>Tb_MateriasJornais[[#This Row],[Jor_Jornal]]&amp;" - "&amp;Tb_MateriasJornais[[#This Row],[Jor_Titulo]]&amp;" - "&amp;TEXT(Tb_MateriasJornais[[#This Row],[Jor_Data]],"dd/mm/aaaa")</f>
        <v>Jornal do Senado - CCJ aprova recondução de Aras e indicação segue para o Plenário - 24/08/2021</v>
      </c>
    </row>
    <row r="1020" spans="1:26" ht="12.75" x14ac:dyDescent="0.2">
      <c r="A1020" s="11">
        <v>752</v>
      </c>
      <c r="B1020" s="12">
        <v>44432.725694444445</v>
      </c>
      <c r="C1020" t="s">
        <v>4859</v>
      </c>
      <c r="D1020" t="s">
        <v>1297</v>
      </c>
      <c r="E1020" s="13" t="s">
        <v>4867</v>
      </c>
      <c r="F1020" t="s">
        <v>4868</v>
      </c>
      <c r="G1020" t="s">
        <v>2602</v>
      </c>
      <c r="H1020" s="12">
        <v>44434.440972222219</v>
      </c>
      <c r="I1020" t="s">
        <v>4869</v>
      </c>
      <c r="J1020" s="4" t="str">
        <f>Tb_MateriasJornais[[#This Row],[Jor_Jornal]]&amp;" - "&amp;Tb_MateriasJornais[[#This Row],[Jor_Titulo]]&amp;" - "&amp;TEXT(Tb_MateriasJornais[[#This Row],[Jor_Data]],"dd/mm/aaaa")</f>
        <v>Jornal do Senado - Sócio da Belcher admite que Barros agendou reunião, mas nega favorecimento - 24/08/2021</v>
      </c>
      <c r="K1020" s="10"/>
      <c r="L1020" s="10"/>
      <c r="M1020" s="10"/>
      <c r="N1020" s="10"/>
      <c r="O1020" s="10"/>
      <c r="P1020" s="10"/>
      <c r="Q1020" s="10"/>
      <c r="R1020" s="10"/>
      <c r="S1020" s="10"/>
      <c r="T1020" s="10"/>
      <c r="U1020" s="10"/>
      <c r="V1020" s="10"/>
      <c r="W1020" s="10"/>
      <c r="X1020" s="10"/>
      <c r="Y1020" s="10"/>
      <c r="Z1020" s="10"/>
    </row>
    <row r="1021" spans="1:26" ht="12.75" x14ac:dyDescent="0.2">
      <c r="A1021" s="11">
        <v>753</v>
      </c>
      <c r="B1021" s="12">
        <v>44432.759722222225</v>
      </c>
      <c r="C1021" t="s">
        <v>4863</v>
      </c>
      <c r="D1021" t="s">
        <v>1297</v>
      </c>
      <c r="E1021" s="13" t="s">
        <v>4870</v>
      </c>
      <c r="F1021" t="s">
        <v>4871</v>
      </c>
      <c r="G1021" t="s">
        <v>1801</v>
      </c>
      <c r="H1021" s="12">
        <v>44432.759722222225</v>
      </c>
      <c r="I1021" t="s">
        <v>4872</v>
      </c>
      <c r="J1021" s="4" t="str">
        <f>Tb_MateriasJornais[[#This Row],[Jor_Jornal]]&amp;" - "&amp;Tb_MateriasJornais[[#This Row],[Jor_Titulo]]&amp;" - "&amp;TEXT(Tb_MateriasJornais[[#This Row],[Jor_Data]],"dd/mm/aaaa")</f>
        <v>Jornal do Senado - CCJ aprova recondução de Aras e indicação segue para o Plenário - 24/08/2021</v>
      </c>
      <c r="K1021" s="10"/>
      <c r="L1021" s="10"/>
      <c r="M1021" s="10"/>
      <c r="N1021" s="10"/>
      <c r="O1021" s="10"/>
      <c r="P1021" s="10"/>
      <c r="Q1021" s="10"/>
      <c r="R1021" s="10"/>
      <c r="S1021" s="10"/>
      <c r="T1021" s="10"/>
      <c r="U1021" s="10"/>
      <c r="V1021" s="10"/>
      <c r="W1021" s="10"/>
      <c r="X1021" s="10"/>
      <c r="Y1021" s="10"/>
      <c r="Z1021" s="10"/>
    </row>
    <row r="1022" spans="1:26" ht="12.75" x14ac:dyDescent="0.2">
      <c r="A1022" s="11">
        <v>225</v>
      </c>
      <c r="B1022" s="12">
        <v>44432.818055555559</v>
      </c>
      <c r="C1022" t="s">
        <v>4873</v>
      </c>
      <c r="D1022" t="s">
        <v>878</v>
      </c>
      <c r="E1022" s="13" t="s">
        <v>4874</v>
      </c>
      <c r="F1022" t="s">
        <v>67</v>
      </c>
      <c r="G1022" t="s">
        <v>4599</v>
      </c>
      <c r="H1022" s="12">
        <v>44432.894444444442</v>
      </c>
      <c r="I1022" t="s">
        <v>4875</v>
      </c>
      <c r="J1022" s="4" t="str">
        <f>Tb_MateriasJornais[[#This Row],[Jor_Jornal]]&amp;" - "&amp;Tb_MateriasJornais[[#This Row],[Jor_Titulo]]&amp;" - "&amp;TEXT(Tb_MateriasJornais[[#This Row],[Jor_Data]],"dd/mm/aaaa")</f>
        <v>Congresso em Foco - Bolsonaro aciona o STF para não indenizar profissionais da saúde contaminados pela covid-19 - 24/08/2021</v>
      </c>
      <c r="K1022" s="10"/>
      <c r="L1022" s="10"/>
      <c r="M1022" s="10"/>
      <c r="N1022" s="10"/>
      <c r="O1022" s="10"/>
      <c r="P1022" s="10"/>
      <c r="Q1022" s="10"/>
      <c r="R1022" s="10"/>
      <c r="S1022" s="10"/>
      <c r="T1022" s="10"/>
      <c r="U1022" s="10"/>
      <c r="V1022" s="10"/>
      <c r="W1022" s="10"/>
      <c r="X1022" s="10"/>
      <c r="Y1022" s="10"/>
      <c r="Z1022" s="10"/>
    </row>
    <row r="1023" spans="1:26" ht="12.75" x14ac:dyDescent="0.2">
      <c r="A1023" s="11">
        <v>226</v>
      </c>
      <c r="B1023" s="12">
        <v>44433.368055555555</v>
      </c>
      <c r="C1023" t="s">
        <v>4876</v>
      </c>
      <c r="D1023" t="s">
        <v>878</v>
      </c>
      <c r="E1023" s="13" t="s">
        <v>4877</v>
      </c>
      <c r="F1023" t="s">
        <v>67</v>
      </c>
      <c r="G1023" t="s">
        <v>878</v>
      </c>
      <c r="H1023" s="12">
        <v>44433.368055555555</v>
      </c>
      <c r="I1023" t="s">
        <v>4878</v>
      </c>
      <c r="J1023" s="4" t="str">
        <f>Tb_MateriasJornais[[#This Row],[Jor_Jornal]]&amp;" - "&amp;Tb_MateriasJornais[[#This Row],[Jor_Titulo]]&amp;" - "&amp;TEXT(Tb_MateriasJornais[[#This Row],[Jor_Data]],"dd/mm/aaaa")</f>
        <v>Congresso em Foco - FIB Bank, alvo da CPI, atuou para arrastar dívida de pastor bolsonarista - 25/08/2021</v>
      </c>
      <c r="K1023" s="10"/>
      <c r="L1023" s="10"/>
      <c r="M1023" s="10"/>
      <c r="N1023" s="10"/>
      <c r="O1023" s="10"/>
      <c r="P1023" s="10"/>
      <c r="Q1023" s="10"/>
      <c r="R1023" s="10"/>
      <c r="S1023" s="10"/>
      <c r="T1023" s="10"/>
      <c r="U1023" s="10"/>
      <c r="V1023" s="10"/>
      <c r="W1023" s="10"/>
      <c r="X1023" s="10"/>
      <c r="Y1023" s="10"/>
      <c r="Z1023" s="10"/>
    </row>
    <row r="1024" spans="1:26" ht="12.75" x14ac:dyDescent="0.2">
      <c r="A1024" s="11">
        <v>227</v>
      </c>
      <c r="B1024" s="12">
        <v>44433.445138888892</v>
      </c>
      <c r="C1024" t="s">
        <v>4879</v>
      </c>
      <c r="D1024" t="s">
        <v>878</v>
      </c>
      <c r="E1024" s="13" t="s">
        <v>4880</v>
      </c>
      <c r="F1024" t="s">
        <v>67</v>
      </c>
      <c r="G1024" t="s">
        <v>878</v>
      </c>
      <c r="H1024" s="12">
        <v>44433.722222222219</v>
      </c>
      <c r="I1024" t="s">
        <v>4881</v>
      </c>
      <c r="J1024" s="4" t="str">
        <f>Tb_MateriasJornais[[#This Row],[Jor_Jornal]]&amp;" - "&amp;Tb_MateriasJornais[[#This Row],[Jor_Titulo]]&amp;" - "&amp;TEXT(Tb_MateriasJornais[[#This Row],[Jor_Data]],"dd/mm/aaaa")</f>
        <v>Congresso em Foco - CPI avança na apuração das ligações entre FIB Bank e Ricardo Barros - 25/08/2021</v>
      </c>
    </row>
    <row r="1025" spans="1:26" ht="12.75" x14ac:dyDescent="0.2">
      <c r="A1025" s="11">
        <v>754</v>
      </c>
      <c r="B1025" s="12">
        <v>44433.59375</v>
      </c>
      <c r="C1025" t="s">
        <v>4882</v>
      </c>
      <c r="D1025" t="s">
        <v>1297</v>
      </c>
      <c r="E1025" s="13" t="s">
        <v>4883</v>
      </c>
      <c r="F1025" t="s">
        <v>4884</v>
      </c>
      <c r="G1025" t="s">
        <v>2602</v>
      </c>
      <c r="H1025" s="12">
        <v>44435.486805555556</v>
      </c>
      <c r="I1025" t="s">
        <v>4885</v>
      </c>
      <c r="J1025" s="4" t="str">
        <f>Tb_MateriasJornais[[#This Row],[Jor_Jornal]]&amp;" - "&amp;Tb_MateriasJornais[[#This Row],[Jor_Titulo]]&amp;" - "&amp;TEXT(Tb_MateriasJornais[[#This Row],[Jor_Data]],"dd/mm/aaaa")</f>
        <v>Jornal do Senado - Para senadores da CPI, diretor da FIB Bank deu o depoimento 'mais escabroso' - 25/08/2021</v>
      </c>
    </row>
    <row r="1026" spans="1:26" ht="12.75" x14ac:dyDescent="0.2">
      <c r="A1026" s="11">
        <v>755</v>
      </c>
      <c r="B1026" s="12">
        <v>44433.618750000001</v>
      </c>
      <c r="C1026" t="s">
        <v>4886</v>
      </c>
      <c r="D1026" t="s">
        <v>1297</v>
      </c>
      <c r="E1026" s="13" t="s">
        <v>4887</v>
      </c>
      <c r="F1026" t="s">
        <v>4888</v>
      </c>
      <c r="G1026" t="s">
        <v>2602</v>
      </c>
      <c r="H1026" s="12">
        <v>44433.636805555558</v>
      </c>
      <c r="I1026" t="s">
        <v>4889</v>
      </c>
      <c r="J1026" s="4" t="str">
        <f>Tb_MateriasJornais[[#This Row],[Jor_Jornal]]&amp;" - "&amp;Tb_MateriasJornais[[#This Row],[Jor_Titulo]]&amp;" - "&amp;TEXT(Tb_MateriasJornais[[#This Row],[Jor_Data]],"dd/mm/aaaa")</f>
        <v>Jornal do Senado - Empresário que esteve em jantar de negociação de vacina depõe nesta quinta - 25/08/2021</v>
      </c>
    </row>
    <row r="1027" spans="1:26" ht="12.75" x14ac:dyDescent="0.2">
      <c r="A1027" s="11">
        <v>756</v>
      </c>
      <c r="B1027" s="12">
        <v>44433.831250000003</v>
      </c>
      <c r="C1027" t="s">
        <v>4890</v>
      </c>
      <c r="D1027" t="s">
        <v>1297</v>
      </c>
      <c r="E1027" s="13" t="s">
        <v>4891</v>
      </c>
      <c r="F1027" t="s">
        <v>4892</v>
      </c>
      <c r="G1027" t="s">
        <v>1357</v>
      </c>
      <c r="H1027" s="12">
        <v>44433.84097222222</v>
      </c>
      <c r="I1027" t="s">
        <v>4893</v>
      </c>
      <c r="J1027" s="4" t="str">
        <f>Tb_MateriasJornais[[#This Row],[Jor_Jornal]]&amp;" - "&amp;Tb_MateriasJornais[[#This Row],[Jor_Titulo]]&amp;" - "&amp;TEXT(Tb_MateriasJornais[[#This Row],[Jor_Data]],"dd/mm/aaaa")</f>
        <v>Jornal do Senado - Senadores da CPI questionam atuação da FIB Bank em negociação relacionada à Covaxin - 25/08/2021</v>
      </c>
    </row>
    <row r="1028" spans="1:26" ht="12.75" x14ac:dyDescent="0.2">
      <c r="A1028" s="11">
        <v>757</v>
      </c>
      <c r="B1028" s="12">
        <v>44434.35833333333</v>
      </c>
      <c r="C1028" t="s">
        <v>4894</v>
      </c>
      <c r="D1028" t="s">
        <v>1297</v>
      </c>
      <c r="E1028" s="13" t="s">
        <v>4895</v>
      </c>
      <c r="F1028" t="s">
        <v>4896</v>
      </c>
      <c r="G1028" t="s">
        <v>1357</v>
      </c>
      <c r="H1028" s="12">
        <v>44434.35833333333</v>
      </c>
      <c r="I1028" t="s">
        <v>4897</v>
      </c>
      <c r="J1028" s="4" t="str">
        <f>Tb_MateriasJornais[[#This Row],[Jor_Jornal]]&amp;" - "&amp;Tb_MateriasJornais[[#This Row],[Jor_Titulo]]&amp;" - "&amp;TEXT(Tb_MateriasJornais[[#This Row],[Jor_Data]],"dd/mm/aaaa")</f>
        <v>Jornal do Senado - CPI da Pandemia aprova convocação de motoboy que sacou R$ 4,7 milhões - 26/08/2021</v>
      </c>
      <c r="K1028" s="10"/>
      <c r="L1028" s="10"/>
      <c r="M1028" s="10"/>
      <c r="N1028" s="10"/>
      <c r="O1028" s="10"/>
      <c r="P1028" s="10"/>
      <c r="Q1028" s="10"/>
      <c r="R1028" s="10"/>
      <c r="S1028" s="10"/>
      <c r="T1028" s="10"/>
      <c r="U1028" s="10"/>
      <c r="V1028" s="10"/>
      <c r="W1028" s="10"/>
      <c r="X1028" s="10"/>
      <c r="Y1028" s="10"/>
      <c r="Z1028" s="10"/>
    </row>
    <row r="1029" spans="1:26" ht="12.75" x14ac:dyDescent="0.2">
      <c r="A1029" s="11">
        <v>758</v>
      </c>
      <c r="B1029" s="12">
        <v>44434.441666666666</v>
      </c>
      <c r="C1029" t="s">
        <v>4898</v>
      </c>
      <c r="D1029" t="s">
        <v>1297</v>
      </c>
      <c r="E1029" s="13" t="s">
        <v>4899</v>
      </c>
      <c r="F1029" t="s">
        <v>4900</v>
      </c>
      <c r="G1029" t="s">
        <v>2602</v>
      </c>
      <c r="H1029" s="12">
        <v>44440.36041666667</v>
      </c>
      <c r="I1029" t="s">
        <v>4901</v>
      </c>
      <c r="J1029" s="4" t="str">
        <f>Tb_MateriasJornais[[#This Row],[Jor_Jornal]]&amp;" - "&amp;Tb_MateriasJornais[[#This Row],[Jor_Titulo]]&amp;" - "&amp;TEXT(Tb_MateriasJornais[[#This Row],[Jor_Data]],"dd/mm/aaaa")</f>
        <v>Jornal do Senado - CPI ouve na quarta advogado Marcos Tolentino, suposto sócio oculto da FIB Bank - 26/08/2021</v>
      </c>
    </row>
    <row r="1030" spans="1:26" ht="12.75" x14ac:dyDescent="0.2">
      <c r="A1030" s="11">
        <v>759</v>
      </c>
      <c r="B1030" s="12">
        <v>44434.441666666666</v>
      </c>
      <c r="C1030" t="s">
        <v>4902</v>
      </c>
      <c r="D1030" t="s">
        <v>1297</v>
      </c>
      <c r="E1030" s="13" t="s">
        <v>4903</v>
      </c>
      <c r="F1030" t="s">
        <v>4904</v>
      </c>
      <c r="G1030" t="s">
        <v>2602</v>
      </c>
      <c r="H1030" s="12">
        <v>44440.561111111114</v>
      </c>
      <c r="I1030" t="s">
        <v>4905</v>
      </c>
      <c r="J1030" s="4" t="str">
        <f>Tb_MateriasJornais[[#This Row],[Jor_Jornal]]&amp;" - "&amp;Tb_MateriasJornais[[#This Row],[Jor_Titulo]]&amp;" - "&amp;TEXT(Tb_MateriasJornais[[#This Row],[Jor_Data]],"dd/mm/aaaa")</f>
        <v>Jornal do Senado - Preso na Operação Falso Negativo, ex-secretário de Saúde do DF depõe na sexta-feira - 26/08/2021</v>
      </c>
    </row>
    <row r="1031" spans="1:26" ht="12.75" x14ac:dyDescent="0.2">
      <c r="A1031" s="11">
        <v>760</v>
      </c>
      <c r="B1031" s="12">
        <v>44434.540277777778</v>
      </c>
      <c r="C1031" t="s">
        <v>4906</v>
      </c>
      <c r="D1031" t="s">
        <v>1297</v>
      </c>
      <c r="E1031" s="13" t="s">
        <v>4907</v>
      </c>
      <c r="F1031" t="s">
        <v>4908</v>
      </c>
      <c r="G1031" t="s">
        <v>1357</v>
      </c>
      <c r="H1031" s="12">
        <v>44434.572916666664</v>
      </c>
      <c r="I1031" t="s">
        <v>4909</v>
      </c>
      <c r="J1031" s="4" t="str">
        <f>Tb_MateriasJornais[[#This Row],[Jor_Jornal]]&amp;" - "&amp;Tb_MateriasJornais[[#This Row],[Jor_Titulo]]&amp;" - "&amp;TEXT(Tb_MateriasJornais[[#This Row],[Jor_Data]],"dd/mm/aaaa")</f>
        <v>Jornal do Senado - Renan questiona Santana sobre relacionamento com a Precisa Medicamentos - 26/08/2021</v>
      </c>
    </row>
    <row r="1032" spans="1:26" ht="12.75" x14ac:dyDescent="0.2">
      <c r="A1032" s="11">
        <v>228</v>
      </c>
      <c r="B1032" s="12">
        <v>44434.554166666669</v>
      </c>
      <c r="C1032" t="s">
        <v>4910</v>
      </c>
      <c r="D1032" t="s">
        <v>878</v>
      </c>
      <c r="E1032" s="13" t="s">
        <v>4911</v>
      </c>
      <c r="F1032" t="s">
        <v>67</v>
      </c>
      <c r="G1032" t="s">
        <v>2613</v>
      </c>
      <c r="H1032" s="12">
        <v>44434.554166666669</v>
      </c>
      <c r="I1032" t="s">
        <v>4912</v>
      </c>
      <c r="J1032" s="4" t="str">
        <f>Tb_MateriasJornais[[#This Row],[Jor_Jornal]]&amp;" - "&amp;Tb_MateriasJornais[[#This Row],[Jor_Titulo]]&amp;" - "&amp;TEXT(Tb_MateriasJornais[[#This Row],[Jor_Data]],"dd/mm/aaaa")</f>
        <v>Congresso em Foco - CPI pede informações à Saúde sobre viagem do Itamaraty fracassada a Índia - 26/08/2021</v>
      </c>
    </row>
    <row r="1033" spans="1:26" ht="12.75" x14ac:dyDescent="0.2">
      <c r="A1033" s="11">
        <v>761</v>
      </c>
      <c r="B1033" s="12">
        <v>44434.572222222225</v>
      </c>
      <c r="C1033" t="s">
        <v>4913</v>
      </c>
      <c r="D1033" t="s">
        <v>1297</v>
      </c>
      <c r="E1033" s="13" t="s">
        <v>4914</v>
      </c>
      <c r="F1033" t="s">
        <v>4915</v>
      </c>
      <c r="G1033" t="s">
        <v>2602</v>
      </c>
      <c r="H1033" s="12">
        <v>44438.527083333334</v>
      </c>
      <c r="I1033" t="s">
        <v>4916</v>
      </c>
      <c r="J1033" s="4" t="str">
        <f>Tb_MateriasJornais[[#This Row],[Jor_Jornal]]&amp;" - "&amp;Tb_MateriasJornais[[#This Row],[Jor_Titulo]]&amp;" - "&amp;TEXT(Tb_MateriasJornais[[#This Row],[Jor_Data]],"dd/mm/aaaa")</f>
        <v>Jornal do Senado - Para senadores, Santana intermediou para a Precisa venda de testes e vacinas ao MS - 26/08/2021</v>
      </c>
    </row>
    <row r="1034" spans="1:26" ht="12.75" x14ac:dyDescent="0.2">
      <c r="A1034" s="11">
        <v>762</v>
      </c>
      <c r="B1034" s="12">
        <v>44434.638194444444</v>
      </c>
      <c r="C1034" t="s">
        <v>4917</v>
      </c>
      <c r="D1034" t="s">
        <v>1297</v>
      </c>
      <c r="E1034" s="13" t="s">
        <v>4918</v>
      </c>
      <c r="F1034" t="s">
        <v>4919</v>
      </c>
      <c r="G1034" t="s">
        <v>2602</v>
      </c>
      <c r="H1034" s="12">
        <v>44434.697222222225</v>
      </c>
      <c r="I1034" t="s">
        <v>4920</v>
      </c>
      <c r="J1034" s="4" t="str">
        <f>Tb_MateriasJornais[[#This Row],[Jor_Jornal]]&amp;" - "&amp;Tb_MateriasJornais[[#This Row],[Jor_Titulo]]&amp;" - "&amp;TEXT(Tb_MateriasJornais[[#This Row],[Jor_Data]],"dd/mm/aaaa")</f>
        <v>Jornal do Senado - CPI da Pandemia antecipa depoimento de motoboy da VTCLog para terça-feira - 26/08/2021</v>
      </c>
    </row>
    <row r="1035" spans="1:26" ht="12.75" x14ac:dyDescent="0.2">
      <c r="A1035" s="11">
        <v>229</v>
      </c>
      <c r="B1035" s="12">
        <v>44434.681250000001</v>
      </c>
      <c r="C1035" t="s">
        <v>4921</v>
      </c>
      <c r="D1035" t="s">
        <v>878</v>
      </c>
      <c r="E1035" s="13" t="s">
        <v>4922</v>
      </c>
      <c r="F1035" t="s">
        <v>67</v>
      </c>
      <c r="G1035" t="s">
        <v>2613</v>
      </c>
      <c r="H1035" s="12">
        <v>44434.681250000001</v>
      </c>
      <c r="I1035" t="s">
        <v>4923</v>
      </c>
      <c r="J1035" s="4" t="str">
        <f>Tb_MateriasJornais[[#This Row],[Jor_Jornal]]&amp;" - "&amp;Tb_MateriasJornais[[#This Row],[Jor_Titulo]]&amp;" - "&amp;TEXT(Tb_MateriasJornais[[#This Row],[Jor_Data]],"dd/mm/aaaa")</f>
        <v>Congresso em Foco - Gabinete paralelo e tratamento precoce voltarão ao radar da CPI - 26/08/2021</v>
      </c>
      <c r="K1035" s="10"/>
      <c r="L1035" s="10"/>
      <c r="M1035" s="10"/>
      <c r="N1035" s="10"/>
      <c r="O1035" s="10"/>
      <c r="P1035" s="10"/>
      <c r="Q1035" s="10"/>
      <c r="R1035" s="10"/>
      <c r="S1035" s="10"/>
      <c r="T1035" s="10"/>
      <c r="U1035" s="10"/>
      <c r="V1035" s="10"/>
      <c r="W1035" s="10"/>
      <c r="X1035" s="10"/>
      <c r="Y1035" s="10"/>
      <c r="Z1035" s="10"/>
    </row>
    <row r="1036" spans="1:26" ht="12.75" x14ac:dyDescent="0.2">
      <c r="A1036" s="11">
        <v>763</v>
      </c>
      <c r="B1036" s="12">
        <v>44434.722916666666</v>
      </c>
      <c r="C1036" t="s">
        <v>4924</v>
      </c>
      <c r="D1036" t="s">
        <v>1297</v>
      </c>
      <c r="E1036" s="13" t="s">
        <v>4925</v>
      </c>
      <c r="F1036" t="s">
        <v>4926</v>
      </c>
      <c r="G1036" t="s">
        <v>2602</v>
      </c>
      <c r="H1036" s="12">
        <v>44434.727083333331</v>
      </c>
      <c r="I1036" t="s">
        <v>4927</v>
      </c>
      <c r="J1036" s="4" t="str">
        <f>Tb_MateriasJornais[[#This Row],[Jor_Jornal]]&amp;" - "&amp;Tb_MateriasJornais[[#This Row],[Jor_Titulo]]&amp;" - "&amp;TEXT(Tb_MateriasJornais[[#This Row],[Jor_Data]],"dd/mm/aaaa")</f>
        <v>Jornal do Senado - CPI apresenta passo a passo de fraude em licitações no Ministério da Saúde - 26/08/2021</v>
      </c>
      <c r="K1036" s="10"/>
      <c r="L1036" s="10"/>
      <c r="M1036" s="10"/>
      <c r="N1036" s="10"/>
      <c r="O1036" s="10"/>
      <c r="P1036" s="10"/>
      <c r="Q1036" s="10"/>
      <c r="R1036" s="10"/>
      <c r="S1036" s="10"/>
      <c r="T1036" s="10"/>
      <c r="U1036" s="10"/>
      <c r="V1036" s="10"/>
      <c r="W1036" s="10"/>
      <c r="X1036" s="10"/>
      <c r="Y1036" s="10"/>
      <c r="Z1036" s="10"/>
    </row>
    <row r="1037" spans="1:26" ht="12.75" x14ac:dyDescent="0.2">
      <c r="A1037" s="11">
        <v>230</v>
      </c>
      <c r="B1037" s="12">
        <v>44437.393750000003</v>
      </c>
      <c r="C1037" t="s">
        <v>4928</v>
      </c>
      <c r="D1037" t="s">
        <v>878</v>
      </c>
      <c r="E1037" s="13" t="s">
        <v>4929</v>
      </c>
      <c r="F1037" t="s">
        <v>67</v>
      </c>
      <c r="G1037" t="s">
        <v>878</v>
      </c>
      <c r="H1037" s="12">
        <v>44437.395138888889</v>
      </c>
      <c r="I1037" t="s">
        <v>4930</v>
      </c>
      <c r="J1037" s="4" t="str">
        <f>Tb_MateriasJornais[[#This Row],[Jor_Jornal]]&amp;" - "&amp;Tb_MateriasJornais[[#This Row],[Jor_Titulo]]&amp;" - "&amp;TEXT(Tb_MateriasJornais[[#This Row],[Jor_Data]],"dd/mm/aaaa")</f>
        <v>Congresso em Foco - Cármen Lúcia, do STF, restringe acesso a dados de Ricardo Barros na CPI - 29/08/2021</v>
      </c>
      <c r="K1037" s="10"/>
      <c r="L1037" s="10"/>
      <c r="M1037" s="10"/>
      <c r="N1037" s="10"/>
      <c r="O1037" s="10"/>
      <c r="P1037" s="10"/>
      <c r="Q1037" s="10"/>
      <c r="R1037" s="10"/>
      <c r="S1037" s="10"/>
      <c r="T1037" s="10"/>
      <c r="U1037" s="10"/>
      <c r="V1037" s="10"/>
      <c r="W1037" s="10"/>
      <c r="X1037" s="10"/>
      <c r="Y1037" s="10"/>
      <c r="Z1037" s="10"/>
    </row>
    <row r="1038" spans="1:26" ht="12.75" x14ac:dyDescent="0.2">
      <c r="A1038" s="11">
        <v>231</v>
      </c>
      <c r="B1038" s="12">
        <v>44438.480555555558</v>
      </c>
      <c r="C1038" t="s">
        <v>4931</v>
      </c>
      <c r="D1038" t="s">
        <v>878</v>
      </c>
      <c r="E1038" s="13" t="s">
        <v>4932</v>
      </c>
      <c r="F1038" t="s">
        <v>67</v>
      </c>
      <c r="G1038" t="s">
        <v>880</v>
      </c>
      <c r="H1038" s="12">
        <v>44438.480555555558</v>
      </c>
      <c r="I1038" t="s">
        <v>4933</v>
      </c>
      <c r="J1038" s="4" t="str">
        <f>Tb_MateriasJornais[[#This Row],[Jor_Jornal]]&amp;" - "&amp;Tb_MateriasJornais[[#This Row],[Jor_Titulo]]&amp;" - "&amp;TEXT(Tb_MateriasJornais[[#This Row],[Jor_Data]],"dd/mm/aaaa")</f>
        <v>Congresso em Foco - Precisa Medicamentos e motoboy da VTCLog estão na mira da CPI nesta semana - 30/08/2021</v>
      </c>
    </row>
    <row r="1039" spans="1:26" ht="12.75" x14ac:dyDescent="0.2">
      <c r="A1039" s="11">
        <v>232</v>
      </c>
      <c r="B1039" s="12">
        <v>44438.867361111108</v>
      </c>
      <c r="C1039" t="s">
        <v>4934</v>
      </c>
      <c r="D1039" t="s">
        <v>878</v>
      </c>
      <c r="E1039" s="13" t="s">
        <v>4935</v>
      </c>
      <c r="F1039" t="s">
        <v>67</v>
      </c>
      <c r="G1039" t="s">
        <v>878</v>
      </c>
      <c r="H1039" s="12">
        <v>44438.867361111108</v>
      </c>
      <c r="I1039" t="s">
        <v>4936</v>
      </c>
      <c r="J1039" s="4" t="str">
        <f>Tb_MateriasJornais[[#This Row],[Jor_Jornal]]&amp;" - "&amp;Tb_MateriasJornais[[#This Row],[Jor_Titulo]]&amp;" - "&amp;TEXT(Tb_MateriasJornais[[#This Row],[Jor_Data]],"dd/mm/aaaa")</f>
        <v>Congresso em Foco - Nunes Marques autoriza motoboy a não comparecer em depoimento na CPI ' - 30/08/2021</v>
      </c>
    </row>
    <row r="1040" spans="1:26" ht="12.75" x14ac:dyDescent="0.2">
      <c r="A1040" s="11">
        <v>233</v>
      </c>
      <c r="B1040" s="12">
        <v>44439.345833333333</v>
      </c>
      <c r="C1040" t="s">
        <v>4937</v>
      </c>
      <c r="D1040" t="s">
        <v>878</v>
      </c>
      <c r="E1040" s="13" t="s">
        <v>4938</v>
      </c>
      <c r="F1040" t="s">
        <v>67</v>
      </c>
      <c r="G1040" t="s">
        <v>2613</v>
      </c>
      <c r="H1040" s="12">
        <v>44439.604861111111</v>
      </c>
      <c r="I1040" t="s">
        <v>4939</v>
      </c>
      <c r="J1040" s="4" t="str">
        <f>Tb_MateriasJornais[[#This Row],[Jor_Jornal]]&amp;" - "&amp;Tb_MateriasJornais[[#This Row],[Jor_Titulo]]&amp;" - "&amp;TEXT(Tb_MateriasJornais[[#This Row],[Jor_Data]],"dd/mm/aaaa")</f>
        <v>Congresso em Foco - Motoboy da VTCLog pagou boletos de Roberto Dias, indica CPI. Veja imagens - 31/08/2021</v>
      </c>
    </row>
    <row r="1041" spans="1:26" ht="12.75" x14ac:dyDescent="0.2">
      <c r="A1041" s="11">
        <v>764</v>
      </c>
      <c r="B1041" s="12">
        <v>44439.345833333333</v>
      </c>
      <c r="C1041" t="s">
        <v>4940</v>
      </c>
      <c r="D1041" t="s">
        <v>1297</v>
      </c>
      <c r="E1041" s="13" t="s">
        <v>4941</v>
      </c>
      <c r="F1041" t="s">
        <v>4942</v>
      </c>
      <c r="G1041" t="s">
        <v>2602</v>
      </c>
      <c r="H1041" s="12">
        <v>44439.363888888889</v>
      </c>
      <c r="I1041" t="s">
        <v>4943</v>
      </c>
      <c r="J1041" s="4" t="str">
        <f>Tb_MateriasJornais[[#This Row],[Jor_Jornal]]&amp;" - "&amp;Tb_MateriasJornais[[#This Row],[Jor_Titulo]]&amp;" - "&amp;TEXT(Tb_MateriasJornais[[#This Row],[Jor_Data]],"dd/mm/aaaa")</f>
        <v>Jornal do Senado - CPI ouve diretora da VTCLog nesta terça, após STF autorizar motoboy a não comparecer - 31/08/2021</v>
      </c>
    </row>
    <row r="1042" spans="1:26" ht="12.75" x14ac:dyDescent="0.2">
      <c r="A1042" s="11">
        <v>765</v>
      </c>
      <c r="B1042" s="12">
        <v>44439.453472222223</v>
      </c>
      <c r="C1042" t="s">
        <v>4944</v>
      </c>
      <c r="D1042" t="s">
        <v>1297</v>
      </c>
      <c r="E1042" s="13" t="s">
        <v>4945</v>
      </c>
      <c r="F1042" t="s">
        <v>4946</v>
      </c>
      <c r="G1042" t="s">
        <v>1357</v>
      </c>
      <c r="H1042" s="12">
        <v>44439.453472222223</v>
      </c>
      <c r="I1042" t="s">
        <v>4947</v>
      </c>
      <c r="J1042" s="4" t="str">
        <f>Tb_MateriasJornais[[#This Row],[Jor_Jornal]]&amp;" - "&amp;Tb_MateriasJornais[[#This Row],[Jor_Titulo]]&amp;" - "&amp;TEXT(Tb_MateriasJornais[[#This Row],[Jor_Data]],"dd/mm/aaaa")</f>
        <v>Jornal do Senado - CPI da Pandemia: Renan diz que entregará seu relatório até o dia 22 de setembro - 31/08/2021</v>
      </c>
    </row>
    <row r="1043" spans="1:26" ht="12.75" x14ac:dyDescent="0.2">
      <c r="A1043" s="11">
        <v>766</v>
      </c>
      <c r="B1043" s="12">
        <v>44439.572916666664</v>
      </c>
      <c r="C1043" t="s">
        <v>4948</v>
      </c>
      <c r="D1043" t="s">
        <v>1297</v>
      </c>
      <c r="E1043" s="13" t="s">
        <v>4949</v>
      </c>
      <c r="F1043" t="s">
        <v>4950</v>
      </c>
      <c r="G1043" t="s">
        <v>2602</v>
      </c>
      <c r="H1043" s="12">
        <v>44439.727083333331</v>
      </c>
      <c r="I1043" t="s">
        <v>4951</v>
      </c>
      <c r="J1043" s="4" t="str">
        <f>Tb_MateriasJornais[[#This Row],[Jor_Jornal]]&amp;" - "&amp;Tb_MateriasJornais[[#This Row],[Jor_Titulo]]&amp;" - "&amp;TEXT(Tb_MateriasJornais[[#This Row],[Jor_Data]],"dd/mm/aaaa")</f>
        <v>Jornal do Senado - Com foco na VTCLog, CPI reconvoca motoboy e quebra sigilos da empresa - 31/08/2021</v>
      </c>
    </row>
    <row r="1044" spans="1:26" ht="12.75" x14ac:dyDescent="0.2">
      <c r="A1044" s="11">
        <v>234</v>
      </c>
      <c r="B1044" s="12">
        <v>44439.606944444444</v>
      </c>
      <c r="C1044" t="s">
        <v>4952</v>
      </c>
      <c r="D1044" t="s">
        <v>878</v>
      </c>
      <c r="E1044" s="13" t="s">
        <v>4953</v>
      </c>
      <c r="F1044" t="s">
        <v>67</v>
      </c>
      <c r="G1044" t="s">
        <v>2613</v>
      </c>
      <c r="H1044" s="12">
        <v>44439.625694444447</v>
      </c>
      <c r="I1044" t="s">
        <v>4954</v>
      </c>
      <c r="J1044" s="4" t="str">
        <f>Tb_MateriasJornais[[#This Row],[Jor_Jornal]]&amp;" - "&amp;Tb_MateriasJornais[[#This Row],[Jor_Titulo]]&amp;" - "&amp;TEXT(Tb_MateriasJornais[[#This Row],[Jor_Data]],"dd/mm/aaaa")</f>
        <v>Congresso em Foco - CPI aprova convocação de Karina Kufa, advogada da família Bolsonaro - 31/08/2021</v>
      </c>
    </row>
    <row r="1045" spans="1:26" ht="12.75" x14ac:dyDescent="0.2">
      <c r="A1045" s="11">
        <v>235</v>
      </c>
      <c r="B1045" s="12">
        <v>44440.317361111112</v>
      </c>
      <c r="C1045" t="s">
        <v>4955</v>
      </c>
      <c r="D1045" t="s">
        <v>878</v>
      </c>
      <c r="E1045" s="13" t="s">
        <v>4956</v>
      </c>
      <c r="F1045" t="s">
        <v>67</v>
      </c>
      <c r="G1045" t="s">
        <v>2826</v>
      </c>
      <c r="H1045" s="12">
        <v>44440.318055555559</v>
      </c>
      <c r="I1045" t="s">
        <v>4957</v>
      </c>
      <c r="J1045" s="4" t="str">
        <f>Tb_MateriasJornais[[#This Row],[Jor_Jornal]]&amp;" - "&amp;Tb_MateriasJornais[[#This Row],[Jor_Titulo]]&amp;" - "&amp;TEXT(Tb_MateriasJornais[[#This Row],[Jor_Data]],"dd/mm/aaaa")</f>
        <v>Congresso em Foco - Siglas aproveitam popularidade da CPI para testar nomes de olho em 2022 - 01/09/2021</v>
      </c>
      <c r="K1045" s="10"/>
      <c r="L1045" s="10"/>
      <c r="M1045" s="10"/>
      <c r="N1045" s="10"/>
      <c r="O1045" s="10"/>
      <c r="P1045" s="10"/>
      <c r="Q1045" s="10"/>
      <c r="R1045" s="10"/>
      <c r="S1045" s="10"/>
      <c r="T1045" s="10"/>
      <c r="U1045" s="10"/>
      <c r="V1045" s="10"/>
      <c r="W1045" s="10"/>
      <c r="X1045" s="10"/>
      <c r="Y1045" s="10"/>
      <c r="Z1045" s="10"/>
    </row>
    <row r="1046" spans="1:26" ht="12.75" x14ac:dyDescent="0.2">
      <c r="A1046" s="11">
        <v>236</v>
      </c>
      <c r="B1046" s="12">
        <v>44440.522222222222</v>
      </c>
      <c r="C1046" t="s">
        <v>4958</v>
      </c>
      <c r="D1046" t="s">
        <v>878</v>
      </c>
      <c r="E1046" s="13" t="s">
        <v>4959</v>
      </c>
      <c r="F1046" t="s">
        <v>67</v>
      </c>
      <c r="G1046" t="s">
        <v>2613</v>
      </c>
      <c r="H1046" s="12">
        <v>44440.529861111114</v>
      </c>
      <c r="I1046" t="s">
        <v>4960</v>
      </c>
      <c r="J1046" s="4" t="str">
        <f>Tb_MateriasJornais[[#This Row],[Jor_Jornal]]&amp;" - "&amp;Tb_MateriasJornais[[#This Row],[Jor_Titulo]]&amp;" - "&amp;TEXT(Tb_MateriasJornais[[#This Row],[Jor_Data]],"dd/mm/aaaa")</f>
        <v>Congresso em Foco - CPI inclui Onyx Lorenzoni e Luciano Hang na lista de investigados - 01/09/2021</v>
      </c>
    </row>
    <row r="1047" spans="1:26" ht="12.75" x14ac:dyDescent="0.2">
      <c r="A1047" s="11">
        <v>767</v>
      </c>
      <c r="B1047" s="12">
        <v>44440.578472222223</v>
      </c>
      <c r="C1047" t="s">
        <v>4961</v>
      </c>
      <c r="D1047" t="s">
        <v>1297</v>
      </c>
      <c r="E1047" s="13" t="s">
        <v>4962</v>
      </c>
      <c r="F1047" t="s">
        <v>4963</v>
      </c>
      <c r="G1047" t="s">
        <v>2602</v>
      </c>
      <c r="H1047" s="12">
        <v>44440.632638888892</v>
      </c>
      <c r="I1047" t="s">
        <v>4964</v>
      </c>
      <c r="J1047" s="4" t="str">
        <f>Tb_MateriasJornais[[#This Row],[Jor_Jornal]]&amp;" - "&amp;Tb_MateriasJornais[[#This Row],[Jor_Titulo]]&amp;" - "&amp;TEXT(Tb_MateriasJornais[[#This Row],[Jor_Data]],"dd/mm/aaaa")</f>
        <v>Jornal do Senado - CPI muda agenda de quinta e deve ouvir Marconny, suposto lobista da Precisa - 01/09/2021</v>
      </c>
    </row>
    <row r="1048" spans="1:26" ht="12.75" x14ac:dyDescent="0.2">
      <c r="A1048" s="11">
        <v>768</v>
      </c>
      <c r="B1048" s="12">
        <v>44440.617361111108</v>
      </c>
      <c r="C1048" t="s">
        <v>4965</v>
      </c>
      <c r="D1048" t="s">
        <v>1297</v>
      </c>
      <c r="E1048" s="13" t="s">
        <v>4966</v>
      </c>
      <c r="F1048" t="s">
        <v>4967</v>
      </c>
      <c r="G1048" t="s">
        <v>2602</v>
      </c>
      <c r="H1048" s="12">
        <v>44440.632638888892</v>
      </c>
      <c r="I1048" t="s">
        <v>4968</v>
      </c>
      <c r="J1048" s="4" t="str">
        <f>Tb_MateriasJornais[[#This Row],[Jor_Jornal]]&amp;" - "&amp;Tb_MateriasJornais[[#This Row],[Jor_Titulo]]&amp;" - "&amp;TEXT(Tb_MateriasJornais[[#This Row],[Jor_Data]],"dd/mm/aaaa")</f>
        <v>Jornal do Senado - Presidente da CPI confirma depoimento de diretora da VTCLog, caso lobista não compareça - 01/09/2021</v>
      </c>
      <c r="K1048" s="10"/>
      <c r="L1048" s="10"/>
      <c r="M1048" s="10"/>
      <c r="N1048" s="10"/>
      <c r="O1048" s="10"/>
      <c r="P1048" s="10"/>
      <c r="Q1048" s="10"/>
      <c r="R1048" s="10"/>
      <c r="S1048" s="10"/>
      <c r="T1048" s="10"/>
      <c r="U1048" s="10"/>
      <c r="V1048" s="10"/>
      <c r="W1048" s="10"/>
      <c r="X1048" s="10"/>
      <c r="Y1048" s="10"/>
      <c r="Z1048" s="10"/>
    </row>
    <row r="1049" spans="1:26" ht="12.75" x14ac:dyDescent="0.2">
      <c r="A1049" s="11">
        <v>237</v>
      </c>
      <c r="B1049" s="12">
        <v>44440.804166666669</v>
      </c>
      <c r="C1049" t="s">
        <v>4969</v>
      </c>
      <c r="D1049" t="s">
        <v>878</v>
      </c>
      <c r="E1049" s="13" t="s">
        <v>4970</v>
      </c>
      <c r="F1049" t="s">
        <v>67</v>
      </c>
      <c r="G1049" t="s">
        <v>2826</v>
      </c>
      <c r="H1049" s="12">
        <v>44440.806250000001</v>
      </c>
      <c r="I1049" t="s">
        <v>4971</v>
      </c>
      <c r="J1049" s="4" t="str">
        <f>Tb_MateriasJornais[[#This Row],[Jor_Jornal]]&amp;" - "&amp;Tb_MateriasJornais[[#This Row],[Jor_Titulo]]&amp;" - "&amp;TEXT(Tb_MateriasJornais[[#This Row],[Jor_Data]],"dd/mm/aaaa")</f>
        <v>Congresso em Foco - 04 de Bolsonaro teve ajuda de lobista investigado pela CPI para abrir empresa - 01/09/2021</v>
      </c>
    </row>
    <row r="1050" spans="1:26" ht="12.75" x14ac:dyDescent="0.2">
      <c r="A1050" s="11">
        <v>769</v>
      </c>
      <c r="B1050" s="12">
        <v>44440.879861111112</v>
      </c>
      <c r="C1050" t="s">
        <v>4972</v>
      </c>
      <c r="D1050" t="s">
        <v>1297</v>
      </c>
      <c r="E1050" s="13" t="s">
        <v>4973</v>
      </c>
      <c r="F1050" t="s">
        <v>4974</v>
      </c>
      <c r="G1050" t="s">
        <v>1357</v>
      </c>
      <c r="H1050" s="12">
        <v>44440.879861111112</v>
      </c>
      <c r="I1050" t="s">
        <v>4975</v>
      </c>
      <c r="J1050" s="4" t="str">
        <f>Tb_MateriasJornais[[#This Row],[Jor_Jornal]]&amp;" - "&amp;Tb_MateriasJornais[[#This Row],[Jor_Titulo]]&amp;" - "&amp;TEXT(Tb_MateriasJornais[[#This Row],[Jor_Data]],"dd/mm/aaaa")</f>
        <v>Jornal do Senado - CPI: Marcos Tolentino não comparece e Ivanildo Gonçalves presta depoimento - 01/09/2021</v>
      </c>
      <c r="K1050" s="10"/>
      <c r="L1050" s="10"/>
      <c r="M1050" s="10"/>
      <c r="N1050" s="10"/>
      <c r="O1050" s="10"/>
      <c r="P1050" s="10"/>
      <c r="Q1050" s="10"/>
      <c r="R1050" s="10"/>
      <c r="S1050" s="10"/>
      <c r="T1050" s="10"/>
      <c r="U1050" s="10"/>
      <c r="V1050" s="10"/>
      <c r="W1050" s="10"/>
      <c r="X1050" s="10"/>
      <c r="Y1050" s="10"/>
      <c r="Z1050" s="10"/>
    </row>
    <row r="1051" spans="1:26" ht="12.75" x14ac:dyDescent="0.2">
      <c r="A1051" s="11">
        <v>770</v>
      </c>
      <c r="B1051" s="12">
        <v>44441.446527777778</v>
      </c>
      <c r="C1051" t="s">
        <v>4976</v>
      </c>
      <c r="D1051" t="s">
        <v>1297</v>
      </c>
      <c r="E1051" s="13" t="s">
        <v>4977</v>
      </c>
      <c r="F1051" t="s">
        <v>4978</v>
      </c>
      <c r="G1051" t="s">
        <v>1357</v>
      </c>
      <c r="H1051" s="12">
        <v>44441.446527777778</v>
      </c>
      <c r="I1051" t="s">
        <v>4979</v>
      </c>
      <c r="J1051" s="4" t="str">
        <f>Tb_MateriasJornais[[#This Row],[Jor_Jornal]]&amp;" - "&amp;Tb_MateriasJornais[[#This Row],[Jor_Titulo]]&amp;" - "&amp;TEXT(Tb_MateriasJornais[[#This Row],[Jor_Data]],"dd/mm/aaaa")</f>
        <v>Jornal do Senado - CPI quer investigar denúncia sobre a Prevent Senior - 02/09/2021</v>
      </c>
      <c r="K1051" s="10"/>
      <c r="L1051" s="10"/>
      <c r="M1051" s="10"/>
      <c r="N1051" s="10"/>
      <c r="O1051" s="10"/>
      <c r="P1051" s="10"/>
      <c r="Q1051" s="10"/>
      <c r="R1051" s="10"/>
      <c r="S1051" s="10"/>
      <c r="T1051" s="10"/>
      <c r="U1051" s="10"/>
      <c r="V1051" s="10"/>
      <c r="W1051" s="10"/>
      <c r="X1051" s="10"/>
      <c r="Y1051" s="10"/>
      <c r="Z1051" s="10"/>
    </row>
    <row r="1052" spans="1:26" ht="12.75" x14ac:dyDescent="0.2">
      <c r="A1052" s="11">
        <v>771</v>
      </c>
      <c r="B1052" s="12">
        <v>44441.504861111112</v>
      </c>
      <c r="C1052" t="s">
        <v>4980</v>
      </c>
      <c r="D1052" t="s">
        <v>1297</v>
      </c>
      <c r="E1052" s="13" t="s">
        <v>4981</v>
      </c>
      <c r="F1052" t="s">
        <v>4982</v>
      </c>
      <c r="G1052" t="s">
        <v>1801</v>
      </c>
      <c r="H1052" s="12">
        <v>44441.838888888888</v>
      </c>
      <c r="I1052" t="s">
        <v>4983</v>
      </c>
      <c r="J1052" s="4" t="str">
        <f>Tb_MateriasJornais[[#This Row],[Jor_Jornal]]&amp;" - "&amp;Tb_MateriasJornais[[#This Row],[Jor_Titulo]]&amp;" - "&amp;TEXT(Tb_MateriasJornais[[#This Row],[Jor_Data]],"dd/mm/aaaa")</f>
        <v>Jornal do Senado - CPI vai pedir prisão preventiva e apreensão de passaporte de Marconny Faria - 02/09/2021</v>
      </c>
      <c r="K1052" s="10"/>
      <c r="L1052" s="10"/>
      <c r="M1052" s="10"/>
      <c r="N1052" s="10"/>
      <c r="O1052" s="10"/>
      <c r="P1052" s="10"/>
      <c r="Q1052" s="10"/>
      <c r="R1052" s="10"/>
      <c r="S1052" s="10"/>
      <c r="T1052" s="10"/>
      <c r="U1052" s="10"/>
      <c r="V1052" s="10"/>
      <c r="W1052" s="10"/>
      <c r="X1052" s="10"/>
      <c r="Y1052" s="10"/>
      <c r="Z1052" s="10"/>
    </row>
    <row r="1053" spans="1:26" ht="12.75" x14ac:dyDescent="0.2">
      <c r="A1053" s="11">
        <v>772</v>
      </c>
      <c r="B1053" s="12">
        <v>44441.590277777781</v>
      </c>
      <c r="C1053" t="s">
        <v>4984</v>
      </c>
      <c r="D1053" t="s">
        <v>1297</v>
      </c>
      <c r="E1053" s="13" t="s">
        <v>4985</v>
      </c>
      <c r="F1053" t="s">
        <v>4986</v>
      </c>
      <c r="G1053" t="s">
        <v>2602</v>
      </c>
      <c r="H1053" s="12">
        <v>44441.600694444445</v>
      </c>
      <c r="I1053" t="s">
        <v>4987</v>
      </c>
      <c r="J1053" s="4" t="str">
        <f>Tb_MateriasJornais[[#This Row],[Jor_Jornal]]&amp;" - "&amp;Tb_MateriasJornais[[#This Row],[Jor_Titulo]]&amp;" - "&amp;TEXT(Tb_MateriasJornais[[#This Row],[Jor_Data]],"dd/mm/aaaa")</f>
        <v>Jornal do Senado - CPI aprova condução coercitiva de Marconny Faria, lobista que faltou ao depoimento - 02/09/2021</v>
      </c>
      <c r="K1053" s="10"/>
      <c r="L1053" s="10"/>
      <c r="M1053" s="10"/>
      <c r="N1053" s="10"/>
      <c r="O1053" s="10"/>
      <c r="P1053" s="10"/>
      <c r="Q1053" s="10"/>
      <c r="R1053" s="10"/>
      <c r="S1053" s="10"/>
      <c r="T1053" s="10"/>
      <c r="U1053" s="10"/>
      <c r="V1053" s="10"/>
      <c r="W1053" s="10"/>
      <c r="X1053" s="10"/>
      <c r="Y1053" s="10"/>
      <c r="Z1053" s="10"/>
    </row>
    <row r="1054" spans="1:26" ht="12.75" x14ac:dyDescent="0.2">
      <c r="A1054" s="11">
        <v>773</v>
      </c>
      <c r="B1054" s="12">
        <v>44441.593055555553</v>
      </c>
      <c r="C1054" t="s">
        <v>4988</v>
      </c>
      <c r="D1054" t="s">
        <v>1297</v>
      </c>
      <c r="E1054" s="13" t="s">
        <v>4989</v>
      </c>
      <c r="F1054" t="s">
        <v>4990</v>
      </c>
      <c r="G1054" t="s">
        <v>1357</v>
      </c>
      <c r="H1054" s="12">
        <v>44441.593055555553</v>
      </c>
      <c r="I1054" t="s">
        <v>4991</v>
      </c>
      <c r="J1054" s="4" t="str">
        <f>Tb_MateriasJornais[[#This Row],[Jor_Jornal]]&amp;" - "&amp;Tb_MateriasJornais[[#This Row],[Jor_Titulo]]&amp;" - "&amp;TEXT(Tb_MateriasJornais[[#This Row],[Jor_Data]],"dd/mm/aaaa")</f>
        <v>Jornal do Senado - CPI aprova condução coercitiva de Marconny Faria - 02/09/2021</v>
      </c>
    </row>
    <row r="1055" spans="1:26" ht="12.75" x14ac:dyDescent="0.2">
      <c r="A1055" s="11">
        <v>238</v>
      </c>
      <c r="B1055" s="12">
        <v>44441.862500000003</v>
      </c>
      <c r="C1055" t="s">
        <v>4992</v>
      </c>
      <c r="D1055" t="s">
        <v>878</v>
      </c>
      <c r="E1055" s="13" t="s">
        <v>4993</v>
      </c>
      <c r="F1055" t="s">
        <v>67</v>
      </c>
      <c r="G1055" t="s">
        <v>2613</v>
      </c>
      <c r="H1055" s="12">
        <v>44441.950694444444</v>
      </c>
      <c r="I1055" t="s">
        <v>4994</v>
      </c>
      <c r="J1055" s="4" t="str">
        <f>Tb_MateriasJornais[[#This Row],[Jor_Jornal]]&amp;" - "&amp;Tb_MateriasJornais[[#This Row],[Jor_Titulo]]&amp;" - "&amp;TEXT(Tb_MateriasJornais[[#This Row],[Jor_Data]],"dd/mm/aaaa")</f>
        <v>Congresso em Foco - Senado aprova compras e contratações sem licitações e membros da CPI protestam - 02/09/2021</v>
      </c>
    </row>
    <row r="1056" spans="1:26" ht="12.75" x14ac:dyDescent="0.2">
      <c r="A1056" s="11">
        <v>239</v>
      </c>
      <c r="B1056" s="12">
        <v>44441.9375</v>
      </c>
      <c r="C1056" t="s">
        <v>4995</v>
      </c>
      <c r="D1056" t="s">
        <v>878</v>
      </c>
      <c r="E1056" s="13" t="s">
        <v>4996</v>
      </c>
      <c r="F1056" t="s">
        <v>67</v>
      </c>
      <c r="G1056" t="s">
        <v>4599</v>
      </c>
      <c r="H1056" s="12">
        <v>44441.946527777778</v>
      </c>
      <c r="I1056" t="s">
        <v>4997</v>
      </c>
      <c r="J1056" s="4" t="str">
        <f>Tb_MateriasJornais[[#This Row],[Jor_Jornal]]&amp;" - "&amp;Tb_MateriasJornais[[#This Row],[Jor_Titulo]]&amp;" - "&amp;TEXT(Tb_MateriasJornais[[#This Row],[Jor_Data]],"dd/mm/aaaa")</f>
        <v>Congresso em Foco - Cármen Lúcia nega pedido da defesa de Marcony para não comparecer à CPI - 02/09/2021</v>
      </c>
    </row>
    <row r="1057" spans="1:26" ht="12.75" x14ac:dyDescent="0.2">
      <c r="A1057" s="11">
        <v>774</v>
      </c>
      <c r="B1057" s="12">
        <v>44442.486805555556</v>
      </c>
      <c r="C1057" t="s">
        <v>4998</v>
      </c>
      <c r="D1057" t="s">
        <v>1297</v>
      </c>
      <c r="E1057" s="13" t="s">
        <v>4999</v>
      </c>
      <c r="F1057" t="s">
        <v>5000</v>
      </c>
      <c r="G1057" t="s">
        <v>2602</v>
      </c>
      <c r="H1057" s="12">
        <v>44442.486805555556</v>
      </c>
      <c r="I1057" t="s">
        <v>5001</v>
      </c>
      <c r="J1057" s="4" t="str">
        <f>Tb_MateriasJornais[[#This Row],[Jor_Jornal]]&amp;" - "&amp;Tb_MateriasJornais[[#This Row],[Jor_Titulo]]&amp;" - "&amp;TEXT(Tb_MateriasJornais[[#This Row],[Jor_Data]],"dd/mm/aaaa")</f>
        <v>Jornal do Senado - Omar Aziz pede que Justiça intime lobista a depor 'com uso da força policial necessária' - 03/09/2021</v>
      </c>
      <c r="K1057" s="10"/>
      <c r="L1057" s="10"/>
      <c r="M1057" s="10"/>
      <c r="N1057" s="10"/>
      <c r="O1057" s="10"/>
      <c r="P1057" s="10"/>
      <c r="Q1057" s="10"/>
      <c r="R1057" s="10"/>
      <c r="S1057" s="10"/>
      <c r="T1057" s="10"/>
      <c r="U1057" s="10"/>
      <c r="V1057" s="10"/>
      <c r="W1057" s="10"/>
      <c r="X1057" s="10"/>
      <c r="Y1057" s="10"/>
      <c r="Z1057" s="10"/>
    </row>
    <row r="1058" spans="1:26" ht="12.75" x14ac:dyDescent="0.2">
      <c r="A1058" s="11">
        <v>240</v>
      </c>
      <c r="B1058" s="12">
        <v>44442.772222222222</v>
      </c>
      <c r="C1058" t="s">
        <v>5002</v>
      </c>
      <c r="D1058" t="s">
        <v>878</v>
      </c>
      <c r="E1058" s="13" t="s">
        <v>5003</v>
      </c>
      <c r="F1058" t="s">
        <v>67</v>
      </c>
      <c r="G1058" t="s">
        <v>4810</v>
      </c>
      <c r="H1058" s="12">
        <v>44442.787499999999</v>
      </c>
      <c r="I1058" t="s">
        <v>5004</v>
      </c>
      <c r="J1058" s="4" t="str">
        <f>Tb_MateriasJornais[[#This Row],[Jor_Jornal]]&amp;" - "&amp;Tb_MateriasJornais[[#This Row],[Jor_Titulo]]&amp;" - "&amp;TEXT(Tb_MateriasJornais[[#This Row],[Jor_Data]],"dd/mm/aaaa")</f>
        <v>Congresso em Foco - Alessandro Vieira apresenta requerimento para convocar ex-mulher de Bolsonaro à CPI - 03/09/2021</v>
      </c>
      <c r="K1058" s="10"/>
      <c r="L1058" s="10"/>
      <c r="M1058" s="10"/>
      <c r="N1058" s="10"/>
      <c r="O1058" s="10"/>
      <c r="P1058" s="10"/>
      <c r="Q1058" s="10"/>
      <c r="R1058" s="10"/>
      <c r="S1058" s="10"/>
      <c r="T1058" s="10"/>
      <c r="U1058" s="10"/>
      <c r="V1058" s="10"/>
      <c r="W1058" s="10"/>
      <c r="X1058" s="10"/>
      <c r="Y1058" s="10"/>
      <c r="Z1058" s="10"/>
    </row>
    <row r="1059" spans="1:26" ht="12.75" x14ac:dyDescent="0.2">
      <c r="A1059" s="11">
        <v>241</v>
      </c>
      <c r="B1059" s="12">
        <v>44443.335416666669</v>
      </c>
      <c r="C1059" t="s">
        <v>5005</v>
      </c>
      <c r="D1059" t="s">
        <v>878</v>
      </c>
      <c r="E1059" s="13" t="s">
        <v>5006</v>
      </c>
      <c r="F1059" t="s">
        <v>67</v>
      </c>
      <c r="G1059" t="s">
        <v>3948</v>
      </c>
      <c r="H1059" s="12">
        <v>44443.386111111111</v>
      </c>
      <c r="I1059" t="s">
        <v>5007</v>
      </c>
      <c r="J1059" s="4" t="str">
        <f>Tb_MateriasJornais[[#This Row],[Jor_Jornal]]&amp;" - "&amp;Tb_MateriasJornais[[#This Row],[Jor_Titulo]]&amp;" - "&amp;TEXT(Tb_MateriasJornais[[#This Row],[Jor_Data]],"dd/mm/aaaa")</f>
        <v>Congresso em Foco - CPI deve denunciar Bolsonaro por crime de lesa-humanidade, diz Randolfe - 04/09/2021</v>
      </c>
      <c r="K1059" s="10"/>
      <c r="L1059" s="10"/>
      <c r="M1059" s="10"/>
      <c r="N1059" s="10"/>
      <c r="O1059" s="10"/>
      <c r="P1059" s="10"/>
      <c r="Q1059" s="10"/>
      <c r="R1059" s="10"/>
      <c r="S1059" s="10"/>
      <c r="T1059" s="10"/>
      <c r="U1059" s="10"/>
      <c r="V1059" s="10"/>
      <c r="W1059" s="10"/>
      <c r="X1059" s="10"/>
      <c r="Y1059" s="10"/>
      <c r="Z1059" s="10"/>
    </row>
    <row r="1060" spans="1:26" ht="12.75" x14ac:dyDescent="0.2">
      <c r="A1060" s="11">
        <v>775</v>
      </c>
      <c r="B1060" s="12">
        <v>44447.494444444441</v>
      </c>
      <c r="C1060" t="s">
        <v>5008</v>
      </c>
      <c r="D1060" t="s">
        <v>1297</v>
      </c>
      <c r="E1060" s="13" t="s">
        <v>5009</v>
      </c>
      <c r="F1060" t="s">
        <v>5010</v>
      </c>
      <c r="G1060" t="s">
        <v>2602</v>
      </c>
      <c r="H1060" s="12">
        <v>44447.515972222223</v>
      </c>
      <c r="I1060" t="s">
        <v>5011</v>
      </c>
      <c r="J1060" s="4" t="str">
        <f>Tb_MateriasJornais[[#This Row],[Jor_Jornal]]&amp;" - "&amp;Tb_MateriasJornais[[#This Row],[Jor_Titulo]]&amp;" - "&amp;TEXT(Tb_MateriasJornais[[#This Row],[Jor_Data]],"dd/mm/aaaa")</f>
        <v>Jornal do Senado - CPI pode convocar ex-mulher de Bolsonaro para falar sobre ligação com lobista - 08/09/2021</v>
      </c>
    </row>
    <row r="1061" spans="1:26" ht="12.75" x14ac:dyDescent="0.2">
      <c r="A1061" s="11">
        <v>776</v>
      </c>
      <c r="B1061" s="12">
        <v>44447.504166666666</v>
      </c>
      <c r="C1061" t="s">
        <v>5012</v>
      </c>
      <c r="D1061" t="s">
        <v>1297</v>
      </c>
      <c r="E1061" s="13" t="s">
        <v>5013</v>
      </c>
      <c r="F1061" t="s">
        <v>5014</v>
      </c>
      <c r="G1061" t="s">
        <v>2602</v>
      </c>
      <c r="H1061" s="12">
        <v>44452.325694444444</v>
      </c>
      <c r="I1061" t="s">
        <v>5015</v>
      </c>
      <c r="J1061" s="4" t="str">
        <f>Tb_MateriasJornais[[#This Row],[Jor_Jornal]]&amp;" - "&amp;Tb_MateriasJornais[[#This Row],[Jor_Titulo]]&amp;" - "&amp;TEXT(Tb_MateriasJornais[[#This Row],[Jor_Data]],"dd/mm/aaaa")</f>
        <v>Jornal do Senado - CPI agenda depoimentos de Tolentino e Marconny para esta semana - 08/09/2021</v>
      </c>
    </row>
    <row r="1062" spans="1:26" ht="12.75" x14ac:dyDescent="0.2">
      <c r="A1062" s="11">
        <v>777</v>
      </c>
      <c r="B1062" s="12">
        <v>44448.364583333336</v>
      </c>
      <c r="C1062" t="s">
        <v>5016</v>
      </c>
      <c r="D1062" t="s">
        <v>1297</v>
      </c>
      <c r="E1062" s="13" t="s">
        <v>5017</v>
      </c>
      <c r="F1062" t="s">
        <v>5018</v>
      </c>
      <c r="G1062" t="s">
        <v>1357</v>
      </c>
      <c r="H1062" s="12">
        <v>44448.374305555553</v>
      </c>
      <c r="I1062" t="s">
        <v>5019</v>
      </c>
      <c r="J1062" s="4" t="str">
        <f>Tb_MateriasJornais[[#This Row],[Jor_Jornal]]&amp;" - "&amp;Tb_MateriasJornais[[#This Row],[Jor_Titulo]]&amp;" - "&amp;TEXT(Tb_MateriasJornais[[#This Row],[Jor_Data]],"dd/mm/aaaa")</f>
        <v>Jornal do Senado - CPI: relator quer entregar parecer em setembro, mas integrantes pedem mais depoimentos - 09/09/2021</v>
      </c>
      <c r="K1062" s="10"/>
      <c r="L1062" s="10"/>
      <c r="M1062" s="10"/>
      <c r="N1062" s="10"/>
      <c r="O1062" s="10"/>
      <c r="P1062" s="10"/>
      <c r="Q1062" s="10"/>
      <c r="R1062" s="10"/>
      <c r="S1062" s="10"/>
      <c r="T1062" s="10"/>
      <c r="U1062" s="10"/>
      <c r="V1062" s="10"/>
      <c r="W1062" s="10"/>
      <c r="X1062" s="10"/>
      <c r="Y1062" s="10"/>
      <c r="Z1062" s="10"/>
    </row>
    <row r="1063" spans="1:26" ht="12.75" x14ac:dyDescent="0.2">
      <c r="A1063" s="11">
        <v>778</v>
      </c>
      <c r="B1063" s="12">
        <v>44452.52847222222</v>
      </c>
      <c r="C1063" t="s">
        <v>5020</v>
      </c>
      <c r="D1063" t="s">
        <v>1297</v>
      </c>
      <c r="E1063" s="13" t="s">
        <v>5021</v>
      </c>
      <c r="F1063" t="s">
        <v>5022</v>
      </c>
      <c r="G1063" t="s">
        <v>2602</v>
      </c>
      <c r="H1063" s="12">
        <v>44452.739583333336</v>
      </c>
      <c r="I1063" t="s">
        <v>5023</v>
      </c>
      <c r="J1063" s="4" t="str">
        <f>Tb_MateriasJornais[[#This Row],[Jor_Jornal]]&amp;" - "&amp;Tb_MateriasJornais[[#This Row],[Jor_Titulo]]&amp;" - "&amp;TEXT(Tb_MateriasJornais[[#This Row],[Jor_Data]],"dd/mm/aaaa")</f>
        <v>Jornal do Senado - CPI quer ouvir Tolentino nesta terça e pode pedir condução coercitiva - 13/09/2021</v>
      </c>
    </row>
    <row r="1064" spans="1:26" ht="12.75" x14ac:dyDescent="0.2">
      <c r="A1064" s="11">
        <v>242</v>
      </c>
      <c r="B1064" s="12">
        <v>44452.890277777777</v>
      </c>
      <c r="C1064" t="s">
        <v>5024</v>
      </c>
      <c r="D1064" t="s">
        <v>878</v>
      </c>
      <c r="E1064" s="13" t="s">
        <v>5025</v>
      </c>
      <c r="F1064" t="s">
        <v>67</v>
      </c>
      <c r="G1064" t="s">
        <v>4599</v>
      </c>
      <c r="H1064" s="12">
        <v>44452.890277777777</v>
      </c>
      <c r="I1064" t="s">
        <v>5026</v>
      </c>
      <c r="J1064" s="4" t="str">
        <f>Tb_MateriasJornais[[#This Row],[Jor_Jornal]]&amp;" - "&amp;Tb_MateriasJornais[[#This Row],[Jor_Titulo]]&amp;" - "&amp;TEXT(Tb_MateriasJornais[[#This Row],[Jor_Data]],"dd/mm/aaaa")</f>
        <v>Congresso em Foco - STF mantém condução coercitiva de Marcos Tolentino para depor na CPI - 13/09/2021</v>
      </c>
    </row>
    <row r="1065" spans="1:26" ht="12.75" x14ac:dyDescent="0.2">
      <c r="A1065" s="11">
        <v>243</v>
      </c>
      <c r="B1065" s="12">
        <v>44453.329861111109</v>
      </c>
      <c r="C1065" t="s">
        <v>5027</v>
      </c>
      <c r="D1065" t="s">
        <v>878</v>
      </c>
      <c r="E1065" s="13" t="s">
        <v>5028</v>
      </c>
      <c r="F1065" t="s">
        <v>67</v>
      </c>
      <c r="G1065" t="s">
        <v>2885</v>
      </c>
      <c r="H1065" s="12">
        <v>44453.772222222222</v>
      </c>
      <c r="I1065" t="s">
        <v>5029</v>
      </c>
      <c r="J1065" s="4" t="str">
        <f>Tb_MateriasJornais[[#This Row],[Jor_Jornal]]&amp;" - "&amp;Tb_MateriasJornais[[#This Row],[Jor_Titulo]]&amp;" - "&amp;TEXT(Tb_MateriasJornais[[#This Row],[Jor_Data]],"dd/mm/aaaa")</f>
        <v>Congresso em Foco - CPI: Marcos Tolentino nega ser sociedade com FIB Bank e mantém silêncio em depoimento - 14/09/2021</v>
      </c>
    </row>
    <row r="1066" spans="1:26" ht="12.75" x14ac:dyDescent="0.2">
      <c r="A1066" s="11">
        <v>779</v>
      </c>
      <c r="B1066" s="12">
        <v>44453.410416666666</v>
      </c>
      <c r="C1066" t="s">
        <v>5030</v>
      </c>
      <c r="D1066" t="s">
        <v>1297</v>
      </c>
      <c r="E1066" s="13" t="s">
        <v>5031</v>
      </c>
      <c r="F1066" t="s">
        <v>5032</v>
      </c>
      <c r="G1066" t="s">
        <v>2602</v>
      </c>
      <c r="H1066" s="12">
        <v>44453.410416666666</v>
      </c>
      <c r="I1066" t="s">
        <v>5033</v>
      </c>
      <c r="J1066" s="4" t="str">
        <f>Tb_MateriasJornais[[#This Row],[Jor_Jornal]]&amp;" - "&amp;Tb_MateriasJornais[[#This Row],[Jor_Titulo]]&amp;" - "&amp;TEXT(Tb_MateriasJornais[[#This Row],[Jor_Data]],"dd/mm/aaaa")</f>
        <v>Jornal do Senado - Com autorização para condução coercitiva, CPI quer ouvir Marconny Faria nesta quarta - 14/09/2021</v>
      </c>
    </row>
    <row r="1067" spans="1:26" ht="12.75" x14ac:dyDescent="0.2">
      <c r="A1067" s="11">
        <v>780</v>
      </c>
      <c r="B1067" s="12">
        <v>44453.518055555556</v>
      </c>
      <c r="C1067" t="s">
        <v>5034</v>
      </c>
      <c r="D1067" t="s">
        <v>1297</v>
      </c>
      <c r="E1067" s="13" t="s">
        <v>5035</v>
      </c>
      <c r="F1067" t="s">
        <v>5036</v>
      </c>
      <c r="G1067" t="s">
        <v>2602</v>
      </c>
      <c r="H1067" s="12">
        <v>44453.518750000003</v>
      </c>
      <c r="I1067" t="s">
        <v>5037</v>
      </c>
      <c r="J1067" s="4" t="str">
        <f>Tb_MateriasJornais[[#This Row],[Jor_Jornal]]&amp;" - "&amp;Tb_MateriasJornais[[#This Row],[Jor_Titulo]]&amp;" - "&amp;TEXT(Tb_MateriasJornais[[#This Row],[Jor_Data]],"dd/mm/aaaa")</f>
        <v>Jornal do Senado - CPI da Pandemia acelerou a vacinação e ajudou a derrubar teorias anticientíficas, afirma relator - 14/09/2021</v>
      </c>
    </row>
    <row r="1068" spans="1:26" ht="12.75" x14ac:dyDescent="0.2">
      <c r="A1068" s="11">
        <v>781</v>
      </c>
      <c r="B1068" s="12">
        <v>44453.547222222223</v>
      </c>
      <c r="C1068" t="s">
        <v>5038</v>
      </c>
      <c r="D1068" t="s">
        <v>1297</v>
      </c>
      <c r="E1068" s="13" t="s">
        <v>5039</v>
      </c>
      <c r="F1068" t="s">
        <v>5040</v>
      </c>
      <c r="G1068" t="s">
        <v>1357</v>
      </c>
      <c r="H1068" s="12">
        <v>44453.565972222219</v>
      </c>
      <c r="I1068" t="s">
        <v>5041</v>
      </c>
      <c r="J1068" s="4" t="str">
        <f>Tb_MateriasJornais[[#This Row],[Jor_Jornal]]&amp;" - "&amp;Tb_MateriasJornais[[#This Row],[Jor_Titulo]]&amp;" - "&amp;TEXT(Tb_MateriasJornais[[#This Row],[Jor_Data]],"dd/mm/aaaa")</f>
        <v>Jornal do Senado - Votação do relatório da CPI da Pandemia deve ocorrer até dia 29 de setembro, afirma Randolfe - 14/09/2021</v>
      </c>
      <c r="K1068" s="10"/>
      <c r="L1068" s="10"/>
      <c r="M1068" s="10"/>
      <c r="N1068" s="10"/>
      <c r="O1068" s="10"/>
      <c r="P1068" s="10"/>
      <c r="Q1068" s="10"/>
      <c r="R1068" s="10"/>
      <c r="S1068" s="10"/>
      <c r="T1068" s="10"/>
      <c r="U1068" s="10"/>
      <c r="V1068" s="10"/>
      <c r="W1068" s="10"/>
      <c r="X1068" s="10"/>
      <c r="Y1068" s="10"/>
      <c r="Z1068" s="10"/>
    </row>
    <row r="1069" spans="1:26" ht="12.75" x14ac:dyDescent="0.2">
      <c r="A1069" s="11">
        <v>782</v>
      </c>
      <c r="B1069" s="12">
        <v>44453.547222222223</v>
      </c>
      <c r="C1069" t="s">
        <v>5042</v>
      </c>
      <c r="D1069" t="s">
        <v>1297</v>
      </c>
      <c r="E1069" s="13" t="s">
        <v>5043</v>
      </c>
      <c r="F1069" t="s">
        <v>5044</v>
      </c>
      <c r="G1069" t="s">
        <v>1357</v>
      </c>
      <c r="H1069" s="12">
        <v>44453.547222222223</v>
      </c>
      <c r="I1069" t="s">
        <v>5045</v>
      </c>
      <c r="J1069" s="4" t="str">
        <f>Tb_MateriasJornais[[#This Row],[Jor_Jornal]]&amp;" - "&amp;Tb_MateriasJornais[[#This Row],[Jor_Titulo]]&amp;" - "&amp;TEXT(Tb_MateriasJornais[[#This Row],[Jor_Data]],"dd/mm/aaaa")</f>
        <v>Jornal do Senado - Renan vai propor mudanças na Lei do Impeachment em relatório da CPI - 14/09/2021</v>
      </c>
      <c r="K1069" s="10"/>
      <c r="L1069" s="10"/>
      <c r="M1069" s="10"/>
      <c r="N1069" s="10"/>
      <c r="O1069" s="10"/>
      <c r="P1069" s="10"/>
      <c r="Q1069" s="10"/>
      <c r="R1069" s="10"/>
      <c r="S1069" s="10"/>
      <c r="T1069" s="10"/>
      <c r="U1069" s="10"/>
      <c r="V1069" s="10"/>
      <c r="W1069" s="10"/>
      <c r="X1069" s="10"/>
      <c r="Y1069" s="10"/>
      <c r="Z1069" s="10"/>
    </row>
    <row r="1070" spans="1:26" ht="12.75" x14ac:dyDescent="0.2">
      <c r="A1070" s="11">
        <v>783</v>
      </c>
      <c r="B1070" s="12">
        <v>44453.575694444444</v>
      </c>
      <c r="C1070" t="s">
        <v>5046</v>
      </c>
      <c r="D1070" t="s">
        <v>1297</v>
      </c>
      <c r="E1070" s="13" t="s">
        <v>5047</v>
      </c>
      <c r="F1070" t="s">
        <v>5048</v>
      </c>
      <c r="G1070" t="s">
        <v>1801</v>
      </c>
      <c r="H1070" s="12">
        <v>44465.493750000001</v>
      </c>
      <c r="I1070" t="s">
        <v>5049</v>
      </c>
      <c r="J1070" s="4" t="str">
        <f>Tb_MateriasJornais[[#This Row],[Jor_Jornal]]&amp;" - "&amp;Tb_MateriasJornais[[#This Row],[Jor_Titulo]]&amp;" - "&amp;TEXT(Tb_MateriasJornais[[#This Row],[Jor_Data]],"dd/mm/aaaa")</f>
        <v>Jornal do Senado - Tolentino admite ser amigo de Ricardo Barros, mas nega relacionamento com a família Bolsonaro - 14/09/2021</v>
      </c>
    </row>
    <row r="1071" spans="1:26" ht="12.75" x14ac:dyDescent="0.2">
      <c r="A1071" s="11">
        <v>244</v>
      </c>
      <c r="B1071" s="12">
        <v>44453.713194444441</v>
      </c>
      <c r="C1071" t="s">
        <v>5050</v>
      </c>
      <c r="D1071" t="s">
        <v>878</v>
      </c>
      <c r="E1071" s="13" t="s">
        <v>5051</v>
      </c>
      <c r="F1071" t="s">
        <v>67</v>
      </c>
      <c r="G1071" t="s">
        <v>2613</v>
      </c>
      <c r="H1071" s="12">
        <v>44453.734722222223</v>
      </c>
      <c r="I1071" t="s">
        <v>5052</v>
      </c>
      <c r="J1071" s="4" t="str">
        <f>Tb_MateriasJornais[[#This Row],[Jor_Jornal]]&amp;" - "&amp;Tb_MateriasJornais[[#This Row],[Jor_Titulo]]&amp;" - "&amp;TEXT(Tb_MateriasJornais[[#This Row],[Jor_Data]],"dd/mm/aaaa")</f>
        <v>Congresso em Foco - CPI possui provas contundentes contra Bolsonaro e seus aliados, afirma Otto Alencar - 14/09/2021</v>
      </c>
      <c r="K1071" s="10"/>
      <c r="L1071" s="10"/>
      <c r="M1071" s="10"/>
      <c r="N1071" s="10"/>
      <c r="O1071" s="10"/>
      <c r="P1071" s="10"/>
      <c r="Q1071" s="10"/>
      <c r="R1071" s="10"/>
      <c r="S1071" s="10"/>
      <c r="T1071" s="10"/>
      <c r="U1071" s="10"/>
      <c r="V1071" s="10"/>
      <c r="W1071" s="10"/>
      <c r="X1071" s="10"/>
      <c r="Y1071" s="10"/>
      <c r="Z1071" s="10"/>
    </row>
    <row r="1072" spans="1:26" ht="12.75" x14ac:dyDescent="0.2">
      <c r="A1072" s="11">
        <v>245</v>
      </c>
      <c r="B1072" s="12">
        <v>44454.409722222219</v>
      </c>
      <c r="C1072" t="s">
        <v>5053</v>
      </c>
      <c r="D1072" t="s">
        <v>878</v>
      </c>
      <c r="E1072" s="13" t="s">
        <v>5054</v>
      </c>
      <c r="F1072" t="s">
        <v>67</v>
      </c>
      <c r="G1072" t="s">
        <v>5055</v>
      </c>
      <c r="H1072" s="12">
        <v>44454.415277777778</v>
      </c>
      <c r="I1072" t="s">
        <v>5056</v>
      </c>
      <c r="J1072" s="4" t="str">
        <f>Tb_MateriasJornais[[#This Row],[Jor_Jornal]]&amp;" - "&amp;Tb_MateriasJornais[[#This Row],[Jor_Titulo]]&amp;" - "&amp;TEXT(Tb_MateriasJornais[[#This Row],[Jor_Data]],"dd/mm/aaaa")</f>
        <v>Congresso em Foco - Juristas apontam crimes cometidos por Bolsonaro em relatório entregue à CPI - 15/09/2021</v>
      </c>
      <c r="K1072" s="10"/>
      <c r="L1072" s="10"/>
      <c r="M1072" s="10"/>
      <c r="N1072" s="10"/>
      <c r="O1072" s="10"/>
      <c r="P1072" s="10"/>
      <c r="Q1072" s="10"/>
      <c r="R1072" s="10"/>
      <c r="S1072" s="10"/>
      <c r="T1072" s="10"/>
      <c r="U1072" s="10"/>
      <c r="V1072" s="10"/>
      <c r="W1072" s="10"/>
      <c r="X1072" s="10"/>
      <c r="Y1072" s="10"/>
      <c r="Z1072" s="10"/>
    </row>
    <row r="1073" spans="1:26" ht="12.75" x14ac:dyDescent="0.2">
      <c r="A1073" s="11">
        <v>784</v>
      </c>
      <c r="B1073" s="12">
        <v>44454.422222222223</v>
      </c>
      <c r="C1073" t="s">
        <v>5057</v>
      </c>
      <c r="D1073" t="s">
        <v>1297</v>
      </c>
      <c r="E1073" s="13" t="s">
        <v>5058</v>
      </c>
      <c r="F1073" t="s">
        <v>5059</v>
      </c>
      <c r="G1073" t="s">
        <v>2602</v>
      </c>
      <c r="H1073" s="12">
        <v>44454.446527777778</v>
      </c>
      <c r="I1073" t="s">
        <v>5060</v>
      </c>
      <c r="J1073" s="4" t="str">
        <f>Tb_MateriasJornais[[#This Row],[Jor_Jornal]]&amp;" - "&amp;Tb_MateriasJornais[[#This Row],[Jor_Titulo]]&amp;" - "&amp;TEXT(Tb_MateriasJornais[[#This Row],[Jor_Data]],"dd/mm/aaaa")</f>
        <v>Jornal do Senado - CPI aprova requerimentos que miram irregularidades na Precisa e na FIB Bank - 15/09/2021</v>
      </c>
    </row>
    <row r="1074" spans="1:26" ht="12.75" x14ac:dyDescent="0.2">
      <c r="A1074" s="11">
        <v>785</v>
      </c>
      <c r="B1074" s="12">
        <v>44454.586805555555</v>
      </c>
      <c r="C1074" t="s">
        <v>5061</v>
      </c>
      <c r="D1074" t="s">
        <v>1297</v>
      </c>
      <c r="E1074" s="13" t="s">
        <v>5062</v>
      </c>
      <c r="F1074" t="s">
        <v>5063</v>
      </c>
      <c r="G1074" t="s">
        <v>2602</v>
      </c>
      <c r="H1074" s="12">
        <v>44454.712500000001</v>
      </c>
      <c r="I1074" t="s">
        <v>5064</v>
      </c>
      <c r="J1074" s="4" t="str">
        <f>Tb_MateriasJornais[[#This Row],[Jor_Jornal]]&amp;" - "&amp;Tb_MateriasJornais[[#This Row],[Jor_Titulo]]&amp;" - "&amp;TEXT(Tb_MateriasJornais[[#This Row],[Jor_Data]],"dd/mm/aaaa")</f>
        <v>Jornal do Senado - CPI ouve juristas que sugerem indiciamento de Bolsonaro por crime de responsabilidade - 15/09/2021</v>
      </c>
    </row>
    <row r="1075" spans="1:26" ht="12.75" x14ac:dyDescent="0.2">
      <c r="A1075" s="11">
        <v>786</v>
      </c>
      <c r="B1075" s="12">
        <v>44454.804861111108</v>
      </c>
      <c r="C1075" t="s">
        <v>5065</v>
      </c>
      <c r="D1075" t="s">
        <v>1297</v>
      </c>
      <c r="E1075" s="13" t="s">
        <v>5066</v>
      </c>
      <c r="F1075" t="s">
        <v>5067</v>
      </c>
      <c r="G1075" t="s">
        <v>1300</v>
      </c>
      <c r="H1075" s="12">
        <v>44454.85</v>
      </c>
      <c r="I1075" t="s">
        <v>5068</v>
      </c>
      <c r="J1075" s="4" t="str">
        <f>Tb_MateriasJornais[[#This Row],[Jor_Jornal]]&amp;" - "&amp;Tb_MateriasJornais[[#This Row],[Jor_Titulo]]&amp;" - "&amp;TEXT(Tb_MateriasJornais[[#This Row],[Jor_Data]],"dd/mm/aaaa")</f>
        <v>Jornal do Senado - CPI investiga uso de tratamento precoce contra a covid-19 pela Prevent Senior nesta quinta - 15/09/2021</v>
      </c>
    </row>
    <row r="1076" spans="1:26" ht="12.75" x14ac:dyDescent="0.2">
      <c r="A1076" s="11">
        <v>787</v>
      </c>
      <c r="B1076" s="12">
        <v>44454.877083333333</v>
      </c>
      <c r="C1076" t="s">
        <v>5069</v>
      </c>
      <c r="D1076" t="s">
        <v>1297</v>
      </c>
      <c r="E1076" s="13" t="s">
        <v>5070</v>
      </c>
      <c r="F1076" t="s">
        <v>5071</v>
      </c>
      <c r="G1076" t="s">
        <v>1357</v>
      </c>
      <c r="H1076" s="12">
        <v>44454.877083333333</v>
      </c>
      <c r="I1076" t="s">
        <v>5072</v>
      </c>
      <c r="J1076" s="4" t="str">
        <f>Tb_MateriasJornais[[#This Row],[Jor_Jornal]]&amp;" - "&amp;Tb_MateriasJornais[[#This Row],[Jor_Titulo]]&amp;" - "&amp;TEXT(Tb_MateriasJornais[[#This Row],[Jor_Data]],"dd/mm/aaaa")</f>
        <v>Jornal do Senado - Senadores questionam 'assessoria política' oferecida por Marconny - 15/09/2021</v>
      </c>
    </row>
    <row r="1077" spans="1:26" ht="12.75" x14ac:dyDescent="0.2">
      <c r="A1077" s="11">
        <v>246</v>
      </c>
      <c r="B1077" s="12">
        <v>44455.318749999999</v>
      </c>
      <c r="C1077" t="s">
        <v>5073</v>
      </c>
      <c r="D1077" t="s">
        <v>878</v>
      </c>
      <c r="E1077" s="13" t="s">
        <v>5074</v>
      </c>
      <c r="F1077" t="s">
        <v>67</v>
      </c>
      <c r="G1077" t="s">
        <v>2613</v>
      </c>
      <c r="H1077" s="12">
        <v>44455.619444444441</v>
      </c>
      <c r="I1077" t="s">
        <v>5075</v>
      </c>
      <c r="J1077" s="4" t="str">
        <f>Tb_MateriasJornais[[#This Row],[Jor_Jornal]]&amp;" - "&amp;Tb_MateriasJornais[[#This Row],[Jor_Titulo]]&amp;" - "&amp;TEXT(Tb_MateriasJornais[[#This Row],[Jor_Data]],"dd/mm/aaaa")</f>
        <v>Congresso em Foco - Diretor da Prevent Sênior não compareceu à CPI. Depoimento vai acontecer na quarta - 16/09/2021</v>
      </c>
      <c r="K1077" s="10"/>
      <c r="L1077" s="10"/>
      <c r="M1077" s="10"/>
      <c r="N1077" s="10"/>
      <c r="O1077" s="10"/>
      <c r="P1077" s="10"/>
      <c r="Q1077" s="10"/>
      <c r="R1077" s="10"/>
      <c r="S1077" s="10"/>
      <c r="T1077" s="10"/>
      <c r="U1077" s="10"/>
      <c r="V1077" s="10"/>
      <c r="W1077" s="10"/>
      <c r="X1077" s="10"/>
      <c r="Y1077" s="10"/>
      <c r="Z1077" s="10"/>
    </row>
    <row r="1078" spans="1:26" ht="12.75" x14ac:dyDescent="0.2">
      <c r="A1078" s="11">
        <v>788</v>
      </c>
      <c r="B1078" s="12">
        <v>44455.357638888891</v>
      </c>
      <c r="C1078" t="s">
        <v>5076</v>
      </c>
      <c r="D1078" t="s">
        <v>1297</v>
      </c>
      <c r="E1078" s="13" t="s">
        <v>5077</v>
      </c>
      <c r="F1078" t="s">
        <v>5078</v>
      </c>
      <c r="G1078" t="s">
        <v>1357</v>
      </c>
      <c r="H1078" s="12">
        <v>44455.364583333336</v>
      </c>
      <c r="I1078" t="s">
        <v>5079</v>
      </c>
      <c r="J1078" s="4" t="str">
        <f>Tb_MateriasJornais[[#This Row],[Jor_Jornal]]&amp;" - "&amp;Tb_MateriasJornais[[#This Row],[Jor_Titulo]]&amp;" - "&amp;TEXT(Tb_MateriasJornais[[#This Row],[Jor_Data]],"dd/mm/aaaa")</f>
        <v>Jornal do Senado - Juristas sugerem à CPI indiciamento de Bolsonaro por crime de responsabilidade - 16/09/2021</v>
      </c>
      <c r="K1078" s="10"/>
      <c r="L1078" s="10"/>
      <c r="M1078" s="10"/>
      <c r="N1078" s="10"/>
      <c r="O1078" s="10"/>
      <c r="P1078" s="10"/>
      <c r="Q1078" s="10"/>
      <c r="R1078" s="10"/>
      <c r="S1078" s="10"/>
      <c r="T1078" s="10"/>
      <c r="U1078" s="10"/>
      <c r="V1078" s="10"/>
      <c r="W1078" s="10"/>
      <c r="X1078" s="10"/>
      <c r="Y1078" s="10"/>
      <c r="Z1078" s="10"/>
    </row>
    <row r="1079" spans="1:26" ht="12.75" x14ac:dyDescent="0.2">
      <c r="A1079" s="11">
        <v>789</v>
      </c>
      <c r="B1079" s="12">
        <v>44455.548611111109</v>
      </c>
      <c r="C1079" t="s">
        <v>5080</v>
      </c>
      <c r="D1079" t="s">
        <v>1297</v>
      </c>
      <c r="E1079" s="13" t="s">
        <v>5081</v>
      </c>
      <c r="F1079" t="s">
        <v>5082</v>
      </c>
      <c r="G1079" t="s">
        <v>2602</v>
      </c>
      <c r="H1079" s="12">
        <v>44455.590277777781</v>
      </c>
      <c r="I1079" t="s">
        <v>5083</v>
      </c>
      <c r="J1079" s="4" t="str">
        <f>Tb_MateriasJornais[[#This Row],[Jor_Jornal]]&amp;" - "&amp;Tb_MateriasJornais[[#This Row],[Jor_Titulo]]&amp;" - "&amp;TEXT(Tb_MateriasJornais[[#This Row],[Jor_Data]],"dd/mm/aaaa")</f>
        <v>Jornal do Senado - Para CPI, ausência de diretor da Prevent foi protelatória, e depoimento é remarcado para quarta - 16/09/2021</v>
      </c>
    </row>
    <row r="1080" spans="1:26" ht="12.75" x14ac:dyDescent="0.2">
      <c r="A1080" s="11">
        <v>790</v>
      </c>
      <c r="B1080" s="12">
        <v>44455.587500000001</v>
      </c>
      <c r="C1080" t="s">
        <v>5084</v>
      </c>
      <c r="D1080" t="s">
        <v>1297</v>
      </c>
      <c r="E1080" s="13" t="s">
        <v>5085</v>
      </c>
      <c r="F1080" t="s">
        <v>5086</v>
      </c>
      <c r="G1080" t="s">
        <v>2602</v>
      </c>
      <c r="H1080" s="12">
        <v>44456.428472222222</v>
      </c>
      <c r="I1080" t="s">
        <v>5087</v>
      </c>
      <c r="J1080" s="4" t="str">
        <f>Tb_MateriasJornais[[#This Row],[Jor_Jornal]]&amp;" - "&amp;Tb_MateriasJornais[[#This Row],[Jor_Titulo]]&amp;" - "&amp;TEXT(Tb_MateriasJornais[[#This Row],[Jor_Data]],"dd/mm/aaaa")</f>
        <v>Jornal do Senado - CPI da Pandemia debate momento ideal para encerramento dos trabalhos - 16/09/2021</v>
      </c>
    </row>
    <row r="1081" spans="1:26" ht="12.75" x14ac:dyDescent="0.2">
      <c r="A1081" s="11">
        <v>247</v>
      </c>
      <c r="B1081" s="12">
        <v>44456.453472222223</v>
      </c>
      <c r="C1081" t="s">
        <v>5088</v>
      </c>
      <c r="D1081" t="s">
        <v>878</v>
      </c>
      <c r="E1081" s="13" t="s">
        <v>5089</v>
      </c>
      <c r="F1081" t="s">
        <v>67</v>
      </c>
      <c r="G1081" t="s">
        <v>5055</v>
      </c>
      <c r="H1081" s="12">
        <v>44456.453472222223</v>
      </c>
      <c r="I1081" t="s">
        <v>5090</v>
      </c>
      <c r="J1081" s="4" t="str">
        <f>Tb_MateriasJornais[[#This Row],[Jor_Jornal]]&amp;" - "&amp;Tb_MateriasJornais[[#This Row],[Jor_Titulo]]&amp;" - "&amp;TEXT(Tb_MateriasJornais[[#This Row],[Jor_Data]],"dd/mm/aaaa")</f>
        <v>Congresso em Foco - Precisa Medicamentos diz que entregou documentos e compara CPI à Lava Jato - 17/09/2021</v>
      </c>
    </row>
    <row r="1082" spans="1:26" ht="12.75" x14ac:dyDescent="0.2">
      <c r="A1082" s="11">
        <v>791</v>
      </c>
      <c r="B1082" s="12">
        <v>44456.463194444441</v>
      </c>
      <c r="C1082" t="s">
        <v>5091</v>
      </c>
      <c r="D1082" t="s">
        <v>1297</v>
      </c>
      <c r="E1082" s="13" t="s">
        <v>5092</v>
      </c>
      <c r="F1082" t="s">
        <v>5093</v>
      </c>
      <c r="G1082" t="s">
        <v>2602</v>
      </c>
      <c r="H1082" s="12">
        <v>44459.491666666669</v>
      </c>
      <c r="I1082" t="s">
        <v>5094</v>
      </c>
      <c r="J1082" s="4" t="str">
        <f>Tb_MateriasJornais[[#This Row],[Jor_Jornal]]&amp;" - "&amp;Tb_MateriasJornais[[#This Row],[Jor_Titulo]]&amp;" - "&amp;TEXT(Tb_MateriasJornais[[#This Row],[Jor_Data]],"dd/mm/aaaa")</f>
        <v>Jornal do Senado - Ministro da CGU falará à CPI sobre fiscalização de compra de vacinas - 17/09/2021</v>
      </c>
    </row>
    <row r="1083" spans="1:26" ht="12.75" x14ac:dyDescent="0.2">
      <c r="A1083" s="11">
        <v>792</v>
      </c>
      <c r="B1083" s="12">
        <v>44456.563888888886</v>
      </c>
      <c r="C1083" t="s">
        <v>5095</v>
      </c>
      <c r="D1083" t="s">
        <v>1297</v>
      </c>
      <c r="E1083" s="13" t="s">
        <v>5096</v>
      </c>
      <c r="F1083" t="s">
        <v>5097</v>
      </c>
      <c r="G1083" t="s">
        <v>2602</v>
      </c>
      <c r="H1083" s="12">
        <v>44456.722916666666</v>
      </c>
      <c r="I1083" t="s">
        <v>5098</v>
      </c>
      <c r="J1083" s="4" t="str">
        <f>Tb_MateriasJornais[[#This Row],[Jor_Jornal]]&amp;" - "&amp;Tb_MateriasJornais[[#This Row],[Jor_Titulo]]&amp;" - "&amp;TEXT(Tb_MateriasJornais[[#This Row],[Jor_Data]],"dd/mm/aaaa")</f>
        <v>Jornal do Senado - CPI recorreu à PF para obter documentos negados pela Precisa e pelo Ministério da Saúde - 17/09/2021</v>
      </c>
    </row>
    <row r="1084" spans="1:26" ht="12.75" x14ac:dyDescent="0.2">
      <c r="A1084" s="11">
        <v>793</v>
      </c>
      <c r="B1084" s="12">
        <v>44456.72152777778</v>
      </c>
      <c r="C1084" t="s">
        <v>5099</v>
      </c>
      <c r="D1084" t="s">
        <v>1297</v>
      </c>
      <c r="E1084" s="13" t="s">
        <v>5100</v>
      </c>
      <c r="F1084" t="s">
        <v>5101</v>
      </c>
      <c r="G1084" t="s">
        <v>1357</v>
      </c>
      <c r="H1084" s="12">
        <v>44456.734722222223</v>
      </c>
      <c r="I1084" t="s">
        <v>5102</v>
      </c>
      <c r="J1084" s="4" t="str">
        <f>Tb_MateriasJornais[[#This Row],[Jor_Jornal]]&amp;" - "&amp;Tb_MateriasJornais[[#This Row],[Jor_Titulo]]&amp;" - "&amp;TEXT(Tb_MateriasJornais[[#This Row],[Jor_Data]],"dd/mm/aaaa")</f>
        <v>Jornal do Senado - Randolfe: operação da PF contra a Precisa Medicamentos foi solicitada pela CPI - 17/09/2021</v>
      </c>
      <c r="K1084" s="10"/>
      <c r="L1084" s="10"/>
      <c r="M1084" s="10"/>
      <c r="N1084" s="10"/>
      <c r="O1084" s="10"/>
      <c r="P1084" s="10"/>
      <c r="Q1084" s="10"/>
      <c r="R1084" s="10"/>
      <c r="S1084" s="10"/>
      <c r="T1084" s="10"/>
      <c r="U1084" s="10"/>
      <c r="V1084" s="10"/>
      <c r="W1084" s="10"/>
      <c r="X1084" s="10"/>
      <c r="Y1084" s="10"/>
      <c r="Z1084" s="10"/>
    </row>
    <row r="1085" spans="1:26" ht="12.75" x14ac:dyDescent="0.2">
      <c r="A1085" s="11">
        <v>248</v>
      </c>
      <c r="B1085" s="12">
        <v>44456.791666666664</v>
      </c>
      <c r="C1085" t="s">
        <v>5103</v>
      </c>
      <c r="D1085" t="s">
        <v>878</v>
      </c>
      <c r="E1085" s="13" t="s">
        <v>5104</v>
      </c>
      <c r="F1085" t="s">
        <v>67</v>
      </c>
      <c r="G1085" t="s">
        <v>880</v>
      </c>
      <c r="H1085" s="12">
        <v>44456.791666666664</v>
      </c>
      <c r="I1085" t="s">
        <v>5105</v>
      </c>
      <c r="J1085" s="4" t="str">
        <f>Tb_MateriasJornais[[#This Row],[Jor_Jornal]]&amp;" - "&amp;Tb_MateriasJornais[[#This Row],[Jor_Titulo]]&amp;" - "&amp;TEXT(Tb_MateriasJornais[[#This Row],[Jor_Data]],"dd/mm/aaaa")</f>
        <v>Congresso em Foco - Após diretor não comparecer à CPI, Prevent Senior pede acesso a documentos - 17/09/2021</v>
      </c>
      <c r="K1085" s="10"/>
      <c r="L1085" s="10"/>
      <c r="M1085" s="10"/>
      <c r="N1085" s="10"/>
      <c r="O1085" s="10"/>
      <c r="P1085" s="10"/>
      <c r="Q1085" s="10"/>
      <c r="R1085" s="10"/>
      <c r="S1085" s="10"/>
      <c r="T1085" s="10"/>
      <c r="U1085" s="10"/>
      <c r="V1085" s="10"/>
      <c r="W1085" s="10"/>
      <c r="X1085" s="10"/>
      <c r="Y1085" s="10"/>
      <c r="Z1085" s="10"/>
    </row>
    <row r="1086" spans="1:26" ht="12.75" x14ac:dyDescent="0.2">
      <c r="A1086" s="11">
        <v>249</v>
      </c>
      <c r="B1086" s="12">
        <v>44457.349305555559</v>
      </c>
      <c r="C1086" t="s">
        <v>5106</v>
      </c>
      <c r="D1086" t="s">
        <v>878</v>
      </c>
      <c r="E1086" s="13" t="s">
        <v>5107</v>
      </c>
      <c r="F1086" t="s">
        <v>67</v>
      </c>
      <c r="G1086" t="s">
        <v>2885</v>
      </c>
      <c r="H1086" s="12">
        <v>44460.354166666664</v>
      </c>
      <c r="I1086" t="s">
        <v>5108</v>
      </c>
      <c r="J1086" s="4" t="str">
        <f>Tb_MateriasJornais[[#This Row],[Jor_Jornal]]&amp;" - "&amp;Tb_MateriasJornais[[#This Row],[Jor_Titulo]]&amp;" - "&amp;TEXT(Tb_MateriasJornais[[#This Row],[Jor_Data]],"dd/mm/aaaa")</f>
        <v>Congresso em Foco - Presença de senadoras em CPI será obrigatória, diz Eliziane - 18/09/2021</v>
      </c>
    </row>
    <row r="1087" spans="1:26" ht="12.75" x14ac:dyDescent="0.2">
      <c r="A1087" s="11">
        <v>250</v>
      </c>
      <c r="B1087" s="12">
        <v>44460.35</v>
      </c>
      <c r="C1087" t="s">
        <v>5109</v>
      </c>
      <c r="D1087" t="s">
        <v>878</v>
      </c>
      <c r="E1087" s="13" t="s">
        <v>5110</v>
      </c>
      <c r="F1087" t="s">
        <v>67</v>
      </c>
      <c r="G1087" t="s">
        <v>880</v>
      </c>
      <c r="H1087" s="12">
        <v>44460.74722222222</v>
      </c>
      <c r="I1087" t="s">
        <v>5111</v>
      </c>
      <c r="J1087" s="4" t="str">
        <f>Tb_MateriasJornais[[#This Row],[Jor_Jornal]]&amp;" - "&amp;Tb_MateriasJornais[[#This Row],[Jor_Titulo]]&amp;" - "&amp;TEXT(Tb_MateriasJornais[[#This Row],[Jor_Data]],"dd/mm/aaaa")</f>
        <v>Congresso em Foco - Wagner Rosário vira investigado pela CPI após ataque machista a senadora - 21/09/2021</v>
      </c>
    </row>
    <row r="1088" spans="1:26" ht="12.75" x14ac:dyDescent="0.2">
      <c r="A1088" s="11">
        <v>794</v>
      </c>
      <c r="B1088" s="12">
        <v>44460.433333333334</v>
      </c>
      <c r="C1088" t="s">
        <v>5112</v>
      </c>
      <c r="D1088" t="s">
        <v>1297</v>
      </c>
      <c r="E1088" s="13" t="s">
        <v>5113</v>
      </c>
      <c r="F1088" t="s">
        <v>5114</v>
      </c>
      <c r="G1088" t="s">
        <v>2602</v>
      </c>
      <c r="H1088" s="12">
        <v>44460.433333333334</v>
      </c>
      <c r="I1088" t="s">
        <v>5115</v>
      </c>
      <c r="J1088" s="4" t="str">
        <f>Tb_MateriasJornais[[#This Row],[Jor_Jornal]]&amp;" - "&amp;Tb_MateriasJornais[[#This Row],[Jor_Titulo]]&amp;" - "&amp;TEXT(Tb_MateriasJornais[[#This Row],[Jor_Data]],"dd/mm/aaaa")</f>
        <v>Jornal do Senado - CPI vai ouvir diretor da operadora Prevent Senior nesta quarta - 21/09/2021</v>
      </c>
    </row>
    <row r="1089" spans="1:26" ht="12.75" x14ac:dyDescent="0.2">
      <c r="A1089" s="11">
        <v>795</v>
      </c>
      <c r="B1089" s="12">
        <v>44460.438194444447</v>
      </c>
      <c r="C1089" t="s">
        <v>5116</v>
      </c>
      <c r="D1089" t="s">
        <v>1297</v>
      </c>
      <c r="E1089" s="13" t="s">
        <v>5117</v>
      </c>
      <c r="F1089" t="s">
        <v>5118</v>
      </c>
      <c r="G1089" t="s">
        <v>2602</v>
      </c>
      <c r="H1089" s="12">
        <v>44462.384722222225</v>
      </c>
      <c r="I1089" t="s">
        <v>5119</v>
      </c>
      <c r="J1089" s="4" t="str">
        <f>Tb_MateriasJornais[[#This Row],[Jor_Jornal]]&amp;" - "&amp;Tb_MateriasJornais[[#This Row],[Jor_Titulo]]&amp;" - "&amp;TEXT(Tb_MateriasJornais[[#This Row],[Jor_Data]],"dd/mm/aaaa")</f>
        <v>Jornal do Senado - Empresário Danilo Trento será ouvido pela CPI na quinta-feira - 21/09/2021</v>
      </c>
    </row>
    <row r="1090" spans="1:26" ht="12.75" x14ac:dyDescent="0.2">
      <c r="A1090" s="11">
        <v>251</v>
      </c>
      <c r="B1090" s="12">
        <v>44460.527083333334</v>
      </c>
      <c r="C1090" t="s">
        <v>5120</v>
      </c>
      <c r="D1090" t="s">
        <v>878</v>
      </c>
      <c r="E1090" s="13" t="s">
        <v>5121</v>
      </c>
      <c r="F1090" t="s">
        <v>67</v>
      </c>
      <c r="G1090" t="s">
        <v>2613</v>
      </c>
      <c r="H1090" s="12">
        <v>44460.57916666667</v>
      </c>
      <c r="I1090" t="s">
        <v>5122</v>
      </c>
      <c r="J1090" s="4" t="str">
        <f>Tb_MateriasJornais[[#This Row],[Jor_Jornal]]&amp;" - "&amp;Tb_MateriasJornais[[#This Row],[Jor_Titulo]]&amp;" - "&amp;TEXT(Tb_MateriasJornais[[#This Row],[Jor_Data]],"dd/mm/aaaa")</f>
        <v>Congresso em Foco - Senadores da CPI pedem investigação de Jair Renan por ameaça a parlamentares - 21/09/2021</v>
      </c>
      <c r="K1090" s="10"/>
      <c r="L1090" s="10"/>
      <c r="M1090" s="10"/>
      <c r="N1090" s="10"/>
      <c r="O1090" s="10"/>
      <c r="P1090" s="10"/>
      <c r="Q1090" s="10"/>
      <c r="R1090" s="10"/>
      <c r="S1090" s="10"/>
      <c r="T1090" s="10"/>
      <c r="U1090" s="10"/>
      <c r="V1090" s="10"/>
      <c r="W1090" s="10"/>
      <c r="X1090" s="10"/>
      <c r="Y1090" s="10"/>
      <c r="Z1090" s="10"/>
    </row>
    <row r="1091" spans="1:26" ht="12.75" x14ac:dyDescent="0.2">
      <c r="A1091" s="11">
        <v>796</v>
      </c>
      <c r="B1091" s="12">
        <v>44460.582638888889</v>
      </c>
      <c r="C1091" t="s">
        <v>5123</v>
      </c>
      <c r="D1091" t="s">
        <v>1297</v>
      </c>
      <c r="E1091" s="13" t="s">
        <v>5124</v>
      </c>
      <c r="F1091" t="s">
        <v>5125</v>
      </c>
      <c r="G1091" t="s">
        <v>2602</v>
      </c>
      <c r="H1091" s="12">
        <v>44460.758333333331</v>
      </c>
      <c r="I1091" t="s">
        <v>5126</v>
      </c>
      <c r="J1091" s="4" t="str">
        <f>Tb_MateriasJornais[[#This Row],[Jor_Jornal]]&amp;" - "&amp;Tb_MateriasJornais[[#This Row],[Jor_Titulo]]&amp;" - "&amp;TEXT(Tb_MateriasJornais[[#This Row],[Jor_Data]],"dd/mm/aaaa")</f>
        <v>Jornal do Senado - Em depoimento tenso, Wagner Rosário nega omissão da CGU no caso Covaxin - 21/09/2021</v>
      </c>
    </row>
    <row r="1092" spans="1:26" ht="12.75" x14ac:dyDescent="0.2">
      <c r="A1092" s="11">
        <v>252</v>
      </c>
      <c r="B1092" s="12">
        <v>44460.768055555556</v>
      </c>
      <c r="C1092" t="s">
        <v>5127</v>
      </c>
      <c r="D1092" t="s">
        <v>878</v>
      </c>
      <c r="E1092" s="13" t="s">
        <v>5128</v>
      </c>
      <c r="F1092" t="s">
        <v>67</v>
      </c>
      <c r="G1092" t="s">
        <v>880</v>
      </c>
      <c r="H1092" s="12">
        <v>44460.768055555556</v>
      </c>
      <c r="I1092" t="s">
        <v>5129</v>
      </c>
      <c r="J1092" s="4" t="str">
        <f>Tb_MateriasJornais[[#This Row],[Jor_Jornal]]&amp;" - "&amp;Tb_MateriasJornais[[#This Row],[Jor_Titulo]]&amp;" - "&amp;TEXT(Tb_MateriasJornais[[#This Row],[Jor_Data]],"dd/mm/aaaa")</f>
        <v>Congresso em Foco - Vídeo: Wagner Rosário chama Simone Tebet de "descontrolada", e CPI reage - 21/09/2021</v>
      </c>
    </row>
    <row r="1093" spans="1:26" ht="12.75" x14ac:dyDescent="0.2">
      <c r="A1093" s="11">
        <v>253</v>
      </c>
      <c r="B1093" s="12">
        <v>44461.350694444445</v>
      </c>
      <c r="C1093" t="s">
        <v>5130</v>
      </c>
      <c r="D1093" t="s">
        <v>878</v>
      </c>
      <c r="E1093" s="13" t="s">
        <v>5131</v>
      </c>
      <c r="F1093" t="s">
        <v>67</v>
      </c>
      <c r="G1093" t="s">
        <v>2613</v>
      </c>
      <c r="H1093" s="12">
        <v>44461.762499999997</v>
      </c>
      <c r="I1093" t="s">
        <v>5132</v>
      </c>
      <c r="J1093" s="4" t="str">
        <f>Tb_MateriasJornais[[#This Row],[Jor_Jornal]]&amp;" - "&amp;Tb_MateriasJornais[[#This Row],[Jor_Titulo]]&amp;" - "&amp;TEXT(Tb_MateriasJornais[[#This Row],[Jor_Data]],"dd/mm/aaaa")</f>
        <v>Congresso em Foco - Diretor da Prevent Senior evita tratar caso de mãe de Luciano Hang na CPI - 22/09/2021</v>
      </c>
    </row>
    <row r="1094" spans="1:26" ht="12.75" x14ac:dyDescent="0.2">
      <c r="A1094" s="11">
        <v>797</v>
      </c>
      <c r="B1094" s="12">
        <v>44461.621527777781</v>
      </c>
      <c r="C1094" t="s">
        <v>5133</v>
      </c>
      <c r="D1094" t="s">
        <v>1297</v>
      </c>
      <c r="E1094" s="13" t="s">
        <v>5134</v>
      </c>
      <c r="F1094" t="s">
        <v>5135</v>
      </c>
      <c r="G1094" t="s">
        <v>2602</v>
      </c>
      <c r="H1094" s="12">
        <v>44465.495138888888</v>
      </c>
      <c r="I1094" t="s">
        <v>5136</v>
      </c>
      <c r="J1094" s="4" t="str">
        <f>Tb_MateriasJornais[[#This Row],[Jor_Jornal]]&amp;" - "&amp;Tb_MateriasJornais[[#This Row],[Jor_Titulo]]&amp;" - "&amp;TEXT(Tb_MateriasJornais[[#This Row],[Jor_Data]],"dd/mm/aaaa")</f>
        <v>Jornal do Senado - CPI: diretor da Prevent Senior é acusado de mentir e passa à condição de investigado - 22/09/2021</v>
      </c>
      <c r="K1094" s="10"/>
      <c r="L1094" s="10"/>
      <c r="M1094" s="10"/>
      <c r="N1094" s="10"/>
      <c r="O1094" s="10"/>
      <c r="P1094" s="10"/>
      <c r="Q1094" s="10"/>
      <c r="R1094" s="10"/>
      <c r="S1094" s="10"/>
      <c r="T1094" s="10"/>
      <c r="U1094" s="10"/>
      <c r="V1094" s="10"/>
      <c r="W1094" s="10"/>
      <c r="X1094" s="10"/>
      <c r="Y1094" s="10"/>
      <c r="Z1094" s="10"/>
    </row>
    <row r="1095" spans="1:26" ht="12.75" x14ac:dyDescent="0.2">
      <c r="A1095" s="11">
        <v>254</v>
      </c>
      <c r="B1095" s="12">
        <v>44462.40902777778</v>
      </c>
      <c r="C1095" t="s">
        <v>5137</v>
      </c>
      <c r="D1095" t="s">
        <v>878</v>
      </c>
      <c r="E1095" s="13" t="s">
        <v>5138</v>
      </c>
      <c r="F1095" t="s">
        <v>67</v>
      </c>
      <c r="G1095" t="s">
        <v>2613</v>
      </c>
      <c r="H1095" s="12">
        <v>44462.701388888891</v>
      </c>
      <c r="I1095" t="s">
        <v>5139</v>
      </c>
      <c r="J1095" s="4" t="str">
        <f>Tb_MateriasJornais[[#This Row],[Jor_Jornal]]&amp;" - "&amp;Tb_MateriasJornais[[#This Row],[Jor_Titulo]]&amp;" - "&amp;TEXT(Tb_MateriasJornais[[#This Row],[Jor_Data]],"dd/mm/aaaa")</f>
        <v>Congresso em Foco - CPI aprova quebra de sigilo de Danilo Trento, diretor da Precisa - 23/09/2021</v>
      </c>
    </row>
    <row r="1096" spans="1:26" ht="12.75" x14ac:dyDescent="0.2">
      <c r="A1096" s="11">
        <v>798</v>
      </c>
      <c r="B1096" s="12">
        <v>44462.563194444447</v>
      </c>
      <c r="C1096" t="s">
        <v>5140</v>
      </c>
      <c r="D1096" t="s">
        <v>1297</v>
      </c>
      <c r="E1096" s="13" t="s">
        <v>5141</v>
      </c>
      <c r="F1096" t="s">
        <v>5142</v>
      </c>
      <c r="G1096" t="s">
        <v>2602</v>
      </c>
      <c r="H1096" s="12">
        <v>44465.495138888888</v>
      </c>
      <c r="I1096" t="s">
        <v>5143</v>
      </c>
      <c r="J1096" s="4" t="str">
        <f>Tb_MateriasJornais[[#This Row],[Jor_Jornal]]&amp;" - "&amp;Tb_MateriasJornais[[#This Row],[Jor_Titulo]]&amp;" - "&amp;TEXT(Tb_MateriasJornais[[#This Row],[Jor_Data]],"dd/mm/aaaa")</f>
        <v>Jornal do Senado - Senadores apontam participação de empresas de Trento e Maximiano em lavagem de dinheiro - 23/09/2021</v>
      </c>
    </row>
    <row r="1097" spans="1:26" ht="12.75" x14ac:dyDescent="0.2">
      <c r="A1097" s="11">
        <v>799</v>
      </c>
      <c r="B1097" s="12">
        <v>44462.757638888892</v>
      </c>
      <c r="C1097" t="s">
        <v>5144</v>
      </c>
      <c r="D1097" t="s">
        <v>1297</v>
      </c>
      <c r="E1097" s="13" t="s">
        <v>5145</v>
      </c>
      <c r="F1097" t="s">
        <v>5146</v>
      </c>
      <c r="G1097" t="s">
        <v>2602</v>
      </c>
      <c r="H1097" s="12">
        <v>44462.803472222222</v>
      </c>
      <c r="I1097" t="s">
        <v>5147</v>
      </c>
      <c r="J1097" s="4" t="str">
        <f>Tb_MateriasJornais[[#This Row],[Jor_Jornal]]&amp;" - "&amp;Tb_MateriasJornais[[#This Row],[Jor_Titulo]]&amp;" - "&amp;TEXT(Tb_MateriasJornais[[#This Row],[Jor_Data]],"dd/mm/aaaa")</f>
        <v>Jornal do Senado - Além de lavagem de dinheiro, senadores ligam Danilo Trento a lobby da jogatina - 23/09/2021</v>
      </c>
    </row>
    <row r="1098" spans="1:26" ht="12.75" x14ac:dyDescent="0.2">
      <c r="A1098" s="11">
        <v>800</v>
      </c>
      <c r="B1098" s="12">
        <v>44462.768750000003</v>
      </c>
      <c r="C1098" t="s">
        <v>5148</v>
      </c>
      <c r="D1098" t="s">
        <v>1297</v>
      </c>
      <c r="E1098" s="13" t="s">
        <v>5149</v>
      </c>
      <c r="F1098" t="s">
        <v>5150</v>
      </c>
      <c r="G1098" t="s">
        <v>1761</v>
      </c>
      <c r="H1098" s="12">
        <v>44463.561111111114</v>
      </c>
      <c r="I1098" t="s">
        <v>5151</v>
      </c>
      <c r="J1098" s="4" t="str">
        <f>Tb_MateriasJornais[[#This Row],[Jor_Jornal]]&amp;" - "&amp;Tb_MateriasJornais[[#This Row],[Jor_Titulo]]&amp;" - "&amp;TEXT(Tb_MateriasJornais[[#This Row],[Jor_Data]],"dd/mm/aaaa")</f>
        <v>Jornal do Senado - CPI ainda não tem data definida para encerrar trabalhos, dizem integrantes - 23/09/2021</v>
      </c>
      <c r="K1098" s="10"/>
      <c r="L1098" s="10"/>
      <c r="M1098" s="10"/>
      <c r="N1098" s="10"/>
      <c r="O1098" s="10"/>
      <c r="P1098" s="10"/>
      <c r="Q1098" s="10"/>
      <c r="R1098" s="10"/>
      <c r="S1098" s="10"/>
      <c r="T1098" s="10"/>
      <c r="U1098" s="10"/>
      <c r="V1098" s="10"/>
      <c r="W1098" s="10"/>
      <c r="X1098" s="10"/>
      <c r="Y1098" s="10"/>
      <c r="Z1098" s="10"/>
    </row>
    <row r="1099" spans="1:26" ht="12.75" x14ac:dyDescent="0.2">
      <c r="A1099" s="11">
        <v>255</v>
      </c>
      <c r="B1099" s="12">
        <v>44462.797222222223</v>
      </c>
      <c r="C1099" t="s">
        <v>5152</v>
      </c>
      <c r="D1099" t="s">
        <v>878</v>
      </c>
      <c r="E1099" s="13" t="s">
        <v>5153</v>
      </c>
      <c r="F1099" t="s">
        <v>67</v>
      </c>
      <c r="G1099" t="s">
        <v>5154</v>
      </c>
      <c r="H1099" s="12">
        <v>44462.797222222223</v>
      </c>
      <c r="I1099" t="s">
        <v>5155</v>
      </c>
      <c r="J1099" s="4" t="str">
        <f>Tb_MateriasJornais[[#This Row],[Jor_Jornal]]&amp;" - "&amp;Tb_MateriasJornais[[#This Row],[Jor_Titulo]]&amp;" - "&amp;TEXT(Tb_MateriasJornais[[#This Row],[Jor_Data]],"dd/mm/aaaa")</f>
        <v>Congresso em Foco - CPI avança mesmo com silêncio de Danilo Trento - 23/09/2021</v>
      </c>
      <c r="K1099" s="10"/>
      <c r="L1099" s="10"/>
      <c r="M1099" s="10"/>
      <c r="N1099" s="10"/>
      <c r="O1099" s="10"/>
      <c r="P1099" s="10"/>
      <c r="Q1099" s="10"/>
      <c r="R1099" s="10"/>
      <c r="S1099" s="10"/>
      <c r="T1099" s="10"/>
      <c r="U1099" s="10"/>
      <c r="V1099" s="10"/>
      <c r="W1099" s="10"/>
      <c r="X1099" s="10"/>
      <c r="Y1099" s="10"/>
      <c r="Z1099" s="10"/>
    </row>
    <row r="1100" spans="1:26" ht="12.75" x14ac:dyDescent="0.2">
      <c r="A1100" s="11">
        <v>801</v>
      </c>
      <c r="B1100" s="12">
        <v>44463.417361111111</v>
      </c>
      <c r="C1100" t="s">
        <v>5156</v>
      </c>
      <c r="D1100" t="s">
        <v>1297</v>
      </c>
      <c r="E1100" s="13" t="s">
        <v>5157</v>
      </c>
      <c r="F1100" t="s">
        <v>5158</v>
      </c>
      <c r="G1100" t="s">
        <v>1357</v>
      </c>
      <c r="H1100" s="12">
        <v>44463.417361111111</v>
      </c>
      <c r="I1100" t="s">
        <v>5159</v>
      </c>
      <c r="J1100" s="4" t="str">
        <f>Tb_MateriasJornais[[#This Row],[Jor_Jornal]]&amp;" - "&amp;Tb_MateriasJornais[[#This Row],[Jor_Titulo]]&amp;" - "&amp;TEXT(Tb_MateriasJornais[[#This Row],[Jor_Data]],"dd/mm/aaaa")</f>
        <v>Jornal do Senado - CPI: Danilo Trento se cala e é apontado como responsável por lavagem de dinheiro - 24/09/2021</v>
      </c>
      <c r="K1100" s="10"/>
      <c r="L1100" s="10"/>
      <c r="M1100" s="10"/>
      <c r="N1100" s="10"/>
      <c r="O1100" s="10"/>
      <c r="P1100" s="10"/>
      <c r="Q1100" s="10"/>
      <c r="R1100" s="10"/>
      <c r="S1100" s="10"/>
      <c r="T1100" s="10"/>
      <c r="U1100" s="10"/>
      <c r="V1100" s="10"/>
      <c r="W1100" s="10"/>
      <c r="X1100" s="10"/>
      <c r="Y1100" s="10"/>
      <c r="Z1100" s="10"/>
    </row>
    <row r="1101" spans="1:26" ht="12.75" x14ac:dyDescent="0.2">
      <c r="A1101" s="11">
        <v>802</v>
      </c>
      <c r="B1101" s="12">
        <v>44463.455555555556</v>
      </c>
      <c r="C1101" t="s">
        <v>5160</v>
      </c>
      <c r="D1101" t="s">
        <v>1297</v>
      </c>
      <c r="E1101" s="13" t="s">
        <v>5161</v>
      </c>
      <c r="F1101" t="s">
        <v>5162</v>
      </c>
      <c r="G1101" t="s">
        <v>2602</v>
      </c>
      <c r="H1101" s="12">
        <v>44463.708333333336</v>
      </c>
      <c r="I1101" t="s">
        <v>5163</v>
      </c>
      <c r="J1101" s="4" t="str">
        <f>Tb_MateriasJornais[[#This Row],[Jor_Jornal]]&amp;" - "&amp;Tb_MateriasJornais[[#This Row],[Jor_Titulo]]&amp;" - "&amp;TEXT(Tb_MateriasJornais[[#This Row],[Jor_Data]],"dd/mm/aaaa")</f>
        <v>Jornal do Senado - CPI da Pandemia pode convocar Kassyo Ramos, que recebeu dinheiro de Danilo Trento - 24/09/2021</v>
      </c>
    </row>
    <row r="1102" spans="1:26" ht="12.75" x14ac:dyDescent="0.2">
      <c r="A1102" s="11">
        <v>803</v>
      </c>
      <c r="B1102" s="12">
        <v>44463.506249999999</v>
      </c>
      <c r="C1102" t="s">
        <v>5164</v>
      </c>
      <c r="D1102" t="s">
        <v>1297</v>
      </c>
      <c r="E1102" s="13" t="s">
        <v>5165</v>
      </c>
      <c r="F1102" t="s">
        <v>5166</v>
      </c>
      <c r="G1102" t="s">
        <v>2602</v>
      </c>
      <c r="H1102" s="12">
        <v>44466.53125</v>
      </c>
      <c r="I1102" t="s">
        <v>5167</v>
      </c>
      <c r="J1102" s="4" t="str">
        <f>Tb_MateriasJornais[[#This Row],[Jor_Jornal]]&amp;" - "&amp;Tb_MateriasJornais[[#This Row],[Jor_Titulo]]&amp;" - "&amp;TEXT(Tb_MateriasJornais[[#This Row],[Jor_Data]],"dd/mm/aaaa")</f>
        <v>Jornal do Senado - CPI da Pandemia ouvirá na terça advogada de médicos que denunciaram a Prevent Senior - 24/09/2021</v>
      </c>
    </row>
    <row r="1103" spans="1:26" ht="12.75" x14ac:dyDescent="0.2">
      <c r="A1103" s="11">
        <v>804</v>
      </c>
      <c r="B1103" s="12">
        <v>44463.700694444444</v>
      </c>
      <c r="C1103" t="s">
        <v>5168</v>
      </c>
      <c r="D1103" t="s">
        <v>1297</v>
      </c>
      <c r="E1103" s="13" t="s">
        <v>5169</v>
      </c>
      <c r="F1103" t="s">
        <v>5170</v>
      </c>
      <c r="G1103" t="s">
        <v>2602</v>
      </c>
      <c r="H1103" s="12">
        <v>44467.886111111111</v>
      </c>
      <c r="I1103" t="s">
        <v>5171</v>
      </c>
      <c r="J1103" s="4" t="str">
        <f>Tb_MateriasJornais[[#This Row],[Jor_Jornal]]&amp;" - "&amp;Tb_MateriasJornais[[#This Row],[Jor_Titulo]]&amp;" - "&amp;TEXT(Tb_MateriasJornais[[#This Row],[Jor_Data]],"dd/mm/aaaa")</f>
        <v>Jornal do Senado - CPI da Pandemia ouve nesta quarta depoimento do empresário Luciano Hang - 24/09/2021</v>
      </c>
      <c r="K1103" s="10"/>
      <c r="L1103" s="10"/>
      <c r="M1103" s="10"/>
      <c r="N1103" s="10"/>
      <c r="O1103" s="10"/>
      <c r="P1103" s="10"/>
      <c r="Q1103" s="10"/>
      <c r="R1103" s="10"/>
      <c r="S1103" s="10"/>
      <c r="T1103" s="10"/>
      <c r="U1103" s="10"/>
      <c r="V1103" s="10"/>
      <c r="W1103" s="10"/>
      <c r="X1103" s="10"/>
      <c r="Y1103" s="10"/>
      <c r="Z1103" s="10"/>
    </row>
    <row r="1104" spans="1:26" ht="12.75" x14ac:dyDescent="0.2">
      <c r="A1104" s="11">
        <v>256</v>
      </c>
      <c r="B1104" s="12">
        <v>44466.342361111114</v>
      </c>
      <c r="C1104" t="s">
        <v>5172</v>
      </c>
      <c r="D1104" t="s">
        <v>878</v>
      </c>
      <c r="E1104" s="13" t="s">
        <v>5173</v>
      </c>
      <c r="F1104" t="s">
        <v>67</v>
      </c>
      <c r="G1104" t="s">
        <v>880</v>
      </c>
      <c r="H1104" s="12">
        <v>44466.342361111114</v>
      </c>
      <c r="I1104" t="s">
        <v>5174</v>
      </c>
      <c r="J1104" s="4" t="str">
        <f>Tb_MateriasJornais[[#This Row],[Jor_Jornal]]&amp;" - "&amp;Tb_MateriasJornais[[#This Row],[Jor_Titulo]]&amp;" - "&amp;TEXT(Tb_MateriasJornais[[#This Row],[Jor_Data]],"dd/mm/aaaa")</f>
        <v>Congresso em Foco - Semana na CPI tem Luciano Hang e advogada de médicos da Prevent Senior - 27/09/2021</v>
      </c>
    </row>
    <row r="1105" spans="1:26" ht="12.75" x14ac:dyDescent="0.2">
      <c r="A1105" s="11">
        <v>805</v>
      </c>
      <c r="B1105" s="12">
        <v>44467.574305555558</v>
      </c>
      <c r="C1105" t="s">
        <v>5175</v>
      </c>
      <c r="D1105" t="s">
        <v>1297</v>
      </c>
      <c r="E1105" s="13" t="s">
        <v>5176</v>
      </c>
      <c r="F1105" t="s">
        <v>5177</v>
      </c>
      <c r="G1105" t="s">
        <v>2602</v>
      </c>
      <c r="H1105" s="12">
        <v>44474.602777777778</v>
      </c>
      <c r="I1105" t="s">
        <v>5178</v>
      </c>
      <c r="J1105" s="4" t="str">
        <f>Tb_MateriasJornais[[#This Row],[Jor_Jornal]]&amp;" - "&amp;Tb_MateriasJornais[[#This Row],[Jor_Titulo]]&amp;" - "&amp;TEXT(Tb_MateriasJornais[[#This Row],[Jor_Data]],"dd/mm/aaaa")</f>
        <v>Jornal do Senado - Advogada diz à CPI que Prevent obrigava médicos a receitar 'kit covid' - 28/09/2021</v>
      </c>
      <c r="K1105" s="10"/>
      <c r="L1105" s="10"/>
      <c r="M1105" s="10"/>
      <c r="N1105" s="10"/>
      <c r="O1105" s="10"/>
      <c r="P1105" s="10"/>
      <c r="Q1105" s="10"/>
      <c r="R1105" s="10"/>
      <c r="S1105" s="10"/>
      <c r="T1105" s="10"/>
      <c r="U1105" s="10"/>
      <c r="V1105" s="10"/>
      <c r="W1105" s="10"/>
      <c r="X1105" s="10"/>
      <c r="Y1105" s="10"/>
      <c r="Z1105" s="10"/>
    </row>
    <row r="1106" spans="1:26" ht="12.75" x14ac:dyDescent="0.2">
      <c r="A1106" s="11">
        <v>806</v>
      </c>
      <c r="B1106" s="12">
        <v>44467.8125</v>
      </c>
      <c r="C1106" t="s">
        <v>5179</v>
      </c>
      <c r="D1106" t="s">
        <v>1297</v>
      </c>
      <c r="E1106" s="13" t="s">
        <v>5180</v>
      </c>
      <c r="F1106" t="s">
        <v>5181</v>
      </c>
      <c r="G1106" t="s">
        <v>2602</v>
      </c>
      <c r="H1106" s="12">
        <v>44467.845138888886</v>
      </c>
      <c r="I1106" t="s">
        <v>5182</v>
      </c>
      <c r="J1106" s="4" t="str">
        <f>Tb_MateriasJornais[[#This Row],[Jor_Jornal]]&amp;" - "&amp;Tb_MateriasJornais[[#This Row],[Jor_Titulo]]&amp;" - "&amp;TEXT(Tb_MateriasJornais[[#This Row],[Jor_Data]],"dd/mm/aaaa")</f>
        <v>Jornal do Senado - Advogada aponta pacto da Prevent Senior com gabinete paralelo para evitar lockdown - 28/09/2021</v>
      </c>
      <c r="K1106" s="10"/>
      <c r="L1106" s="10"/>
      <c r="M1106" s="10"/>
      <c r="N1106" s="10"/>
      <c r="O1106" s="10"/>
      <c r="P1106" s="10"/>
      <c r="Q1106" s="10"/>
      <c r="R1106" s="10"/>
      <c r="S1106" s="10"/>
      <c r="T1106" s="10"/>
      <c r="U1106" s="10"/>
      <c r="V1106" s="10"/>
      <c r="W1106" s="10"/>
      <c r="X1106" s="10"/>
      <c r="Y1106" s="10"/>
      <c r="Z1106" s="10"/>
    </row>
    <row r="1107" spans="1:26" ht="12.75" x14ac:dyDescent="0.2">
      <c r="A1107" s="11">
        <v>807</v>
      </c>
      <c r="B1107" s="12">
        <v>44467.832638888889</v>
      </c>
      <c r="C1107" t="s">
        <v>5183</v>
      </c>
      <c r="D1107" t="s">
        <v>1297</v>
      </c>
      <c r="E1107" s="13" t="s">
        <v>5184</v>
      </c>
      <c r="F1107" t="s">
        <v>5185</v>
      </c>
      <c r="G1107" t="s">
        <v>1357</v>
      </c>
      <c r="H1107" s="12">
        <v>44467.832638888889</v>
      </c>
      <c r="I1107" t="s">
        <v>5186</v>
      </c>
      <c r="J1107" s="4" t="str">
        <f>Tb_MateriasJornais[[#This Row],[Jor_Jornal]]&amp;" - "&amp;Tb_MateriasJornais[[#This Row],[Jor_Titulo]]&amp;" - "&amp;TEXT(Tb_MateriasJornais[[#This Row],[Jor_Data]],"dd/mm/aaaa")</f>
        <v>Jornal do Senado - CPI da Pandemia aprova criação de canal para receber denúncias - 28/09/2021</v>
      </c>
    </row>
    <row r="1108" spans="1:26" ht="12.75" x14ac:dyDescent="0.2">
      <c r="A1108" s="11">
        <v>257</v>
      </c>
      <c r="B1108" s="12">
        <v>44468.39166666667</v>
      </c>
      <c r="C1108" t="s">
        <v>5187</v>
      </c>
      <c r="D1108" t="s">
        <v>878</v>
      </c>
      <c r="E1108" s="13" t="s">
        <v>5188</v>
      </c>
      <c r="F1108" t="s">
        <v>67</v>
      </c>
      <c r="G1108" t="s">
        <v>878</v>
      </c>
      <c r="H1108" s="12">
        <v>44468.718055555553</v>
      </c>
      <c r="I1108" t="s">
        <v>5189</v>
      </c>
      <c r="J1108" s="4" t="str">
        <f>Tb_MateriasJornais[[#This Row],[Jor_Jornal]]&amp;" - "&amp;Tb_MateriasJornais[[#This Row],[Jor_Titulo]]&amp;" - "&amp;TEXT(Tb_MateriasJornais[[#This Row],[Jor_Data]],"dd/mm/aaaa")</f>
        <v>Congresso em Foco - Hang confirma morte da mãe por covid-19, mas nega fraude da Prevent - 29/09/2021</v>
      </c>
      <c r="K1108" s="10"/>
      <c r="L1108" s="10"/>
      <c r="M1108" s="10"/>
      <c r="N1108" s="10"/>
      <c r="O1108" s="10"/>
      <c r="P1108" s="10"/>
      <c r="Q1108" s="10"/>
      <c r="R1108" s="10"/>
      <c r="S1108" s="10"/>
      <c r="T1108" s="10"/>
      <c r="U1108" s="10"/>
      <c r="V1108" s="10"/>
      <c r="W1108" s="10"/>
      <c r="X1108" s="10"/>
      <c r="Y1108" s="10"/>
      <c r="Z1108" s="10"/>
    </row>
    <row r="1109" spans="1:26" ht="12.75" x14ac:dyDescent="0.2">
      <c r="A1109" s="11">
        <v>258</v>
      </c>
      <c r="B1109" s="12">
        <v>44468.519444444442</v>
      </c>
      <c r="C1109" t="s">
        <v>5190</v>
      </c>
      <c r="D1109" t="s">
        <v>878</v>
      </c>
      <c r="E1109" s="13" t="s">
        <v>5191</v>
      </c>
      <c r="F1109" t="s">
        <v>67</v>
      </c>
      <c r="G1109" t="s">
        <v>2826</v>
      </c>
      <c r="H1109" s="12">
        <v>44468.52847222222</v>
      </c>
      <c r="I1109" t="s">
        <v>5192</v>
      </c>
      <c r="J1109" s="4" t="str">
        <f>Tb_MateriasJornais[[#This Row],[Jor_Jornal]]&amp;" - "&amp;Tb_MateriasJornais[[#This Row],[Jor_Titulo]]&amp;" - "&amp;TEXT(Tb_MateriasJornais[[#This Row],[Jor_Data]],"dd/mm/aaaa")</f>
        <v>Congresso em Foco - Em CPI, Hang nega que Havan teve relação com o PT. Relembre o caso - 29/09/2021</v>
      </c>
    </row>
    <row r="1110" spans="1:26" ht="12.75" x14ac:dyDescent="0.2">
      <c r="A1110" s="11">
        <v>808</v>
      </c>
      <c r="B1110" s="12">
        <v>44468.524305555555</v>
      </c>
      <c r="C1110" t="s">
        <v>5193</v>
      </c>
      <c r="D1110" t="s">
        <v>1297</v>
      </c>
      <c r="E1110" s="13" t="s">
        <v>5194</v>
      </c>
      <c r="F1110" t="s">
        <v>5195</v>
      </c>
      <c r="G1110" t="s">
        <v>2602</v>
      </c>
      <c r="H1110" s="12">
        <v>44477.424305555556</v>
      </c>
      <c r="I1110" t="s">
        <v>5196</v>
      </c>
      <c r="J1110" s="4" t="str">
        <f>Tb_MateriasJornais[[#This Row],[Jor_Jornal]]&amp;" - "&amp;Tb_MateriasJornais[[#This Row],[Jor_Titulo]]&amp;" - "&amp;TEXT(Tb_MateriasJornais[[#This Row],[Jor_Data]],"dd/mm/aaaa")</f>
        <v>Jornal do Senado - Na CPI, Luciano Hang diz que plantonista cometeu erro no atestado de óbito da mãe - 29/09/2021</v>
      </c>
    </row>
    <row r="1111" spans="1:26" ht="12.75" x14ac:dyDescent="0.2">
      <c r="A1111" s="11">
        <v>259</v>
      </c>
      <c r="B1111" s="12">
        <v>44469.324999999997</v>
      </c>
      <c r="C1111" t="s">
        <v>5197</v>
      </c>
      <c r="D1111" t="s">
        <v>878</v>
      </c>
      <c r="E1111" s="13" t="s">
        <v>5198</v>
      </c>
      <c r="F1111" t="s">
        <v>67</v>
      </c>
      <c r="G1111" t="s">
        <v>880</v>
      </c>
      <c r="H1111" s="12">
        <v>44469.722222222219</v>
      </c>
      <c r="I1111" t="s">
        <v>5199</v>
      </c>
      <c r="J1111" s="4" t="str">
        <f>Tb_MateriasJornais[[#This Row],[Jor_Jornal]]&amp;" - "&amp;Tb_MateriasJornais[[#This Row],[Jor_Titulo]]&amp;" - "&amp;TEXT(Tb_MateriasJornais[[#This Row],[Jor_Data]],"dd/mm/aaaa")</f>
        <v>Congresso em Foco - Fakhoury admite ter financiado manifestações bolsonaristas à CPI - 30/09/2021</v>
      </c>
    </row>
    <row r="1112" spans="1:26" ht="12.75" x14ac:dyDescent="0.2">
      <c r="A1112" s="11">
        <v>260</v>
      </c>
      <c r="B1112" s="12">
        <v>44469.376388888886</v>
      </c>
      <c r="C1112" t="s">
        <v>5200</v>
      </c>
      <c r="D1112" t="s">
        <v>878</v>
      </c>
      <c r="E1112" s="13" t="s">
        <v>5201</v>
      </c>
      <c r="F1112" t="s">
        <v>67</v>
      </c>
      <c r="G1112" t="s">
        <v>5055</v>
      </c>
      <c r="H1112" s="12">
        <v>44469.47152777778</v>
      </c>
      <c r="I1112" t="s">
        <v>5202</v>
      </c>
      <c r="J1112" s="4" t="str">
        <f>Tb_MateriasJornais[[#This Row],[Jor_Jornal]]&amp;" - "&amp;Tb_MateriasJornais[[#This Row],[Jor_Titulo]]&amp;" - "&amp;TEXT(Tb_MateriasJornais[[#This Row],[Jor_Data]],"dd/mm/aaaa")</f>
        <v>Congresso em Foco - Em provocação à CPI, Bolsonaro publica foto confraternizando com Hang - 30/09/2021</v>
      </c>
      <c r="K1112" s="10"/>
      <c r="L1112" s="10"/>
      <c r="M1112" s="10"/>
      <c r="N1112" s="10"/>
      <c r="O1112" s="10"/>
      <c r="P1112" s="10"/>
      <c r="Q1112" s="10"/>
      <c r="R1112" s="10"/>
      <c r="S1112" s="10"/>
      <c r="T1112" s="10"/>
      <c r="U1112" s="10"/>
      <c r="V1112" s="10"/>
      <c r="W1112" s="10"/>
      <c r="X1112" s="10"/>
      <c r="Y1112" s="10"/>
      <c r="Z1112" s="10"/>
    </row>
    <row r="1113" spans="1:26" ht="12.75" x14ac:dyDescent="0.2">
      <c r="A1113" s="11">
        <v>809</v>
      </c>
      <c r="B1113" s="12">
        <v>44469.595833333333</v>
      </c>
      <c r="C1113" t="s">
        <v>5203</v>
      </c>
      <c r="D1113" t="s">
        <v>1297</v>
      </c>
      <c r="E1113" s="13" t="s">
        <v>5204</v>
      </c>
      <c r="F1113" t="s">
        <v>5205</v>
      </c>
      <c r="G1113" t="s">
        <v>1801</v>
      </c>
      <c r="H1113" s="12">
        <v>44469.81527777778</v>
      </c>
      <c r="I1113" t="s">
        <v>5206</v>
      </c>
      <c r="J1113" s="4" t="str">
        <f>Tb_MateriasJornais[[#This Row],[Jor_Jornal]]&amp;" - "&amp;Tb_MateriasJornais[[#This Row],[Jor_Titulo]]&amp;" - "&amp;TEXT(Tb_MateriasJornais[[#This Row],[Jor_Data]],"dd/mm/aaaa")</f>
        <v>Jornal do Senado - Senadores contestam falas de empresário sobre medidas sanitárias e vacinas - 30/09/2021</v>
      </c>
    </row>
    <row r="1114" spans="1:26" ht="12.75" x14ac:dyDescent="0.2">
      <c r="A1114" s="11">
        <v>810</v>
      </c>
      <c r="B1114" s="12">
        <v>44469.805555555555</v>
      </c>
      <c r="C1114" t="s">
        <v>5207</v>
      </c>
      <c r="D1114" t="s">
        <v>1297</v>
      </c>
      <c r="E1114" s="13" t="s">
        <v>5208</v>
      </c>
      <c r="F1114" t="s">
        <v>5209</v>
      </c>
      <c r="G1114" t="s">
        <v>1801</v>
      </c>
      <c r="H1114" s="19">
        <v>44488.382638888892</v>
      </c>
      <c r="I1114" t="s">
        <v>5210</v>
      </c>
      <c r="J1114" s="4" t="str">
        <f>Tb_MateriasJornais[[#This Row],[Jor_Jornal]]&amp;" - "&amp;Tb_MateriasJornais[[#This Row],[Jor_Titulo]]&amp;" - "&amp;TEXT(Tb_MateriasJornais[[#This Row],[Jor_Data]],"dd/mm/aaaa")</f>
        <v>Jornal do Senado - Empresário financiou instituto que negociou vacinas, mas disse não participar da sua gestão - 30/09/2021</v>
      </c>
    </row>
    <row r="1115" spans="1:26" ht="12.75" x14ac:dyDescent="0.2">
      <c r="A1115" s="11">
        <v>811</v>
      </c>
      <c r="B1115" s="12">
        <v>44470.381944444445</v>
      </c>
      <c r="C1115" t="s">
        <v>5211</v>
      </c>
      <c r="D1115" t="s">
        <v>1297</v>
      </c>
      <c r="E1115" s="13" t="s">
        <v>5212</v>
      </c>
      <c r="F1115" t="s">
        <v>5213</v>
      </c>
      <c r="G1115" t="s">
        <v>1357</v>
      </c>
      <c r="H1115" s="12">
        <v>44470.381944444445</v>
      </c>
      <c r="I1115" t="s">
        <v>5214</v>
      </c>
      <c r="J1115" s="4" t="str">
        <f>Tb_MateriasJornais[[#This Row],[Jor_Jornal]]&amp;" - "&amp;Tb_MateriasJornais[[#This Row],[Jor_Titulo]]&amp;" - "&amp;TEXT(Tb_MateriasJornais[[#This Row],[Jor_Data]],"dd/mm/aaaa")</f>
        <v>Jornal do Senado - Relatório da CPI da Pandemia deverá ser votado no dia 20 de outubro - 01/10/2021</v>
      </c>
    </row>
    <row r="1116" spans="1:26" ht="12.75" x14ac:dyDescent="0.2">
      <c r="A1116" s="11">
        <v>812</v>
      </c>
      <c r="B1116" s="12">
        <v>44470.449305555558</v>
      </c>
      <c r="C1116" t="s">
        <v>5215</v>
      </c>
      <c r="D1116" t="s">
        <v>1297</v>
      </c>
      <c r="E1116" s="13" t="s">
        <v>5216</v>
      </c>
      <c r="F1116" t="s">
        <v>5217</v>
      </c>
      <c r="G1116" t="s">
        <v>2602</v>
      </c>
      <c r="H1116" s="12">
        <v>44470.496527777781</v>
      </c>
      <c r="I1116" t="s">
        <v>5218</v>
      </c>
      <c r="J1116" s="4" t="str">
        <f>Tb_MateriasJornais[[#This Row],[Jor_Jornal]]&amp;" - "&amp;Tb_MateriasJornais[[#This Row],[Jor_Titulo]]&amp;" - "&amp;TEXT(Tb_MateriasJornais[[#This Row],[Jor_Data]],"dd/mm/aaaa")</f>
        <v>Jornal do Senado - Para Girão, Hang foi atacado por ter posição política e defender 'tratamento precoce' - 01/10/2021</v>
      </c>
    </row>
    <row r="1117" spans="1:26" ht="12.75" x14ac:dyDescent="0.2">
      <c r="A1117" s="11">
        <v>813</v>
      </c>
      <c r="B1117" s="12">
        <v>44470.480555555558</v>
      </c>
      <c r="C1117" t="s">
        <v>5219</v>
      </c>
      <c r="D1117" t="s">
        <v>1297</v>
      </c>
      <c r="E1117" s="13" t="s">
        <v>5220</v>
      </c>
      <c r="F1117" t="s">
        <v>5221</v>
      </c>
      <c r="G1117" t="s">
        <v>2602</v>
      </c>
      <c r="H1117" s="12">
        <v>44470.48333333333</v>
      </c>
      <c r="I1117" t="s">
        <v>5222</v>
      </c>
      <c r="J1117" s="4" t="str">
        <f>Tb_MateriasJornais[[#This Row],[Jor_Jornal]]&amp;" - "&amp;Tb_MateriasJornais[[#This Row],[Jor_Titulo]]&amp;" - "&amp;TEXT(Tb_MateriasJornais[[#This Row],[Jor_Data]],"dd/mm/aaaa")</f>
        <v>Jornal do Senado - CPI aprova requerimentos para investigar denúncias de irregularidades na Prevent Senior - 01/10/2021</v>
      </c>
      <c r="K1117" s="10"/>
      <c r="L1117" s="10"/>
      <c r="M1117" s="10"/>
      <c r="N1117" s="10"/>
      <c r="O1117" s="10"/>
      <c r="P1117" s="10"/>
      <c r="Q1117" s="10"/>
      <c r="R1117" s="10"/>
      <c r="S1117" s="10"/>
      <c r="T1117" s="10"/>
      <c r="U1117" s="10"/>
      <c r="V1117" s="10"/>
      <c r="W1117" s="10"/>
      <c r="X1117" s="10"/>
      <c r="Y1117" s="10"/>
      <c r="Z1117" s="10"/>
    </row>
    <row r="1118" spans="1:26" ht="12.75" x14ac:dyDescent="0.2">
      <c r="A1118" s="11">
        <v>814</v>
      </c>
      <c r="B1118" s="12">
        <v>44470.722222222219</v>
      </c>
      <c r="C1118" t="s">
        <v>5223</v>
      </c>
      <c r="D1118" t="s">
        <v>1297</v>
      </c>
      <c r="E1118" s="13" t="s">
        <v>5224</v>
      </c>
      <c r="F1118" t="s">
        <v>5225</v>
      </c>
      <c r="G1118" t="s">
        <v>2602</v>
      </c>
      <c r="H1118" s="12">
        <v>44473.464583333334</v>
      </c>
      <c r="I1118" t="s">
        <v>5226</v>
      </c>
      <c r="J1118" s="4" t="str">
        <f>Tb_MateriasJornais[[#This Row],[Jor_Jornal]]&amp;" - "&amp;Tb_MateriasJornais[[#This Row],[Jor_Titulo]]&amp;" - "&amp;TEXT(Tb_MateriasJornais[[#This Row],[Jor_Data]],"dd/mm/aaaa")</f>
        <v>Jornal do Senado - CPI ouve na quarta-feira presidente da Agência Nacional de Saúde Suplementar - 01/10/2021</v>
      </c>
    </row>
    <row r="1119" spans="1:26" ht="12.75" x14ac:dyDescent="0.2">
      <c r="A1119" s="11">
        <v>261</v>
      </c>
      <c r="B1119" s="12">
        <v>44471.457638888889</v>
      </c>
      <c r="C1119" t="s">
        <v>5227</v>
      </c>
      <c r="D1119" t="s">
        <v>878</v>
      </c>
      <c r="E1119" s="13" t="s">
        <v>5228</v>
      </c>
      <c r="F1119" t="s">
        <v>67</v>
      </c>
      <c r="G1119" t="s">
        <v>5154</v>
      </c>
      <c r="H1119" s="12">
        <v>44471.457638888889</v>
      </c>
      <c r="I1119" t="s">
        <v>5229</v>
      </c>
      <c r="J1119" s="4" t="str">
        <f>Tb_MateriasJornais[[#This Row],[Jor_Jornal]]&amp;" - "&amp;Tb_MateriasJornais[[#This Row],[Jor_Titulo]]&amp;" - "&amp;TEXT(Tb_MateriasJornais[[#This Row],[Jor_Data]],"dd/mm/aaaa")</f>
        <v>Congresso em Foco - CPI protocola denúncia contra Fakhoury. Relembre homofobia no Congresso - 02/10/2021</v>
      </c>
    </row>
    <row r="1120" spans="1:26" ht="12.75" x14ac:dyDescent="0.2">
      <c r="A1120" s="11">
        <v>262</v>
      </c>
      <c r="B1120" s="12">
        <v>44471.63958333333</v>
      </c>
      <c r="C1120" t="s">
        <v>5230</v>
      </c>
      <c r="D1120" t="s">
        <v>878</v>
      </c>
      <c r="E1120" s="13" t="s">
        <v>5231</v>
      </c>
      <c r="F1120" t="s">
        <v>67</v>
      </c>
      <c r="G1120" t="s">
        <v>2826</v>
      </c>
      <c r="H1120" s="12">
        <v>44471.63958333333</v>
      </c>
      <c r="I1120" t="s">
        <v>5232</v>
      </c>
      <c r="J1120" s="4" t="str">
        <f>Tb_MateriasJornais[[#This Row],[Jor_Jornal]]&amp;" - "&amp;Tb_MateriasJornais[[#This Row],[Jor_Titulo]]&amp;" - "&amp;TEXT(Tb_MateriasJornais[[#This Row],[Jor_Data]],"dd/mm/aaaa")</f>
        <v>Congresso em Foco - Em deboche à CPI, Hang divulga promoção com imagem de depoimento - 02/10/2021</v>
      </c>
    </row>
    <row r="1121" spans="1:26" ht="12.75" x14ac:dyDescent="0.2">
      <c r="A1121" s="11">
        <v>815</v>
      </c>
      <c r="B1121" s="12">
        <v>44473.460416666669</v>
      </c>
      <c r="C1121" t="s">
        <v>5233</v>
      </c>
      <c r="D1121" t="s">
        <v>1297</v>
      </c>
      <c r="E1121" s="13" t="s">
        <v>5234</v>
      </c>
      <c r="F1121" t="s">
        <v>5235</v>
      </c>
      <c r="G1121" t="s">
        <v>1357</v>
      </c>
      <c r="H1121" s="12">
        <v>44473.479166666664</v>
      </c>
      <c r="I1121" t="s">
        <v>5236</v>
      </c>
      <c r="J1121" s="4" t="str">
        <f>Tb_MateriasJornais[[#This Row],[Jor_Jornal]]&amp;" - "&amp;Tb_MateriasJornais[[#This Row],[Jor_Titulo]]&amp;" - "&amp;TEXT(Tb_MateriasJornais[[#This Row],[Jor_Data]],"dd/mm/aaaa")</f>
        <v>Jornal do Senado - Presidente da ANS deve depor à CPI da Pandemia nesta quarta-feira - 04/10/2021</v>
      </c>
      <c r="K1121" s="10"/>
      <c r="L1121" s="10"/>
      <c r="M1121" s="10"/>
      <c r="N1121" s="10"/>
      <c r="O1121" s="10"/>
      <c r="P1121" s="10"/>
      <c r="Q1121" s="10"/>
      <c r="R1121" s="10"/>
      <c r="S1121" s="10"/>
      <c r="T1121" s="10"/>
      <c r="U1121" s="10"/>
      <c r="V1121" s="10"/>
      <c r="W1121" s="10"/>
      <c r="X1121" s="10"/>
      <c r="Y1121" s="10"/>
      <c r="Z1121" s="10"/>
    </row>
    <row r="1122" spans="1:26" ht="12.75" x14ac:dyDescent="0.2">
      <c r="A1122" s="11">
        <v>263</v>
      </c>
      <c r="B1122" s="12">
        <v>44473.479166666664</v>
      </c>
      <c r="C1122" t="s">
        <v>5237</v>
      </c>
      <c r="D1122" t="s">
        <v>878</v>
      </c>
      <c r="E1122" s="13" t="s">
        <v>5238</v>
      </c>
      <c r="F1122" t="s">
        <v>67</v>
      </c>
      <c r="G1122" t="s">
        <v>5154</v>
      </c>
      <c r="H1122" s="12">
        <v>44473.479166666664</v>
      </c>
      <c r="I1122" t="s">
        <v>5239</v>
      </c>
      <c r="J1122" s="4" t="str">
        <f>Tb_MateriasJornais[[#This Row],[Jor_Jornal]]&amp;" - "&amp;Tb_MateriasJornais[[#This Row],[Jor_Titulo]]&amp;" - "&amp;TEXT(Tb_MateriasJornais[[#This Row],[Jor_Data]],"dd/mm/aaaa")</f>
        <v>Congresso em Foco - Queiroga retorna ao Brasil, abrindo espaço para voltar à CPI - 04/10/2021</v>
      </c>
      <c r="K1122" s="10"/>
      <c r="L1122" s="10"/>
      <c r="M1122" s="10"/>
      <c r="N1122" s="10"/>
      <c r="O1122" s="10"/>
      <c r="P1122" s="10"/>
      <c r="Q1122" s="10"/>
      <c r="R1122" s="10"/>
      <c r="S1122" s="10"/>
      <c r="T1122" s="10"/>
      <c r="U1122" s="10"/>
      <c r="V1122" s="10"/>
      <c r="W1122" s="10"/>
      <c r="X1122" s="10"/>
      <c r="Y1122" s="10"/>
      <c r="Z1122" s="10"/>
    </row>
    <row r="1123" spans="1:26" ht="12.75" x14ac:dyDescent="0.2">
      <c r="A1123" s="11">
        <v>816</v>
      </c>
      <c r="B1123" s="12">
        <v>44474.523611111108</v>
      </c>
      <c r="C1123" t="s">
        <v>5240</v>
      </c>
      <c r="D1123" t="s">
        <v>1297</v>
      </c>
      <c r="E1123" s="13" t="s">
        <v>5241</v>
      </c>
      <c r="F1123" t="s">
        <v>5242</v>
      </c>
      <c r="G1123" t="s">
        <v>1357</v>
      </c>
      <c r="H1123" s="12">
        <v>44474.523611111108</v>
      </c>
      <c r="I1123" t="s">
        <v>5243</v>
      </c>
      <c r="J1123" s="4" t="str">
        <f>Tb_MateriasJornais[[#This Row],[Jor_Jornal]]&amp;" - "&amp;Tb_MateriasJornais[[#This Row],[Jor_Titulo]]&amp;" - "&amp;TEXT(Tb_MateriasJornais[[#This Row],[Jor_Data]],"dd/mm/aaaa")</f>
        <v>Jornal do Senado - Leitura do relatório da CPI será realizada no dia 19 de outubro, anuncia Renan Calheiros - 05/10/2021</v>
      </c>
    </row>
    <row r="1124" spans="1:26" ht="12.75" x14ac:dyDescent="0.2">
      <c r="A1124" s="11">
        <v>817</v>
      </c>
      <c r="B1124" s="12">
        <v>44474.534722222219</v>
      </c>
      <c r="C1124" t="s">
        <v>5244</v>
      </c>
      <c r="D1124" t="s">
        <v>1297</v>
      </c>
      <c r="E1124" s="13" t="s">
        <v>5245</v>
      </c>
      <c r="F1124" t="s">
        <v>5246</v>
      </c>
      <c r="G1124" t="s">
        <v>2602</v>
      </c>
      <c r="H1124" s="19">
        <v>44488.819444444445</v>
      </c>
      <c r="I1124" t="s">
        <v>5247</v>
      </c>
      <c r="J1124" s="4" t="str">
        <f>Tb_MateriasJornais[[#This Row],[Jor_Jornal]]&amp;" - "&amp;Tb_MateriasJornais[[#This Row],[Jor_Titulo]]&amp;" - "&amp;TEXT(Tb_MateriasJornais[[#This Row],[Jor_Data]],"dd/mm/aaaa")</f>
        <v>Jornal do Senado - Depoentes da VTCLog negam à CPI ilegalidades na relação com Ministério da Saúde - 05/10/2021</v>
      </c>
      <c r="K1124" s="10"/>
      <c r="L1124" s="10"/>
      <c r="M1124" s="10"/>
      <c r="N1124" s="10"/>
      <c r="O1124" s="10"/>
      <c r="P1124" s="10"/>
      <c r="Q1124" s="10"/>
      <c r="R1124" s="10"/>
      <c r="S1124" s="10"/>
      <c r="T1124" s="10"/>
      <c r="U1124" s="10"/>
      <c r="V1124" s="10"/>
      <c r="W1124" s="10"/>
      <c r="X1124" s="10"/>
      <c r="Y1124" s="10"/>
      <c r="Z1124" s="10"/>
    </row>
    <row r="1125" spans="1:26" ht="12.75" x14ac:dyDescent="0.2">
      <c r="A1125" s="11">
        <v>818</v>
      </c>
      <c r="B1125" s="12">
        <v>44475.441666666666</v>
      </c>
      <c r="C1125" t="s">
        <v>5248</v>
      </c>
      <c r="D1125" t="s">
        <v>1297</v>
      </c>
      <c r="E1125" s="13" t="s">
        <v>5249</v>
      </c>
      <c r="F1125" t="s">
        <v>5250</v>
      </c>
      <c r="G1125" t="s">
        <v>2602</v>
      </c>
      <c r="H1125" s="12">
        <v>44476.396527777775</v>
      </c>
      <c r="I1125" t="s">
        <v>5251</v>
      </c>
      <c r="J1125" s="4" t="str">
        <f>Tb_MateriasJornais[[#This Row],[Jor_Jornal]]&amp;" - "&amp;Tb_MateriasJornais[[#This Row],[Jor_Titulo]]&amp;" - "&amp;TEXT(Tb_MateriasJornais[[#This Row],[Jor_Data]],"dd/mm/aaaa")</f>
        <v>Jornal do Senado - CPI vai ouvir nesta quinta-feira ex-médico e cliente da Prevent Senior - 06/10/2021</v>
      </c>
      <c r="K1125" s="10"/>
      <c r="L1125" s="10"/>
      <c r="M1125" s="10"/>
      <c r="N1125" s="10"/>
      <c r="O1125" s="10"/>
      <c r="P1125" s="10"/>
      <c r="Q1125" s="10"/>
      <c r="R1125" s="10"/>
      <c r="S1125" s="10"/>
      <c r="T1125" s="10"/>
      <c r="U1125" s="10"/>
      <c r="V1125" s="10"/>
      <c r="W1125" s="10"/>
      <c r="X1125" s="10"/>
      <c r="Y1125" s="10"/>
      <c r="Z1125" s="10"/>
    </row>
    <row r="1126" spans="1:26" ht="12.75" x14ac:dyDescent="0.2">
      <c r="A1126" s="11">
        <v>819</v>
      </c>
      <c r="B1126" s="12">
        <v>44475.555555555555</v>
      </c>
      <c r="C1126" t="s">
        <v>5252</v>
      </c>
      <c r="D1126" t="s">
        <v>1297</v>
      </c>
      <c r="E1126" s="13" t="s">
        <v>5253</v>
      </c>
      <c r="F1126" t="s">
        <v>5254</v>
      </c>
      <c r="G1126" t="s">
        <v>1357</v>
      </c>
      <c r="H1126" s="12">
        <v>44475.555555555555</v>
      </c>
      <c r="I1126" t="s">
        <v>5255</v>
      </c>
      <c r="J1126" s="4" t="str">
        <f>Tb_MateriasJornais[[#This Row],[Jor_Jornal]]&amp;" - "&amp;Tb_MateriasJornais[[#This Row],[Jor_Titulo]]&amp;" - "&amp;TEXT(Tb_MateriasJornais[[#This Row],[Jor_Data]],"dd/mm/aaaa")</f>
        <v>Jornal do Senado - Prevent Senior passou a ser investigada pela ANS após CPI, afirma Rebello - 06/10/2021</v>
      </c>
    </row>
    <row r="1127" spans="1:26" ht="12.75" x14ac:dyDescent="0.2">
      <c r="A1127" s="11">
        <v>820</v>
      </c>
      <c r="B1127" s="12">
        <v>44475.584027777775</v>
      </c>
      <c r="C1127" t="s">
        <v>5256</v>
      </c>
      <c r="D1127" t="s">
        <v>1297</v>
      </c>
      <c r="E1127" s="13" t="s">
        <v>5257</v>
      </c>
      <c r="F1127" t="s">
        <v>5258</v>
      </c>
      <c r="G1127" t="s">
        <v>2602</v>
      </c>
      <c r="H1127" s="19">
        <v>44489.359722222223</v>
      </c>
      <c r="I1127" t="s">
        <v>5259</v>
      </c>
      <c r="J1127" s="4" t="str">
        <f>Tb_MateriasJornais[[#This Row],[Jor_Jornal]]&amp;" - "&amp;Tb_MateriasJornais[[#This Row],[Jor_Titulo]]&amp;" - "&amp;TEXT(Tb_MateriasJornais[[#This Row],[Jor_Data]],"dd/mm/aaaa")</f>
        <v>Jornal do Senado - Após denúncias da CPI, ANS anuncia que vai monitorar irregularidades na Prevent Senior - 06/10/2021</v>
      </c>
    </row>
    <row r="1128" spans="1:26" ht="12.75" x14ac:dyDescent="0.2">
      <c r="A1128" s="11">
        <v>821</v>
      </c>
      <c r="B1128" s="12">
        <v>44475.600694444445</v>
      </c>
      <c r="C1128" t="s">
        <v>5260</v>
      </c>
      <c r="D1128" t="s">
        <v>1297</v>
      </c>
      <c r="E1128" s="13" t="s">
        <v>5261</v>
      </c>
      <c r="F1128" t="s">
        <v>5262</v>
      </c>
      <c r="G1128" t="s">
        <v>1357</v>
      </c>
      <c r="H1128" s="12">
        <v>44475.600694444445</v>
      </c>
      <c r="I1128" t="s">
        <v>5263</v>
      </c>
      <c r="J1128" s="4" t="str">
        <f>Tb_MateriasJornais[[#This Row],[Jor_Jornal]]&amp;" - "&amp;Tb_MateriasJornais[[#This Row],[Jor_Titulo]]&amp;" - "&amp;TEXT(Tb_MateriasJornais[[#This Row],[Jor_Data]],"dd/mm/aaaa")</f>
        <v>Jornal do Senado - CPI vai propor pensão para órfãos da covid, diz Renan Calheiros - 06/10/2021</v>
      </c>
    </row>
    <row r="1129" spans="1:26" ht="12.75" x14ac:dyDescent="0.2">
      <c r="A1129" s="11">
        <v>822</v>
      </c>
      <c r="B1129" s="12">
        <v>44475.821527777778</v>
      </c>
      <c r="C1129" t="s">
        <v>5264</v>
      </c>
      <c r="D1129" t="s">
        <v>1297</v>
      </c>
      <c r="E1129" s="13" t="s">
        <v>5265</v>
      </c>
      <c r="F1129" t="s">
        <v>5266</v>
      </c>
      <c r="G1129" t="s">
        <v>1357</v>
      </c>
      <c r="H1129" s="12">
        <v>44475.868750000001</v>
      </c>
      <c r="I1129" t="s">
        <v>5267</v>
      </c>
      <c r="J1129" s="4" t="str">
        <f>Tb_MateriasJornais[[#This Row],[Jor_Jornal]]&amp;" - "&amp;Tb_MateriasJornais[[#This Row],[Jor_Titulo]]&amp;" - "&amp;TEXT(Tb_MateriasJornais[[#This Row],[Jor_Data]],"dd/mm/aaaa")</f>
        <v>Jornal do Senado - CPI da pandemia ouve ex-médico e cliente da Prevent Senior nesta quinta-feira - 06/10/2021</v>
      </c>
    </row>
    <row r="1130" spans="1:26" ht="12.75" x14ac:dyDescent="0.2">
      <c r="A1130" s="11">
        <v>264</v>
      </c>
      <c r="B1130" s="12">
        <v>44475.845138888886</v>
      </c>
      <c r="C1130" t="s">
        <v>5268</v>
      </c>
      <c r="D1130" t="s">
        <v>878</v>
      </c>
      <c r="E1130" s="13" t="s">
        <v>5269</v>
      </c>
      <c r="F1130" t="s">
        <v>67</v>
      </c>
      <c r="G1130" t="s">
        <v>878</v>
      </c>
      <c r="H1130" s="19">
        <v>44479.554861111108</v>
      </c>
      <c r="I1130" t="s">
        <v>5270</v>
      </c>
      <c r="J1130" s="4" t="str">
        <f>Tb_MateriasJornais[[#This Row],[Jor_Jornal]]&amp;" - "&amp;Tb_MateriasJornais[[#This Row],[Jor_Titulo]]&amp;" - "&amp;TEXT(Tb_MateriasJornais[[#This Row],[Jor_Data]],"dd/mm/aaaa")</f>
        <v>Congresso em Foco - Presidente do CFM acusa CPI de “narrativa falaciosa” após investigação - 06/10/2021</v>
      </c>
    </row>
    <row r="1131" spans="1:26" ht="12.75" x14ac:dyDescent="0.2">
      <c r="A1131" s="11">
        <v>265</v>
      </c>
      <c r="B1131" s="12">
        <v>44476.31527777778</v>
      </c>
      <c r="C1131" t="s">
        <v>5271</v>
      </c>
      <c r="D1131" t="s">
        <v>878</v>
      </c>
      <c r="E1131" s="13" t="s">
        <v>5272</v>
      </c>
      <c r="F1131" t="s">
        <v>67</v>
      </c>
      <c r="G1131" t="s">
        <v>878</v>
      </c>
      <c r="H1131" s="19">
        <v>44480.583333333336</v>
      </c>
      <c r="I1131" t="s">
        <v>5273</v>
      </c>
      <c r="J1131" s="4" t="str">
        <f>Tb_MateriasJornais[[#This Row],[Jor_Jornal]]&amp;" - "&amp;Tb_MateriasJornais[[#This Row],[Jor_Titulo]]&amp;" - "&amp;TEXT(Tb_MateriasJornais[[#This Row],[Jor_Data]],"dd/mm/aaaa")</f>
        <v>Congresso em Foco - CPI ouve médico e paciente da Prevent Senior; Queiroga será ouvido novamente - 07/10/2021</v>
      </c>
    </row>
    <row r="1132" spans="1:26" ht="12.75" x14ac:dyDescent="0.2">
      <c r="A1132" s="11">
        <v>823</v>
      </c>
      <c r="B1132" s="12">
        <v>44476.526388888888</v>
      </c>
      <c r="C1132" t="s">
        <v>5274</v>
      </c>
      <c r="D1132" t="s">
        <v>1297</v>
      </c>
      <c r="E1132" s="13" t="s">
        <v>5275</v>
      </c>
      <c r="F1132" t="s">
        <v>5276</v>
      </c>
      <c r="G1132" t="s">
        <v>1357</v>
      </c>
      <c r="H1132" s="12">
        <v>44476.526388888888</v>
      </c>
      <c r="I1132" t="s">
        <v>5277</v>
      </c>
      <c r="J1132" s="4" t="str">
        <f>Tb_MateriasJornais[[#This Row],[Jor_Jornal]]&amp;" - "&amp;Tb_MateriasJornais[[#This Row],[Jor_Titulo]]&amp;" - "&amp;TEXT(Tb_MateriasJornais[[#This Row],[Jor_Data]],"dd/mm/aaaa")</f>
        <v>Jornal do Senado - CPI da Pandemia cumpriu seu papel, destaca relator - 07/10/2021</v>
      </c>
      <c r="K1132" s="10"/>
      <c r="L1132" s="10"/>
      <c r="M1132" s="10"/>
      <c r="N1132" s="10"/>
      <c r="O1132" s="10"/>
      <c r="P1132" s="10"/>
      <c r="Q1132" s="10"/>
      <c r="R1132" s="10"/>
      <c r="S1132" s="10"/>
      <c r="T1132" s="10"/>
      <c r="U1132" s="10"/>
      <c r="V1132" s="10"/>
      <c r="W1132" s="10"/>
      <c r="X1132" s="10"/>
      <c r="Y1132" s="10"/>
      <c r="Z1132" s="10"/>
    </row>
    <row r="1133" spans="1:26" ht="12.75" x14ac:dyDescent="0.2">
      <c r="A1133" s="11">
        <v>824</v>
      </c>
      <c r="B1133" s="12">
        <v>44476.53125</v>
      </c>
      <c r="C1133" t="s">
        <v>5278</v>
      </c>
      <c r="D1133" t="s">
        <v>1297</v>
      </c>
      <c r="E1133" s="13" t="s">
        <v>5279</v>
      </c>
      <c r="F1133" t="s">
        <v>5280</v>
      </c>
      <c r="G1133" t="s">
        <v>1357</v>
      </c>
      <c r="H1133" s="12">
        <v>44476.53125</v>
      </c>
      <c r="I1133" t="s">
        <v>5281</v>
      </c>
      <c r="J1133" s="4" t="str">
        <f>Tb_MateriasJornais[[#This Row],[Jor_Jornal]]&amp;" - "&amp;Tb_MateriasJornais[[#This Row],[Jor_Titulo]]&amp;" - "&amp;TEXT(Tb_MateriasJornais[[#This Row],[Jor_Data]],"dd/mm/aaaa")</f>
        <v>Jornal do Senado - CPI da Pandemia aprova nova convocação de Marcelo Queiroga - 07/10/2021</v>
      </c>
      <c r="K1133" s="10"/>
      <c r="L1133" s="10"/>
      <c r="M1133" s="10"/>
      <c r="N1133" s="10"/>
      <c r="O1133" s="10"/>
      <c r="P1133" s="10"/>
      <c r="Q1133" s="10"/>
      <c r="R1133" s="10"/>
      <c r="S1133" s="10"/>
      <c r="T1133" s="10"/>
      <c r="U1133" s="10"/>
      <c r="V1133" s="10"/>
      <c r="W1133" s="10"/>
      <c r="X1133" s="10"/>
      <c r="Y1133" s="10"/>
      <c r="Z1133" s="10"/>
    </row>
    <row r="1134" spans="1:26" ht="12.75" x14ac:dyDescent="0.2">
      <c r="A1134" s="11">
        <v>825</v>
      </c>
      <c r="B1134" s="12">
        <v>44476.583333333336</v>
      </c>
      <c r="C1134" t="s">
        <v>5282</v>
      </c>
      <c r="D1134" t="s">
        <v>1297</v>
      </c>
      <c r="E1134" s="13" t="s">
        <v>5283</v>
      </c>
      <c r="F1134" t="s">
        <v>5284</v>
      </c>
      <c r="G1134" t="s">
        <v>2602</v>
      </c>
      <c r="H1134" s="12">
        <v>44477.363194444442</v>
      </c>
      <c r="I1134" t="s">
        <v>5285</v>
      </c>
      <c r="J1134" s="4" t="str">
        <f>Tb_MateriasJornais[[#This Row],[Jor_Jornal]]&amp;" - "&amp;Tb_MateriasJornais[[#This Row],[Jor_Titulo]]&amp;" - "&amp;TEXT(Tb_MateriasJornais[[#This Row],[Jor_Data]],"dd/mm/aaaa")</f>
        <v>Jornal do Senado - CPI volta a convocar Queiroga e pede explicação por retirada de relatório 'anti-cloroquina' - 07/10/2021</v>
      </c>
    </row>
    <row r="1135" spans="1:26" ht="12.75" x14ac:dyDescent="0.2">
      <c r="A1135" s="11">
        <v>826</v>
      </c>
      <c r="B1135" s="12">
        <v>44476.584722222222</v>
      </c>
      <c r="C1135" t="s">
        <v>5286</v>
      </c>
      <c r="D1135" t="s">
        <v>1297</v>
      </c>
      <c r="E1135" s="13" t="s">
        <v>5287</v>
      </c>
      <c r="F1135" t="s">
        <v>5288</v>
      </c>
      <c r="G1135" t="s">
        <v>2602</v>
      </c>
      <c r="H1135" s="19">
        <v>44490.597916666666</v>
      </c>
      <c r="I1135" t="s">
        <v>5289</v>
      </c>
      <c r="J1135" s="4" t="str">
        <f>Tb_MateriasJornais[[#This Row],[Jor_Jornal]]&amp;" - "&amp;Tb_MateriasJornais[[#This Row],[Jor_Titulo]]&amp;" - "&amp;TEXT(Tb_MateriasJornais[[#This Row],[Jor_Data]],"dd/mm/aaaa")</f>
        <v>Jornal do Senado - Paciente e médico confirmam denúncias contra a Prevent Senior - 07/10/2021</v>
      </c>
      <c r="K1135" s="10"/>
      <c r="L1135" s="10"/>
      <c r="M1135" s="10"/>
      <c r="N1135" s="10"/>
      <c r="O1135" s="10"/>
      <c r="P1135" s="10"/>
      <c r="Q1135" s="10"/>
      <c r="R1135" s="10"/>
      <c r="S1135" s="10"/>
      <c r="T1135" s="10"/>
      <c r="U1135" s="10"/>
      <c r="V1135" s="10"/>
      <c r="W1135" s="10"/>
      <c r="X1135" s="10"/>
      <c r="Y1135" s="10"/>
      <c r="Z1135" s="10"/>
    </row>
    <row r="1136" spans="1:26" ht="12.75" x14ac:dyDescent="0.2">
      <c r="A1136" s="11">
        <v>827</v>
      </c>
      <c r="B1136" s="12">
        <v>44476.800694444442</v>
      </c>
      <c r="C1136" t="s">
        <v>5290</v>
      </c>
      <c r="D1136" t="s">
        <v>1297</v>
      </c>
      <c r="E1136" s="13" t="s">
        <v>5291</v>
      </c>
      <c r="F1136" t="s">
        <v>5292</v>
      </c>
      <c r="G1136" t="s">
        <v>2602</v>
      </c>
      <c r="H1136" s="12">
        <v>44476.852083333331</v>
      </c>
      <c r="I1136" t="s">
        <v>5293</v>
      </c>
      <c r="J1136" s="4" t="str">
        <f>Tb_MateriasJornais[[#This Row],[Jor_Jornal]]&amp;" - "&amp;Tb_MateriasJornais[[#This Row],[Jor_Titulo]]&amp;" - "&amp;TEXT(Tb_MateriasJornais[[#This Row],[Jor_Data]],"dd/mm/aaaa")</f>
        <v>Jornal do Senado - Senadores questionam verticalização de operadoras de saúde e cobram fiscalização da ANS - 07/10/2021</v>
      </c>
    </row>
    <row r="1137" spans="1:26" ht="12.75" x14ac:dyDescent="0.2">
      <c r="A1137" s="11">
        <v>266</v>
      </c>
      <c r="B1137" s="12">
        <v>44476.915972222225</v>
      </c>
      <c r="C1137" t="s">
        <v>5294</v>
      </c>
      <c r="D1137" t="s">
        <v>878</v>
      </c>
      <c r="E1137" s="13" t="s">
        <v>5295</v>
      </c>
      <c r="F1137" t="s">
        <v>67</v>
      </c>
      <c r="G1137" t="s">
        <v>880</v>
      </c>
      <c r="H1137" s="19">
        <v>44479.519444444442</v>
      </c>
      <c r="I1137" t="s">
        <v>5296</v>
      </c>
      <c r="J1137" s="4" t="str">
        <f>Tb_MateriasJornais[[#This Row],[Jor_Jornal]]&amp;" - "&amp;Tb_MateriasJornais[[#This Row],[Jor_Titulo]]&amp;" - "&amp;TEXT(Tb_MateriasJornais[[#This Row],[Jor_Data]],"dd/mm/aaaa")</f>
        <v>Congresso em Foco - Cronograma da CPI prevê romaria para entrega de relatórios - 07/10/2021</v>
      </c>
    </row>
    <row r="1138" spans="1:26" ht="12.75" x14ac:dyDescent="0.2">
      <c r="A1138" s="11">
        <v>828</v>
      </c>
      <c r="B1138" s="12">
        <v>44477.359722222223</v>
      </c>
      <c r="C1138" t="s">
        <v>5297</v>
      </c>
      <c r="D1138" t="s">
        <v>1297</v>
      </c>
      <c r="E1138" s="13" t="s">
        <v>5298</v>
      </c>
      <c r="F1138" t="s">
        <v>5299</v>
      </c>
      <c r="G1138" t="s">
        <v>1357</v>
      </c>
      <c r="H1138" s="12">
        <v>44477.363194444442</v>
      </c>
      <c r="I1138" t="s">
        <v>5300</v>
      </c>
      <c r="J1138" s="4" t="str">
        <f>Tb_MateriasJornais[[#This Row],[Jor_Jornal]]&amp;" - "&amp;Tb_MateriasJornais[[#This Row],[Jor_Titulo]]&amp;" - "&amp;TEXT(Tb_MateriasJornais[[#This Row],[Jor_Data]],"dd/mm/aaaa")</f>
        <v>Jornal do Senado - CPI da Pandemia convoca ministro da Saúde, Marcelo Queiroga, pela terceira vez - 08/10/2021</v>
      </c>
    </row>
    <row r="1139" spans="1:26" ht="12.75" x14ac:dyDescent="0.2">
      <c r="A1139" s="11">
        <v>829</v>
      </c>
      <c r="B1139" s="12">
        <v>44477.363888888889</v>
      </c>
      <c r="C1139" t="s">
        <v>5301</v>
      </c>
      <c r="D1139" t="s">
        <v>1297</v>
      </c>
      <c r="E1139" s="13" t="s">
        <v>5302</v>
      </c>
      <c r="F1139" t="s">
        <v>5303</v>
      </c>
      <c r="G1139" t="s">
        <v>1357</v>
      </c>
      <c r="H1139" s="12">
        <v>44477.366666666669</v>
      </c>
      <c r="I1139" t="s">
        <v>5304</v>
      </c>
      <c r="J1139" s="4" t="str">
        <f>Tb_MateriasJornais[[#This Row],[Jor_Jornal]]&amp;" - "&amp;Tb_MateriasJornais[[#This Row],[Jor_Titulo]]&amp;" - "&amp;TEXT(Tb_MateriasJornais[[#This Row],[Jor_Data]],"dd/mm/aaaa")</f>
        <v>Jornal do Senado - Na CPI da Pandemia, ex-paciente acusa Prevent Senior de fraude - 08/10/2021</v>
      </c>
    </row>
    <row r="1140" spans="1:26" ht="12.75" x14ac:dyDescent="0.2">
      <c r="A1140" s="11">
        <v>830</v>
      </c>
      <c r="B1140" s="12">
        <v>44477.550694444442</v>
      </c>
      <c r="C1140" t="s">
        <v>5305</v>
      </c>
      <c r="D1140" t="s">
        <v>1297</v>
      </c>
      <c r="E1140" s="13" t="s">
        <v>5306</v>
      </c>
      <c r="F1140" t="s">
        <v>5307</v>
      </c>
      <c r="G1140" t="s">
        <v>2602</v>
      </c>
      <c r="H1140" s="19">
        <v>44482.422222222223</v>
      </c>
      <c r="I1140" t="s">
        <v>5308</v>
      </c>
      <c r="J1140" s="4" t="str">
        <f>Tb_MateriasJornais[[#This Row],[Jor_Jornal]]&amp;" - "&amp;Tb_MateriasJornais[[#This Row],[Jor_Titulo]]&amp;" - "&amp;TEXT(Tb_MateriasJornais[[#This Row],[Jor_Data]],"dd/mm/aaaa")</f>
        <v>Jornal do Senado - Na reta final, CPI vota relatório e entrega resultados da investigação - 08/10/2021</v>
      </c>
    </row>
    <row r="1141" spans="1:26" ht="12.75" x14ac:dyDescent="0.2">
      <c r="A1141" s="11">
        <v>831</v>
      </c>
      <c r="B1141" s="12">
        <v>44477.602083333331</v>
      </c>
      <c r="C1141" t="s">
        <v>5309</v>
      </c>
      <c r="D1141" t="s">
        <v>1297</v>
      </c>
      <c r="E1141" s="13" t="s">
        <v>5310</v>
      </c>
      <c r="F1141" t="s">
        <v>5311</v>
      </c>
      <c r="G1141" t="s">
        <v>1357</v>
      </c>
      <c r="H1141" s="12">
        <v>44477.606944444444</v>
      </c>
      <c r="I1141" t="s">
        <v>5312</v>
      </c>
      <c r="J1141" s="4" t="str">
        <f>Tb_MateriasJornais[[#This Row],[Jor_Jornal]]&amp;" - "&amp;Tb_MateriasJornais[[#This Row],[Jor_Titulo]]&amp;" - "&amp;TEXT(Tb_MateriasJornais[[#This Row],[Jor_Data]],"dd/mm/aaaa")</f>
        <v>Jornal do Senado - CPI da Pandemia deve criar observatório após conclusão dos trabalhos - 08/10/2021</v>
      </c>
    </row>
    <row r="1142" spans="1:26" ht="12.75" x14ac:dyDescent="0.2">
      <c r="A1142" s="11">
        <v>267</v>
      </c>
      <c r="B1142" s="12">
        <v>44478.527777777781</v>
      </c>
      <c r="C1142" t="s">
        <v>5313</v>
      </c>
      <c r="D1142" t="s">
        <v>878</v>
      </c>
      <c r="E1142" s="13" t="s">
        <v>5314</v>
      </c>
      <c r="F1142" t="s">
        <v>67</v>
      </c>
      <c r="G1142" t="s">
        <v>5154</v>
      </c>
      <c r="H1142" s="12">
        <v>44478.552777777775</v>
      </c>
      <c r="I1142" t="s">
        <v>5315</v>
      </c>
      <c r="J1142" s="4" t="str">
        <f>Tb_MateriasJornais[[#This Row],[Jor_Jornal]]&amp;" - "&amp;Tb_MateriasJornais[[#This Row],[Jor_Titulo]]&amp;" - "&amp;TEXT(Tb_MateriasJornais[[#This Row],[Jor_Data]],"dd/mm/aaaa")</f>
        <v>Congresso em Foco - “Delegado” da CPI, Alessandro Vieira faz relatório paralelo ao de Renan - 09/10/2021</v>
      </c>
    </row>
    <row r="1143" spans="1:26" ht="12.75" x14ac:dyDescent="0.2">
      <c r="A1143" s="11">
        <v>268</v>
      </c>
      <c r="B1143" s="12">
        <v>44479.431944444441</v>
      </c>
      <c r="C1143" t="s">
        <v>5316</v>
      </c>
      <c r="D1143" t="s">
        <v>878</v>
      </c>
      <c r="E1143" s="13" t="s">
        <v>5317</v>
      </c>
      <c r="F1143" t="s">
        <v>67</v>
      </c>
      <c r="G1143" t="s">
        <v>878</v>
      </c>
      <c r="H1143" s="19">
        <v>44479.431944444441</v>
      </c>
      <c r="I1143" t="s">
        <v>5318</v>
      </c>
      <c r="J1143" s="4" t="str">
        <f>Tb_MateriasJornais[[#This Row],[Jor_Jornal]]&amp;" - "&amp;Tb_MateriasJornais[[#This Row],[Jor_Titulo]]&amp;" - "&amp;TEXT(Tb_MateriasJornais[[#This Row],[Jor_Data]],"dd/mm/aaaa")</f>
        <v>Congresso em Foco - Ao final da CPI, aumenta pressão contra CFM por tratamento precoce - 10/10/2021</v>
      </c>
      <c r="K1143" s="10"/>
      <c r="L1143" s="10"/>
      <c r="M1143" s="10"/>
      <c r="N1143" s="10"/>
      <c r="O1143" s="10"/>
      <c r="P1143" s="10"/>
      <c r="Q1143" s="10"/>
      <c r="R1143" s="10"/>
      <c r="S1143" s="10"/>
      <c r="T1143" s="10"/>
      <c r="U1143" s="10"/>
      <c r="V1143" s="10"/>
      <c r="W1143" s="10"/>
      <c r="X1143" s="10"/>
      <c r="Y1143" s="10"/>
      <c r="Z1143" s="10"/>
    </row>
    <row r="1144" spans="1:26" ht="12.75" x14ac:dyDescent="0.2">
      <c r="A1144" s="11">
        <v>269</v>
      </c>
      <c r="B1144" s="12">
        <v>44480.439583333333</v>
      </c>
      <c r="C1144" t="s">
        <v>5319</v>
      </c>
      <c r="D1144" t="s">
        <v>878</v>
      </c>
      <c r="E1144" s="13" t="s">
        <v>5320</v>
      </c>
      <c r="F1144" t="s">
        <v>67</v>
      </c>
      <c r="G1144" t="s">
        <v>878</v>
      </c>
      <c r="H1144" s="19">
        <v>44481.822222222225</v>
      </c>
      <c r="I1144" t="s">
        <v>5321</v>
      </c>
      <c r="J1144" s="4" t="str">
        <f>Tb_MateriasJornais[[#This Row],[Jor_Jornal]]&amp;" - "&amp;Tb_MateriasJornais[[#This Row],[Jor_Titulo]]&amp;" - "&amp;TEXT(Tb_MateriasJornais[[#This Row],[Jor_Data]],"dd/mm/aaaa")</f>
        <v>Congresso em Foco - Filhos de Bolsonaro devem constar de relatório final da CPI - 11/10/2021</v>
      </c>
      <c r="K1144" s="10"/>
      <c r="L1144" s="10"/>
      <c r="M1144" s="10"/>
      <c r="N1144" s="10"/>
      <c r="O1144" s="10"/>
      <c r="P1144" s="10"/>
      <c r="Q1144" s="10"/>
      <c r="R1144" s="10"/>
      <c r="S1144" s="10"/>
      <c r="T1144" s="10"/>
      <c r="U1144" s="10"/>
      <c r="V1144" s="10"/>
      <c r="W1144" s="10"/>
      <c r="X1144" s="10"/>
      <c r="Y1144" s="10"/>
      <c r="Z1144" s="10"/>
    </row>
    <row r="1145" spans="1:26" ht="12.75" x14ac:dyDescent="0.2">
      <c r="A1145" s="11">
        <v>832</v>
      </c>
      <c r="B1145" s="19">
        <v>44482.491666666669</v>
      </c>
      <c r="C1145" t="s">
        <v>5322</v>
      </c>
      <c r="D1145" t="s">
        <v>1297</v>
      </c>
      <c r="E1145" s="13" t="s">
        <v>5323</v>
      </c>
      <c r="F1145" t="s">
        <v>5324</v>
      </c>
      <c r="G1145" t="s">
        <v>2602</v>
      </c>
      <c r="H1145" s="19">
        <v>44482.531944444447</v>
      </c>
      <c r="I1145" t="s">
        <v>5325</v>
      </c>
      <c r="J1145" s="4" t="str">
        <f>Tb_MateriasJornais[[#This Row],[Jor_Jornal]]&amp;" - "&amp;Tb_MateriasJornais[[#This Row],[Jor_Titulo]]&amp;" - "&amp;TEXT(Tb_MateriasJornais[[#This Row],[Jor_Data]],"dd/mm/aaaa")</f>
        <v>Jornal do Senado - Médico pneumologista será ouvido pela CPI no lugar de Queiroga - 13/10/2021</v>
      </c>
    </row>
    <row r="1146" spans="1:26" ht="12.75" x14ac:dyDescent="0.2">
      <c r="A1146" s="11">
        <v>270</v>
      </c>
      <c r="B1146" s="12">
        <v>44482.692361111112</v>
      </c>
      <c r="C1146" t="s">
        <v>5326</v>
      </c>
      <c r="D1146" t="s">
        <v>878</v>
      </c>
      <c r="E1146" s="13" t="s">
        <v>5327</v>
      </c>
      <c r="F1146" t="s">
        <v>67</v>
      </c>
      <c r="G1146" t="s">
        <v>2826</v>
      </c>
      <c r="H1146" s="19">
        <v>44482.740277777775</v>
      </c>
      <c r="I1146" t="s">
        <v>5328</v>
      </c>
      <c r="J1146" s="4" t="str">
        <f>Tb_MateriasJornais[[#This Row],[Jor_Jornal]]&amp;" - "&amp;Tb_MateriasJornais[[#This Row],[Jor_Titulo]]&amp;" - "&amp;TEXT(Tb_MateriasJornais[[#This Row],[Jor_Data]],"dd/mm/aaaa")</f>
        <v>Congresso em Foco - Relatório final da CPI deve contar com capítulo sobre mulheres - 13/10/2021</v>
      </c>
    </row>
    <row r="1147" spans="1:26" ht="12.75" x14ac:dyDescent="0.2">
      <c r="A1147" s="11">
        <v>833</v>
      </c>
      <c r="B1147" s="19">
        <v>44482.791666666664</v>
      </c>
      <c r="C1147" t="s">
        <v>5329</v>
      </c>
      <c r="D1147" t="s">
        <v>1297</v>
      </c>
      <c r="E1147" s="13" t="s">
        <v>5330</v>
      </c>
      <c r="F1147" t="s">
        <v>5331</v>
      </c>
      <c r="G1147" t="s">
        <v>2722</v>
      </c>
      <c r="H1147" s="19">
        <v>44482.804861111108</v>
      </c>
      <c r="I1147" t="s">
        <v>5332</v>
      </c>
      <c r="J1147" s="4" t="str">
        <f>Tb_MateriasJornais[[#This Row],[Jor_Jornal]]&amp;" - "&amp;Tb_MateriasJornais[[#This Row],[Jor_Titulo]]&amp;" - "&amp;TEXT(Tb_MateriasJornais[[#This Row],[Jor_Data]],"dd/mm/aaaa")</f>
        <v>Jornal do Senado - Para Kajuru, declarações de Ricardo Barros sobre a CPI da Pandemia foram desrespeitosas - 13/10/2021</v>
      </c>
    </row>
    <row r="1148" spans="1:26" ht="12.75" x14ac:dyDescent="0.2">
      <c r="A1148" s="11">
        <v>834</v>
      </c>
      <c r="B1148" s="19">
        <v>44483.490972222222</v>
      </c>
      <c r="C1148" t="s">
        <v>5333</v>
      </c>
      <c r="D1148" t="s">
        <v>1297</v>
      </c>
      <c r="E1148" s="13" t="s">
        <v>5334</v>
      </c>
      <c r="F1148" t="s">
        <v>5335</v>
      </c>
      <c r="G1148" t="s">
        <v>2602</v>
      </c>
      <c r="H1148" s="19">
        <v>44483.736111111109</v>
      </c>
      <c r="I1148" t="s">
        <v>5336</v>
      </c>
      <c r="J1148" s="4" t="str">
        <f>Tb_MateriasJornais[[#This Row],[Jor_Jornal]]&amp;" - "&amp;Tb_MateriasJornais[[#This Row],[Jor_Titulo]]&amp;" - "&amp;TEXT(Tb_MateriasJornais[[#This Row],[Jor_Data]],"dd/mm/aaaa")</f>
        <v>Jornal do Senado - CPI ouvirá familiares de vítimas do coronavírus e médico que coordenou estudo sobre 'kit covid' - 14/10/2021</v>
      </c>
    </row>
    <row r="1149" spans="1:26" ht="12.75" x14ac:dyDescent="0.2">
      <c r="A1149" s="11">
        <v>835</v>
      </c>
      <c r="B1149" s="19">
        <v>44484.55972222222</v>
      </c>
      <c r="C1149" t="s">
        <v>5337</v>
      </c>
      <c r="D1149" t="s">
        <v>1297</v>
      </c>
      <c r="E1149" s="13" t="s">
        <v>5338</v>
      </c>
      <c r="F1149" t="s">
        <v>5339</v>
      </c>
      <c r="G1149" t="s">
        <v>2602</v>
      </c>
      <c r="H1149" s="19">
        <v>44487.477777777778</v>
      </c>
      <c r="I1149" t="s">
        <v>5340</v>
      </c>
      <c r="J1149" s="4" t="str">
        <f>Tb_MateriasJornais[[#This Row],[Jor_Jornal]]&amp;" - "&amp;Tb_MateriasJornais[[#This Row],[Jor_Titulo]]&amp;" - "&amp;TEXT(Tb_MateriasJornais[[#This Row],[Jor_Data]],"dd/mm/aaaa")</f>
        <v>Jornal do Senado - CPI da Pandemia ouvirá vítimas da covid e representante do Conselho Nacional de Saúde - 15/10/2021</v>
      </c>
    </row>
    <row r="1150" spans="1:26" ht="12.75" x14ac:dyDescent="0.2">
      <c r="A1150" s="11">
        <v>271</v>
      </c>
      <c r="B1150" s="12">
        <v>44486.40625</v>
      </c>
      <c r="C1150" t="s">
        <v>5341</v>
      </c>
      <c r="D1150" t="s">
        <v>878</v>
      </c>
      <c r="E1150" s="13" t="s">
        <v>5342</v>
      </c>
      <c r="F1150" t="s">
        <v>5343</v>
      </c>
      <c r="G1150" t="s">
        <v>5154</v>
      </c>
      <c r="H1150" s="19">
        <v>44487.329861111109</v>
      </c>
      <c r="I1150" t="s">
        <v>5344</v>
      </c>
      <c r="J1150" s="4" t="str">
        <f>Tb_MateriasJornais[[#This Row],[Jor_Jornal]]&amp;" - "&amp;Tb_MateriasJornais[[#This Row],[Jor_Titulo]]&amp;" - "&amp;TEXT(Tb_MateriasJornais[[#This Row],[Jor_Data]],"dd/mm/aaaa")</f>
        <v>Congresso em Foco - Bolsonaristas da CPI planejam se candidatar a governador - - 17/10/2021</v>
      </c>
      <c r="K1150" s="10"/>
      <c r="L1150" s="10"/>
      <c r="M1150" s="10"/>
      <c r="N1150" s="10"/>
      <c r="O1150" s="10"/>
      <c r="P1150" s="10"/>
      <c r="Q1150" s="10"/>
      <c r="R1150" s="10"/>
      <c r="S1150" s="10"/>
      <c r="T1150" s="10"/>
      <c r="U1150" s="10"/>
      <c r="V1150" s="10"/>
      <c r="W1150" s="10"/>
      <c r="X1150" s="10"/>
      <c r="Y1150" s="10"/>
      <c r="Z1150" s="10"/>
    </row>
    <row r="1151" spans="1:26" ht="12.75" x14ac:dyDescent="0.2">
      <c r="A1151" s="11">
        <v>272</v>
      </c>
      <c r="B1151" s="12">
        <v>44486.754861111112</v>
      </c>
      <c r="C1151" t="s">
        <v>5345</v>
      </c>
      <c r="D1151" t="s">
        <v>878</v>
      </c>
      <c r="E1151" s="13" t="s">
        <v>5346</v>
      </c>
      <c r="F1151" t="s">
        <v>5347</v>
      </c>
      <c r="G1151" t="s">
        <v>5154</v>
      </c>
      <c r="H1151" s="19">
        <v>44487.362500000003</v>
      </c>
      <c r="I1151" t="s">
        <v>5348</v>
      </c>
      <c r="J1151" s="4" t="str">
        <f>Tb_MateriasJornais[[#This Row],[Jor_Jornal]]&amp;" - "&amp;Tb_MateriasJornais[[#This Row],[Jor_Titulo]]&amp;" - "&amp;TEXT(Tb_MateriasJornais[[#This Row],[Jor_Data]],"dd/mm/aaaa")</f>
        <v>Congresso em Foco - CPI adia votação de relatório final em meio a divergências entre senadores - - 17/10/2021</v>
      </c>
    </row>
    <row r="1152" spans="1:26" ht="12.75" x14ac:dyDescent="0.2">
      <c r="A1152" s="11">
        <v>836</v>
      </c>
      <c r="B1152" s="19">
        <v>44487.402083333334</v>
      </c>
      <c r="C1152" t="s">
        <v>5349</v>
      </c>
      <c r="D1152" t="s">
        <v>1297</v>
      </c>
      <c r="E1152" s="13" t="s">
        <v>5350</v>
      </c>
      <c r="F1152" t="s">
        <v>5351</v>
      </c>
      <c r="G1152" t="s">
        <v>2602</v>
      </c>
      <c r="H1152" s="19">
        <v>44487.511805555558</v>
      </c>
      <c r="I1152" t="s">
        <v>5352</v>
      </c>
      <c r="J1152" s="4" t="str">
        <f>Tb_MateriasJornais[[#This Row],[Jor_Jornal]]&amp;" - "&amp;Tb_MateriasJornais[[#This Row],[Jor_Titulo]]&amp;" - "&amp;TEXT(Tb_MateriasJornais[[#This Row],[Jor_Data]],"dd/mm/aaaa")</f>
        <v>Jornal do Senado - CPI da Pandemia ouvirá representante dos municípios na Conitec - 18/10/2021</v>
      </c>
    </row>
    <row r="1153" spans="1:26" ht="12.75" x14ac:dyDescent="0.2">
      <c r="A1153" s="11">
        <v>837</v>
      </c>
      <c r="B1153" s="19">
        <v>44487.642361111109</v>
      </c>
      <c r="C1153" t="s">
        <v>5353</v>
      </c>
      <c r="D1153" t="s">
        <v>1297</v>
      </c>
      <c r="E1153" s="13" t="s">
        <v>5354</v>
      </c>
      <c r="F1153" t="s">
        <v>5355</v>
      </c>
      <c r="G1153" t="s">
        <v>2602</v>
      </c>
      <c r="H1153" s="19">
        <v>44488.415277777778</v>
      </c>
      <c r="I1153" t="s">
        <v>5356</v>
      </c>
      <c r="J1153" s="4" t="str">
        <f>Tb_MateriasJornais[[#This Row],[Jor_Jornal]]&amp;" - "&amp;Tb_MateriasJornais[[#This Row],[Jor_Titulo]]&amp;" - "&amp;TEXT(Tb_MateriasJornais[[#This Row],[Jor_Data]],"dd/mm/aaaa")</f>
        <v>Jornal do Senado - Em sessão da CPI marcada pela emoção, senadores prometem honrar vítimas da covid - 18/10/2021</v>
      </c>
    </row>
    <row r="1154" spans="1:26" ht="12.75" x14ac:dyDescent="0.2">
      <c r="A1154" s="11">
        <v>838</v>
      </c>
      <c r="B1154" s="19">
        <v>44487.806250000001</v>
      </c>
      <c r="C1154" t="s">
        <v>5357</v>
      </c>
      <c r="D1154" t="s">
        <v>1297</v>
      </c>
      <c r="E1154" s="13" t="s">
        <v>5358</v>
      </c>
      <c r="F1154" t="s">
        <v>5359</v>
      </c>
      <c r="G1154" t="s">
        <v>1357</v>
      </c>
      <c r="H1154" s="19">
        <v>44487.806250000001</v>
      </c>
      <c r="I1154" t="s">
        <v>5360</v>
      </c>
      <c r="J1154" s="4" t="str">
        <f>Tb_MateriasJornais[[#This Row],[Jor_Jornal]]&amp;" - "&amp;Tb_MateriasJornais[[#This Row],[Jor_Titulo]]&amp;" - "&amp;TEXT(Tb_MateriasJornais[[#This Row],[Jor_Data]],"dd/mm/aaaa")</f>
        <v>Jornal do Senado - Parentes de vítimas da covid-19 cobram justiça na CPI da Pandemia - 18/10/2021</v>
      </c>
    </row>
    <row r="1155" spans="1:26" ht="12.75" x14ac:dyDescent="0.2">
      <c r="A1155" s="11">
        <v>273</v>
      </c>
      <c r="B1155" s="12">
        <v>44487.850694444445</v>
      </c>
      <c r="C1155" t="s">
        <v>5361</v>
      </c>
      <c r="D1155" t="s">
        <v>878</v>
      </c>
      <c r="E1155" s="13" t="s">
        <v>5362</v>
      </c>
      <c r="F1155" t="s">
        <v>5363</v>
      </c>
      <c r="G1155" t="s">
        <v>880</v>
      </c>
      <c r="H1155" s="19">
        <v>44487.864583333336</v>
      </c>
      <c r="I1155" t="s">
        <v>5364</v>
      </c>
      <c r="J1155" s="4" t="str">
        <f>Tb_MateriasJornais[[#This Row],[Jor_Jornal]]&amp;" - "&amp;Tb_MateriasJornais[[#This Row],[Jor_Titulo]]&amp;" - "&amp;TEXT(Tb_MateriasJornais[[#This Row],[Jor_Data]],"dd/mm/aaaa")</f>
        <v>Congresso em Foco - Reportagem - - 18/10/2021</v>
      </c>
      <c r="K1155" s="10"/>
      <c r="L1155" s="10"/>
      <c r="M1155" s="10"/>
      <c r="N1155" s="10"/>
      <c r="O1155" s="10"/>
      <c r="P1155" s="10"/>
      <c r="Q1155" s="10"/>
      <c r="R1155" s="10"/>
      <c r="S1155" s="10"/>
      <c r="T1155" s="10"/>
      <c r="U1155" s="10"/>
      <c r="V1155" s="10"/>
      <c r="W1155" s="10"/>
      <c r="X1155" s="10"/>
      <c r="Y1155" s="10"/>
      <c r="Z1155" s="10"/>
    </row>
    <row r="1156" spans="1:26" ht="12.75" x14ac:dyDescent="0.2">
      <c r="A1156" s="11">
        <v>274</v>
      </c>
      <c r="B1156" s="12">
        <v>44488.354166666664</v>
      </c>
      <c r="C1156" t="s">
        <v>5365</v>
      </c>
      <c r="D1156" t="s">
        <v>878</v>
      </c>
      <c r="E1156" s="13" t="s">
        <v>5366</v>
      </c>
      <c r="F1156" t="s">
        <v>67</v>
      </c>
      <c r="G1156" t="s">
        <v>3948</v>
      </c>
      <c r="H1156" s="19">
        <v>44488.354166666664</v>
      </c>
      <c r="I1156" t="s">
        <v>5367</v>
      </c>
      <c r="J1156" s="4" t="str">
        <f>Tb_MateriasJornais[[#This Row],[Jor_Jornal]]&amp;" - "&amp;Tb_MateriasJornais[[#This Row],[Jor_Titulo]]&amp;" - "&amp;TEXT(Tb_MateriasJornais[[#This Row],[Jor_Data]],"dd/mm/aaaa")</f>
        <v>Congresso em Foco - "CPI não blindou ninguém, mas teve dificuldade em definir focos", diz Alessandro Vieira - 19/10/2021</v>
      </c>
      <c r="K1156" s="10"/>
      <c r="L1156" s="10"/>
      <c r="M1156" s="10"/>
      <c r="N1156" s="10"/>
      <c r="O1156" s="10"/>
      <c r="P1156" s="10"/>
      <c r="Q1156" s="10"/>
      <c r="R1156" s="10"/>
      <c r="S1156" s="10"/>
      <c r="T1156" s="10"/>
      <c r="U1156" s="10"/>
      <c r="V1156" s="10"/>
      <c r="W1156" s="10"/>
      <c r="X1156" s="10"/>
      <c r="Y1156" s="10"/>
      <c r="Z1156" s="10"/>
    </row>
    <row r="1157" spans="1:26" ht="12.75" x14ac:dyDescent="0.2">
      <c r="A1157" s="11">
        <v>839</v>
      </c>
      <c r="B1157" s="19">
        <v>44488.457638888889</v>
      </c>
      <c r="C1157" t="s">
        <v>5368</v>
      </c>
      <c r="D1157" t="s">
        <v>1297</v>
      </c>
      <c r="E1157" s="13" t="s">
        <v>5369</v>
      </c>
      <c r="F1157" t="s">
        <v>5370</v>
      </c>
      <c r="G1157" t="s">
        <v>1357</v>
      </c>
      <c r="H1157" s="19">
        <v>44488.457638888889</v>
      </c>
      <c r="I1157" t="s">
        <v>5371</v>
      </c>
      <c r="J1157" s="4" t="str">
        <f>Tb_MateriasJornais[[#This Row],[Jor_Jornal]]&amp;" - "&amp;Tb_MateriasJornais[[#This Row],[Jor_Titulo]]&amp;" - "&amp;TEXT(Tb_MateriasJornais[[#This Row],[Jor_Data]],"dd/mm/aaaa")</f>
        <v>Jornal do Senado - Votação do relatório da CPI da Pandemia deve ocorrer no dia 26 - 19/10/2021</v>
      </c>
      <c r="K1157" s="10"/>
      <c r="L1157" s="10"/>
      <c r="M1157" s="10"/>
      <c r="N1157" s="10"/>
      <c r="O1157" s="10"/>
      <c r="P1157" s="10"/>
      <c r="Q1157" s="10"/>
      <c r="R1157" s="10"/>
      <c r="S1157" s="10"/>
      <c r="T1157" s="10"/>
      <c r="U1157" s="10"/>
      <c r="V1157" s="10"/>
      <c r="W1157" s="10"/>
      <c r="X1157" s="10"/>
      <c r="Y1157" s="10"/>
      <c r="Z1157" s="10"/>
    </row>
    <row r="1158" spans="1:26" ht="12.75" x14ac:dyDescent="0.2">
      <c r="A1158" s="11">
        <v>275</v>
      </c>
      <c r="B1158" s="12">
        <v>44488.51458333333</v>
      </c>
      <c r="C1158" t="s">
        <v>5372</v>
      </c>
      <c r="D1158" t="s">
        <v>878</v>
      </c>
      <c r="E1158" s="13" t="s">
        <v>5373</v>
      </c>
      <c r="F1158" t="s">
        <v>5374</v>
      </c>
      <c r="G1158" t="s">
        <v>5154</v>
      </c>
      <c r="H1158" s="19">
        <v>44488.51666666667</v>
      </c>
      <c r="I1158" t="s">
        <v>5375</v>
      </c>
      <c r="J1158" s="4" t="str">
        <f>Tb_MateriasJornais[[#This Row],[Jor_Jornal]]&amp;" - "&amp;Tb_MateriasJornais[[#This Row],[Jor_Titulo]]&amp;" - "&amp;TEXT(Tb_MateriasJornais[[#This Row],[Jor_Data]],"dd/mm/aaaa")</f>
        <v>Congresso em Foco - Senadores apelam a Tasso para pacificar votação do relatório da CPI - 19/10/2021</v>
      </c>
    </row>
    <row r="1159" spans="1:26" ht="12.75" x14ac:dyDescent="0.2">
      <c r="A1159" s="11">
        <v>840</v>
      </c>
      <c r="B1159" s="19">
        <v>44488.62777777778</v>
      </c>
      <c r="C1159" t="s">
        <v>5376</v>
      </c>
      <c r="D1159" t="s">
        <v>1297</v>
      </c>
      <c r="E1159" s="13" t="s">
        <v>5377</v>
      </c>
      <c r="F1159" t="s">
        <v>5378</v>
      </c>
      <c r="G1159" t="s">
        <v>1352</v>
      </c>
      <c r="H1159" s="19">
        <v>44491.477083333331</v>
      </c>
      <c r="I1159" t="s">
        <v>5379</v>
      </c>
      <c r="J1159" s="4" t="str">
        <f>Tb_MateriasJornais[[#This Row],[Jor_Jornal]]&amp;" - "&amp;Tb_MateriasJornais[[#This Row],[Jor_Titulo]]&amp;" - "&amp;TEXT(Tb_MateriasJornais[[#This Row],[Jor_Data]],"dd/mm/aaaa")</f>
        <v>Jornal do Senado - Senadores apontam que Conitec serviu de 'escudo' para governo propagar cloroquina - 19/10/2021</v>
      </c>
      <c r="K1159" s="10"/>
      <c r="L1159" s="10"/>
      <c r="M1159" s="10"/>
      <c r="N1159" s="10"/>
      <c r="O1159" s="10"/>
      <c r="P1159" s="10"/>
      <c r="Q1159" s="10"/>
      <c r="R1159" s="10"/>
      <c r="S1159" s="10"/>
      <c r="T1159" s="10"/>
      <c r="U1159" s="10"/>
      <c r="V1159" s="10"/>
      <c r="W1159" s="10"/>
      <c r="X1159" s="10"/>
      <c r="Y1159" s="10"/>
      <c r="Z1159" s="10"/>
    </row>
    <row r="1160" spans="1:26" ht="12.75" x14ac:dyDescent="0.2">
      <c r="A1160" s="11">
        <v>841</v>
      </c>
      <c r="B1160" s="19">
        <v>44488.705555555556</v>
      </c>
      <c r="C1160" t="s">
        <v>5380</v>
      </c>
      <c r="D1160" t="s">
        <v>1297</v>
      </c>
      <c r="E1160" s="13" t="s">
        <v>5381</v>
      </c>
      <c r="F1160" t="s">
        <v>5382</v>
      </c>
      <c r="G1160" t="s">
        <v>1357</v>
      </c>
      <c r="H1160" s="19">
        <v>44488.705555555556</v>
      </c>
      <c r="I1160" t="s">
        <v>5383</v>
      </c>
      <c r="J1160" s="4" t="str">
        <f>Tb_MateriasJornais[[#This Row],[Jor_Jornal]]&amp;" - "&amp;Tb_MateriasJornais[[#This Row],[Jor_Titulo]]&amp;" - "&amp;TEXT(Tb_MateriasJornais[[#This Row],[Jor_Data]],"dd/mm/aaaa")</f>
        <v>Jornal do Senado - CPI da Pandemia: retirada de estudo que poderia barrar cloroquina surpreendeu Conitec, diz depoente - 19/10/2021</v>
      </c>
    </row>
    <row r="1161" spans="1:26" ht="12.75" x14ac:dyDescent="0.2">
      <c r="A1161" s="11">
        <v>276</v>
      </c>
      <c r="B1161" s="12">
        <v>44488.852777777778</v>
      </c>
      <c r="C1161" t="s">
        <v>5384</v>
      </c>
      <c r="D1161" t="s">
        <v>878</v>
      </c>
      <c r="E1161" s="13" t="s">
        <v>5385</v>
      </c>
      <c r="F1161" t="s">
        <v>5386</v>
      </c>
      <c r="G1161" t="s">
        <v>1826</v>
      </c>
      <c r="H1161" s="19">
        <v>44488.852777777778</v>
      </c>
      <c r="I1161" t="s">
        <v>5387</v>
      </c>
      <c r="J1161" s="4" t="str">
        <f>Tb_MateriasJornais[[#This Row],[Jor_Jornal]]&amp;" - "&amp;Tb_MateriasJornais[[#This Row],[Jor_Titulo]]&amp;" - "&amp;TEXT(Tb_MateriasJornais[[#This Row],[Jor_Data]],"dd/mm/aaaa")</f>
        <v>Congresso em Foco - CPI se aproxima de acordo para votar relatório de Renan, diz Randolfe - 19/10/2021</v>
      </c>
    </row>
    <row r="1162" spans="1:26" ht="12.75" x14ac:dyDescent="0.2">
      <c r="A1162" s="11">
        <v>277</v>
      </c>
      <c r="B1162" s="12">
        <v>44489.430555555555</v>
      </c>
      <c r="C1162" t="s">
        <v>5388</v>
      </c>
      <c r="D1162" t="s">
        <v>878</v>
      </c>
      <c r="E1162" s="13" t="s">
        <v>5389</v>
      </c>
      <c r="F1162" t="s">
        <v>5390</v>
      </c>
      <c r="G1162" t="s">
        <v>2885</v>
      </c>
      <c r="H1162" s="19">
        <v>44489.431944444441</v>
      </c>
      <c r="I1162" t="s">
        <v>5391</v>
      </c>
      <c r="J1162" s="4" t="str">
        <f>Tb_MateriasJornais[[#This Row],[Jor_Jornal]]&amp;" - "&amp;Tb_MateriasJornais[[#This Row],[Jor_Titulo]]&amp;" - "&amp;TEXT(Tb_MateriasJornais[[#This Row],[Jor_Data]],"dd/mm/aaaa")</f>
        <v>Congresso em Foco - Barros reclama de ser mais citado que Bolsonaro em relatório da CPI - 20/10/2021</v>
      </c>
    </row>
    <row r="1163" spans="1:26" ht="12.75" x14ac:dyDescent="0.2">
      <c r="A1163" s="11">
        <v>842</v>
      </c>
      <c r="B1163" s="19">
        <v>44489.618055555555</v>
      </c>
      <c r="C1163" t="s">
        <v>5392</v>
      </c>
      <c r="D1163" t="s">
        <v>1297</v>
      </c>
      <c r="E1163" s="13" t="s">
        <v>5393</v>
      </c>
      <c r="F1163" t="s">
        <v>5394</v>
      </c>
      <c r="G1163" t="s">
        <v>1357</v>
      </c>
      <c r="H1163" s="19">
        <v>44489.619444444441</v>
      </c>
      <c r="I1163" t="s">
        <v>5395</v>
      </c>
      <c r="J1163" s="4" t="str">
        <f>Tb_MateriasJornais[[#This Row],[Jor_Jornal]]&amp;" - "&amp;Tb_MateriasJornais[[#This Row],[Jor_Titulo]]&amp;" - "&amp;TEXT(Tb_MateriasJornais[[#This Row],[Jor_Data]],"dd/mm/aaaa")</f>
        <v>Jornal do Senado - Relatório da CPI pede o indiciamento de mais de 60 pessoas, incluindo Bolsonaro - 20/10/2021</v>
      </c>
      <c r="K1163" s="10"/>
      <c r="L1163" s="10"/>
      <c r="M1163" s="10"/>
      <c r="N1163" s="10"/>
      <c r="O1163" s="10"/>
      <c r="P1163" s="10"/>
      <c r="Q1163" s="10"/>
      <c r="R1163" s="10"/>
      <c r="S1163" s="10"/>
      <c r="T1163" s="10"/>
      <c r="U1163" s="10"/>
      <c r="V1163" s="10"/>
      <c r="W1163" s="10"/>
      <c r="X1163" s="10"/>
      <c r="Y1163" s="10"/>
      <c r="Z1163" s="10"/>
    </row>
    <row r="1164" spans="1:26" ht="12.75" x14ac:dyDescent="0.2">
      <c r="A1164" s="11">
        <v>843</v>
      </c>
      <c r="B1164" s="19">
        <v>44489.629861111112</v>
      </c>
      <c r="C1164" t="s">
        <v>5396</v>
      </c>
      <c r="D1164" t="s">
        <v>1297</v>
      </c>
      <c r="E1164" s="13" t="s">
        <v>5397</v>
      </c>
      <c r="F1164" t="s">
        <v>5398</v>
      </c>
      <c r="G1164" t="s">
        <v>2602</v>
      </c>
      <c r="H1164" s="19">
        <v>44494.706944444442</v>
      </c>
      <c r="I1164" t="s">
        <v>5399</v>
      </c>
      <c r="J1164" s="4" t="str">
        <f>Tb_MateriasJornais[[#This Row],[Jor_Jornal]]&amp;" - "&amp;Tb_MateriasJornais[[#This Row],[Jor_Titulo]]&amp;" - "&amp;TEXT(Tb_MateriasJornais[[#This Row],[Jor_Data]],"dd/mm/aaaa")</f>
        <v>Jornal do Senado - CPI da Pandemia: principais pontos do relatório - 20/10/2021</v>
      </c>
      <c r="K1164" s="10"/>
      <c r="L1164" s="10"/>
      <c r="M1164" s="10"/>
      <c r="N1164" s="10"/>
      <c r="O1164" s="10"/>
      <c r="P1164" s="10"/>
      <c r="Q1164" s="10"/>
      <c r="R1164" s="10"/>
      <c r="S1164" s="10"/>
      <c r="T1164" s="10"/>
      <c r="U1164" s="10"/>
      <c r="V1164" s="10"/>
      <c r="W1164" s="10"/>
      <c r="X1164" s="10"/>
      <c r="Y1164" s="10"/>
      <c r="Z1164" s="10"/>
    </row>
    <row r="1165" spans="1:26" ht="12.75" x14ac:dyDescent="0.2">
      <c r="A1165" s="11">
        <v>844</v>
      </c>
      <c r="B1165" s="19">
        <v>44489.688888888886</v>
      </c>
      <c r="C1165" t="s">
        <v>5400</v>
      </c>
      <c r="D1165" t="s">
        <v>1297</v>
      </c>
      <c r="E1165" s="13" t="s">
        <v>5401</v>
      </c>
      <c r="F1165" t="s">
        <v>5402</v>
      </c>
      <c r="G1165" t="s">
        <v>1357</v>
      </c>
      <c r="H1165" s="19">
        <v>44489.874305555553</v>
      </c>
      <c r="I1165" t="s">
        <v>5403</v>
      </c>
      <c r="J1165" s="4" t="str">
        <f>Tb_MateriasJornais[[#This Row],[Jor_Jornal]]&amp;" - "&amp;Tb_MateriasJornais[[#This Row],[Jor_Titulo]]&amp;" - "&amp;TEXT(Tb_MateriasJornais[[#This Row],[Jor_Data]],"dd/mm/aaaa")</f>
        <v>Jornal do Senado - Houve irregularidades na tentativa de compra da vacina Covaxin, destaca Renan - 20/10/2021</v>
      </c>
    </row>
    <row r="1166" spans="1:26" ht="12.75" x14ac:dyDescent="0.2">
      <c r="A1166" s="11">
        <v>278</v>
      </c>
      <c r="B1166" s="12">
        <v>44489.722222222219</v>
      </c>
      <c r="C1166" t="s">
        <v>5404</v>
      </c>
      <c r="D1166" t="s">
        <v>878</v>
      </c>
      <c r="E1166" s="13" t="s">
        <v>5405</v>
      </c>
      <c r="F1166" t="s">
        <v>5406</v>
      </c>
      <c r="G1166" t="s">
        <v>5154</v>
      </c>
      <c r="H1166" s="19">
        <v>44489.724999999999</v>
      </c>
      <c r="I1166" t="s">
        <v>5407</v>
      </c>
      <c r="J1166" s="4" t="str">
        <f>Tb_MateriasJornais[[#This Row],[Jor_Jornal]]&amp;" - "&amp;Tb_MateriasJornais[[#This Row],[Jor_Titulo]]&amp;" - "&amp;TEXT(Tb_MateriasJornais[[#This Row],[Jor_Data]],"dd/mm/aaaa")</f>
        <v>Congresso em Foco - Governistas da CPI depositam na PGR esperança em rejeição de relatório Congresso em Foco - 20/10/2021</v>
      </c>
    </row>
    <row r="1167" spans="1:26" ht="12.75" x14ac:dyDescent="0.2">
      <c r="A1167" s="11">
        <v>286</v>
      </c>
      <c r="B1167" s="12">
        <v>44490.424305555556</v>
      </c>
      <c r="C1167" t="s">
        <v>5408</v>
      </c>
      <c r="D1167" t="s">
        <v>878</v>
      </c>
      <c r="E1167" s="13" t="s">
        <v>5409</v>
      </c>
      <c r="F1167" t="s">
        <v>5410</v>
      </c>
      <c r="G1167" t="s">
        <v>5411</v>
      </c>
      <c r="H1167" s="19">
        <v>44490.427777777775</v>
      </c>
      <c r="I1167" t="s">
        <v>5412</v>
      </c>
      <c r="J1167" s="4" t="str">
        <f>Tb_MateriasJornais[[#This Row],[Jor_Jornal]]&amp;" - "&amp;Tb_MateriasJornais[[#This Row],[Jor_Titulo]]&amp;" - "&amp;TEXT(Tb_MateriasJornais[[#This Row],[Jor_Data]],"dd/mm/aaaa")</f>
        <v>Congresso em Foco - CPI deve pressionar Aras com pedido de impeachment - 21/10/2021</v>
      </c>
    </row>
    <row r="1168" spans="1:26" ht="12.75" x14ac:dyDescent="0.2">
      <c r="A1168" s="11">
        <v>845</v>
      </c>
      <c r="B1168" s="19">
        <v>44490.527777777781</v>
      </c>
      <c r="C1168" t="s">
        <v>5413</v>
      </c>
      <c r="D1168" t="s">
        <v>1297</v>
      </c>
      <c r="E1168" s="13" t="s">
        <v>5414</v>
      </c>
      <c r="F1168" t="s">
        <v>5415</v>
      </c>
      <c r="G1168" t="s">
        <v>2602</v>
      </c>
      <c r="H1168" s="19">
        <v>44494.706944444442</v>
      </c>
      <c r="I1168" t="s">
        <v>5416</v>
      </c>
      <c r="J1168" s="4" t="str">
        <f>Tb_MateriasJornais[[#This Row],[Jor_Jornal]]&amp;" - "&amp;Tb_MateriasJornais[[#This Row],[Jor_Titulo]]&amp;" - "&amp;TEXT(Tb_MateriasJornais[[#This Row],[Jor_Data]],"dd/mm/aaaa")</f>
        <v>Jornal do Senado - Relatório da CPI da Pandemia apresenta propostas que aperfeiçoam leis - 21/10/2021</v>
      </c>
      <c r="K1168" s="10"/>
      <c r="L1168" s="10"/>
      <c r="M1168" s="10"/>
      <c r="N1168" s="10"/>
      <c r="O1168" s="10"/>
      <c r="P1168" s="10"/>
      <c r="Q1168" s="10"/>
      <c r="R1168" s="10"/>
      <c r="S1168" s="10"/>
      <c r="T1168" s="10"/>
      <c r="U1168" s="10"/>
      <c r="V1168" s="10"/>
      <c r="W1168" s="10"/>
      <c r="X1168" s="10"/>
      <c r="Y1168" s="10"/>
      <c r="Z1168" s="10"/>
    </row>
    <row r="1169" spans="1:26" ht="12.75" x14ac:dyDescent="0.2">
      <c r="A1169" s="11">
        <v>285</v>
      </c>
      <c r="B1169" s="12">
        <v>44493.492361111108</v>
      </c>
      <c r="C1169" t="s">
        <v>5417</v>
      </c>
      <c r="D1169" t="s">
        <v>878</v>
      </c>
      <c r="E1169" s="13" t="s">
        <v>5418</v>
      </c>
      <c r="F1169" t="s">
        <v>5419</v>
      </c>
      <c r="G1169" t="s">
        <v>2826</v>
      </c>
      <c r="H1169" s="19">
        <v>44493.500694444447</v>
      </c>
      <c r="I1169" t="s">
        <v>5420</v>
      </c>
      <c r="J1169" s="4" t="str">
        <f>Tb_MateriasJornais[[#This Row],[Jor_Jornal]]&amp;" - "&amp;Tb_MateriasJornais[[#This Row],[Jor_Titulo]]&amp;" - "&amp;TEXT(Tb_MateriasJornais[[#This Row],[Jor_Data]],"dd/mm/aaaa")</f>
        <v>Congresso em Foco - Braga pede indiciamento de governador do Amazonas à CPI - 24/10/2021</v>
      </c>
      <c r="K1169" s="10"/>
      <c r="L1169" s="10"/>
      <c r="M1169" s="10"/>
      <c r="N1169" s="10"/>
      <c r="O1169" s="10"/>
      <c r="P1169" s="10"/>
      <c r="Q1169" s="10"/>
      <c r="R1169" s="10"/>
      <c r="S1169" s="10"/>
      <c r="T1169" s="10"/>
      <c r="U1169" s="10"/>
      <c r="V1169" s="10"/>
      <c r="W1169" s="10"/>
      <c r="X1169" s="10"/>
      <c r="Y1169" s="10"/>
      <c r="Z1169" s="10"/>
    </row>
    <row r="1170" spans="1:26" ht="12.75" x14ac:dyDescent="0.2">
      <c r="A1170" s="11">
        <v>284</v>
      </c>
      <c r="B1170" s="12">
        <v>44493.70416666667</v>
      </c>
      <c r="C1170" t="s">
        <v>5421</v>
      </c>
      <c r="D1170" t="s">
        <v>878</v>
      </c>
      <c r="E1170" s="13" t="s">
        <v>5422</v>
      </c>
      <c r="F1170" t="s">
        <v>5423</v>
      </c>
      <c r="G1170" t="s">
        <v>878</v>
      </c>
      <c r="H1170" s="19">
        <v>44494.727083333331</v>
      </c>
      <c r="I1170" t="s">
        <v>5424</v>
      </c>
      <c r="J1170" s="4" t="str">
        <f>Tb_MateriasJornais[[#This Row],[Jor_Jornal]]&amp;" - "&amp;Tb_MateriasJornais[[#This Row],[Jor_Titulo]]&amp;" - "&amp;TEXT(Tb_MateriasJornais[[#This Row],[Jor_Data]],"dd/mm/aaaa")</f>
        <v>Congresso em Foco - Deputada do Psol entregará relatório da CPI à ONU - 24/10/2021</v>
      </c>
    </row>
    <row r="1171" spans="1:26" ht="12.75" x14ac:dyDescent="0.2">
      <c r="A1171" s="11">
        <v>283</v>
      </c>
      <c r="B1171" s="12">
        <v>44494.839583333334</v>
      </c>
      <c r="C1171" t="s">
        <v>5425</v>
      </c>
      <c r="D1171" t="s">
        <v>878</v>
      </c>
      <c r="E1171" s="13" t="s">
        <v>5426</v>
      </c>
      <c r="F1171" t="s">
        <v>5427</v>
      </c>
      <c r="G1171" t="s">
        <v>880</v>
      </c>
      <c r="H1171" s="19">
        <v>44494.840277777781</v>
      </c>
      <c r="I1171" t="s">
        <v>5428</v>
      </c>
      <c r="J1171" s="4" t="str">
        <f>Tb_MateriasJornais[[#This Row],[Jor_Jornal]]&amp;" - "&amp;Tb_MateriasJornais[[#This Row],[Jor_Titulo]]&amp;" - "&amp;TEXT(Tb_MateriasJornais[[#This Row],[Jor_Data]],"dd/mm/aaaa")</f>
        <v>Congresso em Foco - Randolfe pede indiciamento de mais nove nomes em relatório final da CPI - 25/10/2021</v>
      </c>
      <c r="K1171" s="10"/>
      <c r="L1171" s="10"/>
      <c r="M1171" s="10"/>
      <c r="N1171" s="10"/>
      <c r="O1171" s="10"/>
      <c r="P1171" s="10"/>
      <c r="Q1171" s="10"/>
      <c r="R1171" s="10"/>
      <c r="S1171" s="10"/>
      <c r="T1171" s="10"/>
      <c r="U1171" s="10"/>
      <c r="V1171" s="10"/>
      <c r="W1171" s="10"/>
      <c r="X1171" s="10"/>
      <c r="Y1171" s="10"/>
      <c r="Z1171" s="10"/>
    </row>
    <row r="1172" spans="1:26" ht="12.75" x14ac:dyDescent="0.2">
      <c r="A1172" s="11">
        <v>846</v>
      </c>
      <c r="B1172" s="19">
        <v>44494.884027777778</v>
      </c>
      <c r="C1172" t="s">
        <v>5429</v>
      </c>
      <c r="D1172" t="s">
        <v>1297</v>
      </c>
      <c r="E1172" s="13" t="s">
        <v>5430</v>
      </c>
      <c r="F1172" t="s">
        <v>5431</v>
      </c>
      <c r="G1172" t="s">
        <v>5432</v>
      </c>
      <c r="H1172" s="19">
        <v>44494.956250000003</v>
      </c>
      <c r="I1172" t="s">
        <v>5433</v>
      </c>
      <c r="J1172" s="4" t="str">
        <f>Tb_MateriasJornais[[#This Row],[Jor_Jornal]]&amp;" - "&amp;Tb_MateriasJornais[[#This Row],[Jor_Titulo]]&amp;" - "&amp;TEXT(Tb_MateriasJornais[[#This Row],[Jor_Data]],"dd/mm/aaaa")</f>
        <v>Jornal do Senado - Saiba mais sobre os crimes listados pela CPI da Pandemia - 25/10/2021</v>
      </c>
    </row>
    <row r="1173" spans="1:26" ht="12.75" x14ac:dyDescent="0.2">
      <c r="A1173" s="11">
        <v>282</v>
      </c>
      <c r="B1173" s="12">
        <v>44494.90902777778</v>
      </c>
      <c r="C1173" t="s">
        <v>5434</v>
      </c>
      <c r="D1173" t="s">
        <v>878</v>
      </c>
      <c r="E1173" s="13" t="s">
        <v>5435</v>
      </c>
      <c r="F1173" t="s">
        <v>5436</v>
      </c>
      <c r="G1173" t="s">
        <v>2826</v>
      </c>
      <c r="H1173" s="19">
        <v>44494.910416666666</v>
      </c>
      <c r="I1173" t="s">
        <v>5437</v>
      </c>
      <c r="J1173" s="4" t="str">
        <f>Tb_MateriasJornais[[#This Row],[Jor_Jornal]]&amp;" - "&amp;Tb_MateriasJornais[[#This Row],[Jor_Titulo]]&amp;" - "&amp;TEXT(Tb_MateriasJornais[[#This Row],[Jor_Data]],"dd/mm/aaaa")</f>
        <v>Congresso em Foco - Fake news de Bolsonaro sobre vacinas pode constar no relatório final da CPI - 25/10/2021</v>
      </c>
    </row>
    <row r="1174" spans="1:26" ht="12.75" x14ac:dyDescent="0.2">
      <c r="A1174" s="11">
        <v>281</v>
      </c>
      <c r="B1174" s="12">
        <v>44495.411805555559</v>
      </c>
      <c r="C1174" t="s">
        <v>5438</v>
      </c>
      <c r="D1174" t="s">
        <v>878</v>
      </c>
      <c r="E1174" s="13" t="s">
        <v>5439</v>
      </c>
      <c r="F1174" t="s">
        <v>67</v>
      </c>
      <c r="G1174" t="s">
        <v>878</v>
      </c>
      <c r="H1174" s="19">
        <v>44495.412499999999</v>
      </c>
      <c r="I1174" t="s">
        <v>5440</v>
      </c>
      <c r="J1174" s="4" t="str">
        <f>Tb_MateriasJornais[[#This Row],[Jor_Jornal]]&amp;" - "&amp;Tb_MateriasJornais[[#This Row],[Jor_Titulo]]&amp;" - "&amp;TEXT(Tb_MateriasJornais[[#This Row],[Jor_Data]],"dd/mm/aaaa")</f>
        <v>Congresso em Foco - CPI vota relatório final. Veja a íntegra do documento modificado - 26/10/2021</v>
      </c>
      <c r="K1174" s="10"/>
      <c r="L1174" s="10"/>
      <c r="M1174" s="10"/>
      <c r="N1174" s="10"/>
      <c r="O1174" s="10"/>
      <c r="P1174" s="10"/>
      <c r="Q1174" s="10"/>
      <c r="R1174" s="10"/>
      <c r="S1174" s="10"/>
      <c r="T1174" s="10"/>
      <c r="U1174" s="10"/>
      <c r="V1174" s="10"/>
      <c r="W1174" s="10"/>
      <c r="X1174" s="10"/>
      <c r="Y1174" s="10"/>
      <c r="Z1174" s="10"/>
    </row>
    <row r="1175" spans="1:26" ht="12.75" x14ac:dyDescent="0.2">
      <c r="A1175" s="11">
        <v>847</v>
      </c>
      <c r="B1175" s="19">
        <v>44495.438194444447</v>
      </c>
      <c r="C1175" t="s">
        <v>5441</v>
      </c>
      <c r="D1175" t="s">
        <v>1297</v>
      </c>
      <c r="E1175" s="13" t="s">
        <v>5442</v>
      </c>
      <c r="F1175" t="s">
        <v>5443</v>
      </c>
      <c r="G1175" t="s">
        <v>1357</v>
      </c>
      <c r="H1175" s="19">
        <v>44495.438194444447</v>
      </c>
      <c r="I1175" t="s">
        <v>5444</v>
      </c>
      <c r="J1175" s="4" t="str">
        <f>Tb_MateriasJornais[[#This Row],[Jor_Jornal]]&amp;" - "&amp;Tb_MateriasJornais[[#This Row],[Jor_Titulo]]&amp;" - "&amp;TEXT(Tb_MateriasJornais[[#This Row],[Jor_Data]],"dd/mm/aaaa")</f>
        <v>Jornal do Senado - CPI da Pandemia: dez novos nomes são adicionados ao relatório final - 26/10/2021</v>
      </c>
      <c r="K1175" s="10"/>
      <c r="L1175" s="10"/>
      <c r="M1175" s="10"/>
      <c r="N1175" s="10"/>
      <c r="O1175" s="10"/>
      <c r="P1175" s="10"/>
      <c r="Q1175" s="10"/>
      <c r="R1175" s="10"/>
      <c r="S1175" s="10"/>
      <c r="T1175" s="10"/>
      <c r="U1175" s="10"/>
      <c r="V1175" s="10"/>
      <c r="W1175" s="10"/>
      <c r="X1175" s="10"/>
      <c r="Y1175" s="10"/>
      <c r="Z1175" s="10"/>
    </row>
    <row r="1176" spans="1:26" ht="12.75" x14ac:dyDescent="0.2">
      <c r="A1176" s="11">
        <v>280</v>
      </c>
      <c r="B1176" s="12">
        <v>44495.439583333333</v>
      </c>
      <c r="C1176" t="s">
        <v>5445</v>
      </c>
      <c r="D1176" t="s">
        <v>878</v>
      </c>
      <c r="E1176" s="13" t="s">
        <v>5446</v>
      </c>
      <c r="F1176" t="s">
        <v>5447</v>
      </c>
      <c r="G1176" t="s">
        <v>2885</v>
      </c>
      <c r="H1176" s="19">
        <v>44495.890972222223</v>
      </c>
      <c r="I1176" t="s">
        <v>5448</v>
      </c>
      <c r="J1176" s="4" t="str">
        <f>Tb_MateriasJornais[[#This Row],[Jor_Jornal]]&amp;" - "&amp;Tb_MateriasJornais[[#This Row],[Jor_Titulo]]&amp;" - "&amp;TEXT(Tb_MateriasJornais[[#This Row],[Jor_Data]],"dd/mm/aaaa")</f>
        <v>Congresso em Foco - CPI aprova relatório que pede o indiciamento de Bolsonaro e mais 79 - 26/10/2021</v>
      </c>
    </row>
    <row r="1177" spans="1:26" ht="12.75" x14ac:dyDescent="0.2">
      <c r="A1177" s="11">
        <v>279</v>
      </c>
      <c r="B1177" s="12">
        <v>44495.440972222219</v>
      </c>
      <c r="C1177" t="s">
        <v>5449</v>
      </c>
      <c r="D1177" t="s">
        <v>878</v>
      </c>
      <c r="E1177" s="13" t="s">
        <v>5450</v>
      </c>
      <c r="F1177" t="s">
        <v>67</v>
      </c>
      <c r="G1177" t="s">
        <v>1826</v>
      </c>
      <c r="H1177" s="19">
        <v>44495.440972222219</v>
      </c>
      <c r="I1177" t="s">
        <v>5451</v>
      </c>
      <c r="J1177" s="4" t="str">
        <f>Tb_MateriasJornais[[#This Row],[Jor_Jornal]]&amp;" - "&amp;Tb_MateriasJornais[[#This Row],[Jor_Titulo]]&amp;" - "&amp;TEXT(Tb_MateriasJornais[[#This Row],[Jor_Data]],"dd/mm/aaaa")</f>
        <v>Congresso em Foco - Barros entra com processo contra Renan por acusações em relatório da CPI - 26/10/2021</v>
      </c>
    </row>
    <row r="1178" spans="1:26" ht="12.75" x14ac:dyDescent="0.2">
      <c r="A1178" s="11">
        <v>22</v>
      </c>
      <c r="B1178" s="12">
        <v>44495.566666666666</v>
      </c>
      <c r="C1178" t="s">
        <v>5452</v>
      </c>
      <c r="D1178" t="s">
        <v>878</v>
      </c>
      <c r="E1178" s="13" t="s">
        <v>5453</v>
      </c>
      <c r="F1178" t="s">
        <v>67</v>
      </c>
      <c r="G1178" t="s">
        <v>878</v>
      </c>
      <c r="H1178" s="19">
        <v>44495.788194444445</v>
      </c>
      <c r="I1178" t="s">
        <v>5454</v>
      </c>
      <c r="J1178" s="4" t="str">
        <f>Tb_MateriasJornais[[#This Row],[Jor_Jornal]]&amp;" - "&amp;Tb_MateriasJornais[[#This Row],[Jor_Titulo]]&amp;" - "&amp;TEXT(Tb_MateriasJornais[[#This Row],[Jor_Data]],"dd/mm/aaaa")</f>
        <v>Congresso em Foco - Confira os 80 nomes listados em pedidos de indiciamento da CPI - 26/10/2021</v>
      </c>
    </row>
    <row r="1179" spans="1:26" ht="12.75" x14ac:dyDescent="0.2">
      <c r="A1179" s="11">
        <v>23</v>
      </c>
      <c r="B1179" s="12">
        <v>44495.765277777777</v>
      </c>
      <c r="C1179" t="s">
        <v>5455</v>
      </c>
      <c r="D1179" t="s">
        <v>878</v>
      </c>
      <c r="E1179" s="13" t="s">
        <v>5456</v>
      </c>
      <c r="F1179" t="s">
        <v>67</v>
      </c>
      <c r="G1179" t="s">
        <v>1826</v>
      </c>
      <c r="H1179" s="19">
        <v>44495.770138888889</v>
      </c>
      <c r="I1179" t="s">
        <v>5457</v>
      </c>
      <c r="J1179" s="4" t="str">
        <f>Tb_MateriasJornais[[#This Row],[Jor_Jornal]]&amp;" - "&amp;Tb_MateriasJornais[[#This Row],[Jor_Titulo]]&amp;" - "&amp;TEXT(Tb_MateriasJornais[[#This Row],[Jor_Data]],"dd/mm/aaaa")</f>
        <v>Congresso em Foco - Família Bolsonaro é citada mais de 400 vezes em relatório da CPI - 26/10/2021</v>
      </c>
      <c r="K1179" s="10"/>
      <c r="L1179" s="10"/>
      <c r="M1179" s="10"/>
      <c r="N1179" s="10"/>
      <c r="O1179" s="10"/>
      <c r="P1179" s="10"/>
      <c r="Q1179" s="10"/>
      <c r="R1179" s="10"/>
      <c r="S1179" s="10"/>
      <c r="T1179" s="10"/>
      <c r="U1179" s="10"/>
      <c r="V1179" s="10"/>
      <c r="W1179" s="10"/>
      <c r="X1179" s="10"/>
      <c r="Y1179" s="10"/>
      <c r="Z1179" s="10"/>
    </row>
    <row r="1180" spans="1:26" ht="12.75" x14ac:dyDescent="0.2">
      <c r="A1180" s="11">
        <v>24</v>
      </c>
      <c r="B1180" s="12">
        <v>44495.79791666667</v>
      </c>
      <c r="C1180" t="s">
        <v>5458</v>
      </c>
      <c r="D1180" t="s">
        <v>878</v>
      </c>
      <c r="E1180" s="13" t="s">
        <v>5459</v>
      </c>
      <c r="F1180" t="s">
        <v>67</v>
      </c>
      <c r="G1180" t="s">
        <v>2885</v>
      </c>
      <c r="H1180" s="19">
        <v>44496.470138888886</v>
      </c>
      <c r="I1180" t="s">
        <v>5460</v>
      </c>
      <c r="J1180" s="4" t="str">
        <f>Tb_MateriasJornais[[#This Row],[Jor_Jornal]]&amp;" - "&amp;Tb_MateriasJornais[[#This Row],[Jor_Titulo]]&amp;" - "&amp;TEXT(Tb_MateriasJornais[[#This Row],[Jor_Data]],"dd/mm/aaaa")</f>
        <v>Congresso em Foco - CPI aponta Bolsonaro como "cabeça" de fake news, mas esbarra em tipificação - 26/10/2021</v>
      </c>
      <c r="K1180" s="10"/>
      <c r="L1180" s="10"/>
      <c r="M1180" s="10"/>
      <c r="N1180" s="10"/>
      <c r="O1180" s="10"/>
      <c r="P1180" s="10"/>
      <c r="Q1180" s="10"/>
      <c r="R1180" s="10"/>
      <c r="S1180" s="10"/>
      <c r="T1180" s="10"/>
      <c r="U1180" s="10"/>
      <c r="V1180" s="10"/>
      <c r="W1180" s="10"/>
      <c r="X1180" s="10"/>
      <c r="Y1180" s="10"/>
      <c r="Z1180" s="10"/>
    </row>
    <row r="1181" spans="1:26" ht="12.75" x14ac:dyDescent="0.2">
      <c r="A1181" s="11">
        <v>848</v>
      </c>
      <c r="B1181" s="19">
        <v>44495.826388888891</v>
      </c>
      <c r="C1181" t="s">
        <v>5461</v>
      </c>
      <c r="D1181" t="s">
        <v>1297</v>
      </c>
      <c r="E1181" s="13" t="s">
        <v>5462</v>
      </c>
      <c r="F1181" t="s">
        <v>5463</v>
      </c>
      <c r="G1181" t="s">
        <v>2602</v>
      </c>
      <c r="H1181" s="19">
        <v>44495.890277777777</v>
      </c>
      <c r="I1181" t="s">
        <v>5464</v>
      </c>
      <c r="J1181" s="4" t="str">
        <f>Tb_MateriasJornais[[#This Row],[Jor_Jornal]]&amp;" - "&amp;Tb_MateriasJornais[[#This Row],[Jor_Titulo]]&amp;" - "&amp;TEXT(Tb_MateriasJornais[[#This Row],[Jor_Data]],"dd/mm/aaaa")</f>
        <v>Jornal do Senado - CPI da Pandemia: o que mudou na nova versão do relatório - 26/10/2021</v>
      </c>
    </row>
    <row r="1182" spans="1:26" ht="12.75" x14ac:dyDescent="0.2">
      <c r="A1182" s="11">
        <v>849</v>
      </c>
      <c r="B1182" s="19">
        <v>44495.857638888891</v>
      </c>
      <c r="C1182" t="s">
        <v>5465</v>
      </c>
      <c r="D1182" t="s">
        <v>1297</v>
      </c>
      <c r="E1182" s="13" t="s">
        <v>5466</v>
      </c>
      <c r="F1182" t="s">
        <v>5467</v>
      </c>
      <c r="G1182" t="s">
        <v>1801</v>
      </c>
      <c r="H1182" s="19">
        <v>44498.400694444441</v>
      </c>
      <c r="I1182" t="s">
        <v>5468</v>
      </c>
      <c r="J1182" s="4" t="str">
        <f>Tb_MateriasJornais[[#This Row],[Jor_Jornal]]&amp;" - "&amp;Tb_MateriasJornais[[#This Row],[Jor_Titulo]]&amp;" - "&amp;TEXT(Tb_MateriasJornais[[#This Row],[Jor_Data]],"dd/mm/aaaa")</f>
        <v>Jornal do Senado - Após seis meses, CPI da Pandemia é encerrada com 80 pedidos de indiciamento - 26/10/2021</v>
      </c>
      <c r="K1182" s="10"/>
      <c r="L1182" s="10"/>
      <c r="M1182" s="10"/>
      <c r="N1182" s="10"/>
      <c r="O1182" s="10"/>
      <c r="P1182" s="10"/>
      <c r="Q1182" s="10"/>
      <c r="R1182" s="10"/>
      <c r="S1182" s="10"/>
      <c r="T1182" s="10"/>
      <c r="U1182" s="10"/>
      <c r="V1182" s="10"/>
      <c r="W1182" s="10"/>
      <c r="X1182" s="10"/>
      <c r="Y1182" s="10"/>
      <c r="Z1182" s="10"/>
    </row>
    <row r="1183" spans="1:26" ht="12.75" x14ac:dyDescent="0.2">
      <c r="A1183" s="11">
        <v>25</v>
      </c>
      <c r="B1183" s="12">
        <v>44496.350694444445</v>
      </c>
      <c r="C1183" t="s">
        <v>5469</v>
      </c>
      <c r="D1183" t="s">
        <v>878</v>
      </c>
      <c r="E1183" s="13" t="s">
        <v>5470</v>
      </c>
      <c r="F1183" t="s">
        <v>5471</v>
      </c>
      <c r="G1183" t="s">
        <v>5055</v>
      </c>
      <c r="H1183" s="19">
        <v>44496.350694444445</v>
      </c>
      <c r="I1183" t="s">
        <v>5472</v>
      </c>
      <c r="J1183" s="4" t="str">
        <f>Tb_MateriasJornais[[#This Row],[Jor_Jornal]]&amp;" - "&amp;Tb_MateriasJornais[[#This Row],[Jor_Titulo]]&amp;" - "&amp;TEXT(Tb_MateriasJornais[[#This Row],[Jor_Data]],"dd/mm/aaaa")</f>
        <v>Congresso em Foco - Trump divulga mensagem de apoio a Bolsonaro após CPI - 27/10/2021</v>
      </c>
      <c r="K1183" s="10"/>
      <c r="L1183" s="10"/>
      <c r="M1183" s="10"/>
      <c r="N1183" s="10"/>
      <c r="O1183" s="10"/>
      <c r="P1183" s="10"/>
      <c r="Q1183" s="10"/>
      <c r="R1183" s="10"/>
      <c r="S1183" s="10"/>
      <c r="T1183" s="10"/>
      <c r="U1183" s="10"/>
      <c r="V1183" s="10"/>
      <c r="W1183" s="10"/>
      <c r="X1183" s="10"/>
      <c r="Y1183" s="10"/>
      <c r="Z1183" s="10"/>
    </row>
    <row r="1184" spans="1:26" ht="12.75" x14ac:dyDescent="0.2">
      <c r="A1184" s="11">
        <v>850</v>
      </c>
      <c r="B1184" s="19">
        <v>44496.570138888892</v>
      </c>
      <c r="C1184" t="s">
        <v>5473</v>
      </c>
      <c r="D1184" t="s">
        <v>1297</v>
      </c>
      <c r="E1184" s="13" t="s">
        <v>5474</v>
      </c>
      <c r="F1184" t="s">
        <v>5475</v>
      </c>
      <c r="G1184" t="s">
        <v>2602</v>
      </c>
      <c r="H1184" s="12">
        <v>44503.656944444447</v>
      </c>
      <c r="I1184" t="s">
        <v>5476</v>
      </c>
      <c r="J1184" s="4" t="str">
        <f>Tb_MateriasJornais[[#This Row],[Jor_Jornal]]&amp;" - "&amp;Tb_MateriasJornais[[#This Row],[Jor_Titulo]]&amp;" - "&amp;TEXT(Tb_MateriasJornais[[#This Row],[Jor_Data]],"dd/mm/aaaa")</f>
        <v>Jornal do Senado - Senadores levam relatório final da CPI da Pandemia para PGR e STF - 27/10/2021</v>
      </c>
      <c r="K1184" s="10"/>
      <c r="L1184" s="10"/>
      <c r="M1184" s="10"/>
      <c r="N1184" s="10"/>
      <c r="O1184" s="10"/>
      <c r="P1184" s="10"/>
      <c r="Q1184" s="10"/>
      <c r="R1184" s="10"/>
      <c r="S1184" s="10"/>
      <c r="T1184" s="10"/>
      <c r="U1184" s="10"/>
      <c r="V1184" s="10"/>
      <c r="W1184" s="10"/>
      <c r="X1184" s="10"/>
      <c r="Y1184" s="10"/>
      <c r="Z1184" s="10"/>
    </row>
    <row r="1185" spans="1:26" ht="12.75" x14ac:dyDescent="0.2">
      <c r="A1185" s="11">
        <v>851</v>
      </c>
      <c r="B1185" s="19">
        <v>44496.59097222222</v>
      </c>
      <c r="C1185" t="s">
        <v>5477</v>
      </c>
      <c r="D1185" t="s">
        <v>1297</v>
      </c>
      <c r="E1185" s="13" t="s">
        <v>5478</v>
      </c>
      <c r="F1185" t="s">
        <v>5479</v>
      </c>
      <c r="G1185" t="s">
        <v>1357</v>
      </c>
      <c r="H1185" s="19">
        <v>44496.598611111112</v>
      </c>
      <c r="I1185" t="s">
        <v>5480</v>
      </c>
      <c r="J1185" s="4" t="str">
        <f>Tb_MateriasJornais[[#This Row],[Jor_Jornal]]&amp;" - "&amp;Tb_MateriasJornais[[#This Row],[Jor_Titulo]]&amp;" - "&amp;TEXT(Tb_MateriasJornais[[#This Row],[Jor_Data]],"dd/mm/aaaa")</f>
        <v>Jornal do Senado - CPI da Pandemia entrega relatório final à PGR e ao STF - 27/10/2021</v>
      </c>
    </row>
    <row r="1186" spans="1:26" ht="12.75" x14ac:dyDescent="0.2">
      <c r="A1186" s="11">
        <v>26</v>
      </c>
      <c r="B1186" s="12">
        <v>44496.768055555556</v>
      </c>
      <c r="C1186" t="s">
        <v>5481</v>
      </c>
      <c r="D1186" t="s">
        <v>878</v>
      </c>
      <c r="E1186" s="13" t="s">
        <v>5482</v>
      </c>
      <c r="F1186" t="s">
        <v>5483</v>
      </c>
      <c r="G1186" t="s">
        <v>5154</v>
      </c>
      <c r="H1186" s="19">
        <v>44496.768055555556</v>
      </c>
      <c r="I1186" t="s">
        <v>5484</v>
      </c>
      <c r="J1186" s="4" t="str">
        <f>Tb_MateriasJornais[[#This Row],[Jor_Jornal]]&amp;" - "&amp;Tb_MateriasJornais[[#This Row],[Jor_Titulo]]&amp;" - "&amp;TEXT(Tb_MateriasJornais[[#This Row],[Jor_Data]],"dd/mm/aaaa")</f>
        <v>Congresso em Foco - Omar Aziz elogia postura de Pacheco sobre CPI - 27/10/2021</v>
      </c>
      <c r="K1186" s="10"/>
      <c r="L1186" s="10"/>
      <c r="M1186" s="10"/>
      <c r="N1186" s="10"/>
      <c r="O1186" s="10"/>
      <c r="P1186" s="10"/>
      <c r="Q1186" s="10"/>
      <c r="R1186" s="10"/>
      <c r="S1186" s="10"/>
      <c r="T1186" s="10"/>
      <c r="U1186" s="10"/>
      <c r="V1186" s="10"/>
      <c r="W1186" s="10"/>
      <c r="X1186" s="10"/>
      <c r="Y1186" s="10"/>
      <c r="Z1186" s="10"/>
    </row>
    <row r="1187" spans="1:26" ht="12.75" x14ac:dyDescent="0.2">
      <c r="A1187" s="11">
        <v>27</v>
      </c>
      <c r="B1187" s="12">
        <v>44496.806250000001</v>
      </c>
      <c r="C1187" t="s">
        <v>5485</v>
      </c>
      <c r="D1187" t="s">
        <v>878</v>
      </c>
      <c r="E1187" s="13" t="s">
        <v>5486</v>
      </c>
      <c r="F1187" t="s">
        <v>5487</v>
      </c>
      <c r="G1187" t="s">
        <v>5154</v>
      </c>
      <c r="H1187" s="19">
        <v>44496.806250000001</v>
      </c>
      <c r="I1187" t="s">
        <v>5488</v>
      </c>
      <c r="J1187" s="4" t="str">
        <f>Tb_MateriasJornais[[#This Row],[Jor_Jornal]]&amp;" - "&amp;Tb_MateriasJornais[[#This Row],[Jor_Titulo]]&amp;" - "&amp;TEXT(Tb_MateriasJornais[[#This Row],[Jor_Data]],"dd/mm/aaaa")</f>
        <v>Congresso em Foco - Observatório da Pandemia mantém estrutura da CPI - 27/10/2021</v>
      </c>
      <c r="K1187" s="10"/>
      <c r="L1187" s="10"/>
      <c r="M1187" s="10"/>
      <c r="N1187" s="10"/>
      <c r="O1187" s="10"/>
      <c r="P1187" s="10"/>
      <c r="Q1187" s="10"/>
      <c r="R1187" s="10"/>
      <c r="S1187" s="10"/>
      <c r="T1187" s="10"/>
      <c r="U1187" s="10"/>
      <c r="V1187" s="10"/>
      <c r="W1187" s="10"/>
      <c r="X1187" s="10"/>
      <c r="Y1187" s="10"/>
      <c r="Z1187" s="10"/>
    </row>
    <row r="1188" spans="1:26" ht="12.75" x14ac:dyDescent="0.2">
      <c r="A1188" s="11">
        <v>28</v>
      </c>
      <c r="B1188" s="12">
        <v>44496.81527777778</v>
      </c>
      <c r="C1188" t="s">
        <v>5489</v>
      </c>
      <c r="D1188" t="s">
        <v>878</v>
      </c>
      <c r="E1188" s="13" t="s">
        <v>5490</v>
      </c>
      <c r="F1188" t="s">
        <v>5491</v>
      </c>
      <c r="G1188" t="s">
        <v>880</v>
      </c>
      <c r="H1188" s="19">
        <v>44496.81527777778</v>
      </c>
      <c r="I1188" t="s">
        <v>5492</v>
      </c>
      <c r="J1188" s="4" t="str">
        <f>Tb_MateriasJornais[[#This Row],[Jor_Jornal]]&amp;" - "&amp;Tb_MateriasJornais[[#This Row],[Jor_Titulo]]&amp;" - "&amp;TEXT(Tb_MateriasJornais[[#This Row],[Jor_Data]],"dd/mm/aaaa")</f>
        <v>Congresso em Foco - Lira diz que indiciamento de parlamentares na CPI ignora liberdade de expressão - 27/10/2021</v>
      </c>
    </row>
    <row r="1189" spans="1:26" ht="12.75" x14ac:dyDescent="0.2">
      <c r="A1189" s="11">
        <v>29</v>
      </c>
      <c r="B1189" s="12">
        <v>44497.443055555559</v>
      </c>
      <c r="C1189" t="s">
        <v>5493</v>
      </c>
      <c r="D1189" t="s">
        <v>878</v>
      </c>
      <c r="E1189" s="13" t="s">
        <v>5494</v>
      </c>
      <c r="F1189" t="s">
        <v>67</v>
      </c>
      <c r="G1189" t="s">
        <v>878</v>
      </c>
      <c r="H1189" s="19">
        <v>44497.443055555559</v>
      </c>
      <c r="I1189" t="s">
        <v>5495</v>
      </c>
      <c r="J1189" s="4" t="str">
        <f>Tb_MateriasJornais[[#This Row],[Jor_Jornal]]&amp;" - "&amp;Tb_MateriasJornais[[#This Row],[Jor_Titulo]]&amp;" - "&amp;TEXT(Tb_MateriasJornais[[#This Row],[Jor_Data]],"dd/mm/aaaa")</f>
        <v>Congresso em Foco - Flávio Bolsonaro vai à PGR acusar Renan de 20 crimes por conduta na CPI - 28/10/2021</v>
      </c>
      <c r="K1189" s="10"/>
      <c r="L1189" s="10"/>
      <c r="M1189" s="10"/>
      <c r="N1189" s="10"/>
      <c r="O1189" s="10"/>
      <c r="P1189" s="10"/>
      <c r="Q1189" s="10"/>
      <c r="R1189" s="10"/>
      <c r="S1189" s="10"/>
      <c r="T1189" s="10"/>
      <c r="U1189" s="10"/>
      <c r="V1189" s="10"/>
      <c r="W1189" s="10"/>
      <c r="X1189" s="10"/>
      <c r="Y1189" s="10"/>
      <c r="Z1189" s="10"/>
    </row>
    <row r="1190" spans="1:26" ht="12.75" x14ac:dyDescent="0.2">
      <c r="A1190" s="11">
        <v>852</v>
      </c>
      <c r="B1190" s="19">
        <v>44497.552083333336</v>
      </c>
      <c r="C1190" t="s">
        <v>5496</v>
      </c>
      <c r="D1190" t="s">
        <v>1297</v>
      </c>
      <c r="E1190" s="13" t="s">
        <v>5497</v>
      </c>
      <c r="F1190" t="s">
        <v>5498</v>
      </c>
      <c r="G1190" t="s">
        <v>1357</v>
      </c>
      <c r="H1190" s="19">
        <v>44497.592361111114</v>
      </c>
      <c r="I1190" t="s">
        <v>5499</v>
      </c>
      <c r="J1190" s="4" t="str">
        <f>Tb_MateriasJornais[[#This Row],[Jor_Jornal]]&amp;" - "&amp;Tb_MateriasJornais[[#This Row],[Jor_Titulo]]&amp;" - "&amp;TEXT(Tb_MateriasJornais[[#This Row],[Jor_Data]],"dd/mm/aaaa")</f>
        <v>Jornal do Senado - Relatório da CPI da Pandemia é entregue ao TCU - 28/10/2021</v>
      </c>
      <c r="K1190" s="10"/>
      <c r="L1190" s="10"/>
      <c r="M1190" s="10"/>
      <c r="N1190" s="10"/>
      <c r="O1190" s="10"/>
      <c r="P1190" s="10"/>
      <c r="Q1190" s="10"/>
      <c r="R1190" s="10"/>
      <c r="S1190" s="10"/>
      <c r="T1190" s="10"/>
      <c r="U1190" s="10"/>
      <c r="V1190" s="10"/>
      <c r="W1190" s="10"/>
      <c r="X1190" s="10"/>
      <c r="Y1190" s="10"/>
      <c r="Z1190" s="10"/>
    </row>
    <row r="1191" spans="1:26" ht="12.75" x14ac:dyDescent="0.2">
      <c r="A1191" s="11">
        <v>853</v>
      </c>
      <c r="B1191" s="19">
        <v>44497.563888888886</v>
      </c>
      <c r="C1191" t="s">
        <v>5500</v>
      </c>
      <c r="D1191" t="s">
        <v>1297</v>
      </c>
      <c r="E1191" s="13" t="s">
        <v>5501</v>
      </c>
      <c r="F1191" t="s">
        <v>5502</v>
      </c>
      <c r="G1191" t="s">
        <v>2602</v>
      </c>
      <c r="H1191" s="12">
        <v>44503.655555555553</v>
      </c>
      <c r="I1191" t="s">
        <v>5503</v>
      </c>
      <c r="J1191" s="4" t="str">
        <f>Tb_MateriasJornais[[#This Row],[Jor_Jornal]]&amp;" - "&amp;Tb_MateriasJornais[[#This Row],[Jor_Titulo]]&amp;" - "&amp;TEXT(Tb_MateriasJornais[[#This Row],[Jor_Data]],"dd/mm/aaaa")</f>
        <v>Jornal do Senado - Senadores entregam relatório da CPI ao TCU e à Procuradoria da República no DF - 28/10/2021</v>
      </c>
    </row>
    <row r="1192" spans="1:26" ht="12.75" x14ac:dyDescent="0.2">
      <c r="A1192" s="11">
        <v>854</v>
      </c>
      <c r="B1192" s="19">
        <v>44497.657638888886</v>
      </c>
      <c r="C1192" t="s">
        <v>5504</v>
      </c>
      <c r="D1192" t="s">
        <v>1297</v>
      </c>
      <c r="E1192" s="13" t="s">
        <v>5505</v>
      </c>
      <c r="F1192" t="s">
        <v>5506</v>
      </c>
      <c r="G1192" t="s">
        <v>1357</v>
      </c>
      <c r="H1192" s="19">
        <v>44497.657638888886</v>
      </c>
      <c r="I1192" t="s">
        <v>5507</v>
      </c>
      <c r="J1192" s="4" t="str">
        <f>Tb_MateriasJornais[[#This Row],[Jor_Jornal]]&amp;" - "&amp;Tb_MateriasJornais[[#This Row],[Jor_Titulo]]&amp;" - "&amp;TEXT(Tb_MateriasJornais[[#This Row],[Jor_Data]],"dd/mm/aaaa")</f>
        <v>Jornal do Senado - TCU vai analisar conclusões da CPI da Pandemia - 28/10/2021</v>
      </c>
    </row>
    <row r="1193" spans="1:26" ht="12.75" x14ac:dyDescent="0.2">
      <c r="A1193" s="11">
        <v>855</v>
      </c>
      <c r="B1193" s="19">
        <v>44497.82916666667</v>
      </c>
      <c r="C1193" t="s">
        <v>5508</v>
      </c>
      <c r="D1193" t="s">
        <v>1297</v>
      </c>
      <c r="E1193" s="13" t="s">
        <v>5509</v>
      </c>
      <c r="F1193" t="s">
        <v>5510</v>
      </c>
      <c r="G1193" t="s">
        <v>2602</v>
      </c>
      <c r="H1193" s="12">
        <v>44503.655555555553</v>
      </c>
      <c r="I1193" t="s">
        <v>5511</v>
      </c>
      <c r="J1193" s="4" t="str">
        <f>Tb_MateriasJornais[[#This Row],[Jor_Jornal]]&amp;" - "&amp;Tb_MateriasJornais[[#This Row],[Jor_Titulo]]&amp;" - "&amp;TEXT(Tb_MateriasJornais[[#This Row],[Jor_Data]],"dd/mm/aaaa")</f>
        <v>Jornal do Senado - Criada frente parlamentar para acompanhar desdobramentos da CPI da Pandemia - 28/10/2021</v>
      </c>
    </row>
    <row r="1194" spans="1:26" ht="12.75" x14ac:dyDescent="0.2">
      <c r="A1194" s="11">
        <v>856</v>
      </c>
      <c r="B1194" s="19">
        <v>44497.853472222225</v>
      </c>
      <c r="C1194" t="s">
        <v>5512</v>
      </c>
      <c r="D1194" t="s">
        <v>1297</v>
      </c>
      <c r="E1194" s="13" t="s">
        <v>5513</v>
      </c>
      <c r="F1194" t="s">
        <v>5514</v>
      </c>
      <c r="G1194" t="s">
        <v>1357</v>
      </c>
      <c r="H1194" s="19">
        <v>44497.853472222225</v>
      </c>
      <c r="I1194" t="s">
        <v>5515</v>
      </c>
      <c r="J1194" s="4" t="str">
        <f>Tb_MateriasJornais[[#This Row],[Jor_Jornal]]&amp;" - "&amp;Tb_MateriasJornais[[#This Row],[Jor_Titulo]]&amp;" - "&amp;TEXT(Tb_MateriasJornais[[#This Row],[Jor_Data]],"dd/mm/aaaa")</f>
        <v>Jornal do Senado - Senado cria Frente Parlamentar Observatório da Pandemia - 28/10/2021</v>
      </c>
    </row>
    <row r="1195" spans="1:26" ht="12.75" x14ac:dyDescent="0.2">
      <c r="A1195" s="11">
        <v>857</v>
      </c>
      <c r="B1195" s="19">
        <v>44497.867361111108</v>
      </c>
      <c r="C1195" t="s">
        <v>5516</v>
      </c>
      <c r="D1195" t="s">
        <v>1297</v>
      </c>
      <c r="E1195" s="13" t="s">
        <v>5517</v>
      </c>
      <c r="F1195" t="s">
        <v>5518</v>
      </c>
      <c r="G1195" t="s">
        <v>2722</v>
      </c>
      <c r="H1195" s="19">
        <v>44497.872916666667</v>
      </c>
      <c r="I1195" t="s">
        <v>5519</v>
      </c>
      <c r="J1195" s="4" t="str">
        <f>Tb_MateriasJornais[[#This Row],[Jor_Jornal]]&amp;" - "&amp;Tb_MateriasJornais[[#This Row],[Jor_Titulo]]&amp;" - "&amp;TEXT(Tb_MateriasJornais[[#This Row],[Jor_Data]],"dd/mm/aaaa")</f>
        <v>Jornal do Senado - Esperidião Amin: pedido de indiciamento de parlamentares pela CPI é ‘caminho perigoso’ - 28/10/2021</v>
      </c>
      <c r="K1195" s="10"/>
      <c r="L1195" s="10"/>
      <c r="M1195" s="10"/>
      <c r="N1195" s="10"/>
      <c r="O1195" s="10"/>
      <c r="P1195" s="10"/>
      <c r="Q1195" s="10"/>
      <c r="R1195" s="10"/>
      <c r="S1195" s="10"/>
      <c r="T1195" s="10"/>
      <c r="U1195" s="10"/>
      <c r="V1195" s="10"/>
      <c r="W1195" s="10"/>
      <c r="X1195" s="10"/>
      <c r="Y1195" s="10"/>
      <c r="Z1195" s="10"/>
    </row>
    <row r="1196" spans="1:26" ht="12.75" x14ac:dyDescent="0.2">
      <c r="A1196" s="11">
        <v>287</v>
      </c>
      <c r="B1196" s="12">
        <v>44499.615277777775</v>
      </c>
      <c r="C1196" t="s">
        <v>5520</v>
      </c>
      <c r="D1196" t="s">
        <v>878</v>
      </c>
      <c r="E1196" s="13" t="s">
        <v>5521</v>
      </c>
      <c r="F1196" t="s">
        <v>67</v>
      </c>
      <c r="G1196" t="s">
        <v>5522</v>
      </c>
      <c r="H1196" s="19">
        <v>44499.62222222222</v>
      </c>
      <c r="I1196" t="s">
        <v>5523</v>
      </c>
      <c r="J1196" s="4" t="str">
        <f>Tb_MateriasJornais[[#This Row],[Jor_Jornal]]&amp;" - "&amp;Tb_MateriasJornais[[#This Row],[Jor_Titulo]]&amp;" - "&amp;TEXT(Tb_MateriasJornais[[#This Row],[Jor_Data]],"dd/mm/aaaa")</f>
        <v>Congresso em Foco - STF pede à CPI mais elementos para quebra de sigilo de Bolsonaro - 30/10/2021</v>
      </c>
    </row>
    <row r="1197" spans="1:26" ht="12.75" x14ac:dyDescent="0.2">
      <c r="A1197" s="11">
        <v>16</v>
      </c>
      <c r="B1197" s="12">
        <v>44503.818749999999</v>
      </c>
      <c r="C1197" t="s">
        <v>5524</v>
      </c>
      <c r="D1197" t="s">
        <v>878</v>
      </c>
      <c r="E1197" s="13" t="s">
        <v>5525</v>
      </c>
      <c r="F1197" t="s">
        <v>67</v>
      </c>
      <c r="G1197" t="s">
        <v>878</v>
      </c>
      <c r="H1197" s="12">
        <v>44505.379166666666</v>
      </c>
      <c r="I1197" t="s">
        <v>5526</v>
      </c>
      <c r="J1197" s="4" t="str">
        <f>Tb_MateriasJornais[[#This Row],[Jor_Jornal]]&amp;" - "&amp;Tb_MateriasJornais[[#This Row],[Jor_Titulo]]&amp;" - "&amp;TEXT(Tb_MateriasJornais[[#This Row],[Jor_Data]],"dd/mm/aaaa")</f>
        <v>Congresso em Foco - CPI dá 30 dias para Aras levar investigações adiante, diz Randolfe - 03/11/2021</v>
      </c>
    </row>
    <row r="1198" spans="1:26" ht="12.75" x14ac:dyDescent="0.2">
      <c r="A1198" s="11">
        <v>858</v>
      </c>
      <c r="B1198" s="19">
        <v>44510.50277777778</v>
      </c>
      <c r="C1198" t="s">
        <v>5527</v>
      </c>
      <c r="D1198" t="s">
        <v>1297</v>
      </c>
      <c r="E1198" s="13" t="s">
        <v>5528</v>
      </c>
      <c r="F1198" t="s">
        <v>5529</v>
      </c>
      <c r="G1198" t="s">
        <v>2602</v>
      </c>
      <c r="H1198" s="19">
        <v>44510.506249999999</v>
      </c>
      <c r="I1198" t="s">
        <v>5530</v>
      </c>
      <c r="J1198" s="4" t="str">
        <f>Tb_MateriasJornais[[#This Row],[Jor_Jornal]]&amp;" - "&amp;Tb_MateriasJornais[[#This Row],[Jor_Titulo]]&amp;" - "&amp;TEXT(Tb_MateriasJornais[[#This Row],[Jor_Data]],"dd/mm/aaaa")</f>
        <v>Jornal do Senado - Davi anuncia retomada da agenda da CCJ; Amin pede sabatina do STF - 10/11/2021</v>
      </c>
    </row>
    <row r="1199" spans="1:26" ht="12.75" x14ac:dyDescent="0.2">
      <c r="A1199" s="11">
        <v>859</v>
      </c>
      <c r="B1199" s="19">
        <v>44511.759027777778</v>
      </c>
      <c r="C1199" t="s">
        <v>5531</v>
      </c>
      <c r="D1199" t="s">
        <v>1297</v>
      </c>
      <c r="E1199" s="13" t="s">
        <v>5532</v>
      </c>
      <c r="F1199" t="s">
        <v>5533</v>
      </c>
      <c r="G1199" t="s">
        <v>2602</v>
      </c>
      <c r="H1199" s="19">
        <v>44511.841666666667</v>
      </c>
      <c r="I1199" t="s">
        <v>5534</v>
      </c>
      <c r="J1199" s="4" t="str">
        <f>Tb_MateriasJornais[[#This Row],[Jor_Jornal]]&amp;" - "&amp;Tb_MateriasJornais[[#This Row],[Jor_Titulo]]&amp;" - "&amp;TEXT(Tb_MateriasJornais[[#This Row],[Jor_Data]],"dd/mm/aaaa")</f>
        <v>Jornal do Senado - Frente Parlamentar Observatório da Pandemia entrega relatório final ao Ministério Público - 11/11/2021</v>
      </c>
    </row>
    <row r="1200" spans="1:26" ht="12.75" x14ac:dyDescent="0.2">
      <c r="A1200" s="11">
        <v>17</v>
      </c>
      <c r="B1200" s="12">
        <v>44523.665972222225</v>
      </c>
      <c r="C1200" t="s">
        <v>5535</v>
      </c>
      <c r="D1200" t="s">
        <v>878</v>
      </c>
      <c r="E1200" s="13" t="s">
        <v>5536</v>
      </c>
      <c r="F1200" t="s">
        <v>5537</v>
      </c>
      <c r="G1200" t="s">
        <v>880</v>
      </c>
      <c r="H1200" s="19">
        <v>44523.924305555556</v>
      </c>
      <c r="I1200" t="s">
        <v>5538</v>
      </c>
      <c r="J1200" s="4" t="str">
        <f>Tb_MateriasJornais[[#This Row],[Jor_Jornal]]&amp;" - "&amp;Tb_MateriasJornais[[#This Row],[Jor_Titulo]]&amp;" - "&amp;TEXT(Tb_MateriasJornais[[#This Row],[Jor_Data]],"dd/mm/aaaa")</f>
        <v>Congresso em Foco - Senadores aprovam convite para Aras explicar o que fez com pedidos da CPI - 23/11/2021</v>
      </c>
    </row>
    <row r="1201" spans="1:26" ht="12.75" x14ac:dyDescent="0.2">
      <c r="A1201" s="11">
        <v>860</v>
      </c>
      <c r="B1201" s="19">
        <v>44525.882638888892</v>
      </c>
      <c r="C1201" t="s">
        <v>5539</v>
      </c>
      <c r="D1201" t="s">
        <v>1297</v>
      </c>
      <c r="E1201" s="13" t="s">
        <v>5540</v>
      </c>
      <c r="F1201" t="s">
        <v>5541</v>
      </c>
      <c r="G1201" t="s">
        <v>2602</v>
      </c>
      <c r="H1201" s="19">
        <v>44525.888194444444</v>
      </c>
      <c r="I1201" t="s">
        <v>5542</v>
      </c>
      <c r="J1201" s="4" t="str">
        <f>Tb_MateriasJornais[[#This Row],[Jor_Jornal]]&amp;" - "&amp;Tb_MateriasJornais[[#This Row],[Jor_Titulo]]&amp;" - "&amp;TEXT(Tb_MateriasJornais[[#This Row],[Jor_Data]],"dd/mm/aaaa")</f>
        <v>Jornal do Senado - Senadores da CPI da Pandemia entregam sugestões de projetos a Pacheco - 25/11/2021</v>
      </c>
    </row>
    <row r="1202" spans="1:26" ht="12.75" x14ac:dyDescent="0.2">
      <c r="A1202" s="11">
        <v>18</v>
      </c>
      <c r="B1202" s="12">
        <v>44538.694444444445</v>
      </c>
      <c r="C1202" t="s">
        <v>5543</v>
      </c>
      <c r="D1202" t="s">
        <v>878</v>
      </c>
      <c r="E1202" s="13" t="s">
        <v>5544</v>
      </c>
      <c r="F1202" t="s">
        <v>5545</v>
      </c>
      <c r="G1202" t="s">
        <v>5154</v>
      </c>
      <c r="H1202" s="12">
        <v>44538.784722222219</v>
      </c>
      <c r="I1202" t="s">
        <v>5546</v>
      </c>
      <c r="J1202" s="4" t="str">
        <f>Tb_MateriasJornais[[#This Row],[Jor_Jornal]]&amp;" - "&amp;Tb_MateriasJornais[[#This Row],[Jor_Titulo]]&amp;" - "&amp;TEXT(Tb_MateriasJornais[[#This Row],[Jor_Data]],"dd/mm/aaaa")</f>
        <v>Congresso em Foco - Juristas pedem impeachment de Bolsonaro com base em conclusões de CPI - 08/12/2021</v>
      </c>
      <c r="K1202" s="10"/>
      <c r="L1202" s="10"/>
      <c r="M1202" s="10"/>
      <c r="N1202" s="10"/>
      <c r="O1202" s="10"/>
      <c r="P1202" s="10"/>
      <c r="Q1202" s="10"/>
      <c r="R1202" s="10"/>
      <c r="S1202" s="10"/>
      <c r="T1202" s="10"/>
      <c r="U1202" s="10"/>
      <c r="V1202" s="10"/>
      <c r="W1202" s="10"/>
      <c r="X1202" s="10"/>
      <c r="Y1202" s="10"/>
      <c r="Z1202" s="10"/>
    </row>
    <row r="1203" spans="1:26" ht="12.75" x14ac:dyDescent="0.2">
      <c r="A1203" s="11">
        <v>861</v>
      </c>
      <c r="B1203" s="12">
        <v>44538.722222222219</v>
      </c>
      <c r="C1203" t="s">
        <v>5547</v>
      </c>
      <c r="D1203" t="s">
        <v>1297</v>
      </c>
      <c r="E1203" s="13" t="s">
        <v>5548</v>
      </c>
      <c r="F1203" t="s">
        <v>5549</v>
      </c>
      <c r="G1203" t="s">
        <v>2602</v>
      </c>
      <c r="H1203" s="12">
        <v>44538.727083333331</v>
      </c>
      <c r="I1203" t="s">
        <v>5550</v>
      </c>
      <c r="J1203" s="4" t="str">
        <f>Tb_MateriasJornais[[#This Row],[Jor_Jornal]]&amp;" - "&amp;Tb_MateriasJornais[[#This Row],[Jor_Titulo]]&amp;" - "&amp;TEXT(Tb_MateriasJornais[[#This Row],[Jor_Data]],"dd/mm/aaaa")</f>
        <v>Jornal do Senado - Novo pedido de impeachment de Bolsonaro é baseado em investigações de CPI - 08/12/2021</v>
      </c>
    </row>
    <row r="1204" spans="1:26" ht="12.75" x14ac:dyDescent="0.2">
      <c r="A1204" s="11">
        <v>862</v>
      </c>
      <c r="B1204" s="12">
        <v>44539.569444444445</v>
      </c>
      <c r="C1204" t="s">
        <v>5551</v>
      </c>
      <c r="D1204" t="s">
        <v>1297</v>
      </c>
      <c r="E1204" s="13" t="s">
        <v>5552</v>
      </c>
      <c r="F1204" t="s">
        <v>5553</v>
      </c>
      <c r="G1204" t="s">
        <v>1352</v>
      </c>
      <c r="H1204" s="19">
        <v>44540.520833333336</v>
      </c>
      <c r="I1204" t="s">
        <v>5554</v>
      </c>
      <c r="J1204" s="4" t="str">
        <f>Tb_MateriasJornais[[#This Row],[Jor_Jornal]]&amp;" - "&amp;Tb_MateriasJornais[[#This Row],[Jor_Titulo]]&amp;" - "&amp;TEXT(Tb_MateriasJornais[[#This Row],[Jor_Data]],"dd/mm/aaaa")</f>
        <v>Jornal do Senado - CDH vai dar continuidade ao trabalho da CPI da Pandemia, diz Humberto Costa - 09/12/2021</v>
      </c>
    </row>
    <row r="1205" spans="1:26" ht="12.75" x14ac:dyDescent="0.2">
      <c r="A1205" s="11">
        <v>863</v>
      </c>
      <c r="B1205" s="12">
        <v>44566.613888888889</v>
      </c>
      <c r="C1205" t="s">
        <v>5555</v>
      </c>
      <c r="D1205" t="s">
        <v>1297</v>
      </c>
      <c r="E1205" s="13" t="s">
        <v>5556</v>
      </c>
      <c r="F1205" t="s">
        <v>5557</v>
      </c>
      <c r="G1205" t="s">
        <v>2602</v>
      </c>
      <c r="H1205" s="12">
        <v>44566.619444444441</v>
      </c>
      <c r="I1205" t="s">
        <v>5558</v>
      </c>
      <c r="J1205" s="4" t="str">
        <f>Tb_MateriasJornais[[#This Row],[Jor_Jornal]]&amp;" - "&amp;Tb_MateriasJornais[[#This Row],[Jor_Titulo]]&amp;" - "&amp;TEXT(Tb_MateriasJornais[[#This Row],[Jor_Data]],"dd/mm/aaaa")</f>
        <v>Jornal do Senado - Senadores repercutem decisão do MPF de desmembrar investigação com base na CPI - 05/01/2022</v>
      </c>
    </row>
    <row r="1206" spans="1:26" ht="12.75" x14ac:dyDescent="0.2">
      <c r="A1206" s="11">
        <v>19</v>
      </c>
      <c r="B1206" s="12">
        <v>44599.8125</v>
      </c>
      <c r="C1206" t="s">
        <v>5559</v>
      </c>
      <c r="D1206" t="s">
        <v>878</v>
      </c>
      <c r="E1206" s="13" t="s">
        <v>5560</v>
      </c>
      <c r="F1206" t="s">
        <v>5561</v>
      </c>
      <c r="G1206" t="s">
        <v>5154</v>
      </c>
      <c r="H1206" s="12">
        <v>44600.743055555555</v>
      </c>
      <c r="I1206" t="s">
        <v>5562</v>
      </c>
      <c r="J1206" s="4" t="str">
        <f>Tb_MateriasJornais[[#This Row],[Jor_Jornal]]&amp;" - "&amp;Tb_MateriasJornais[[#This Row],[Jor_Titulo]]&amp;" - "&amp;TEXT(Tb_MateriasJornais[[#This Row],[Jor_Data]],"dd/mm/aaaa")</f>
        <v>Congresso em Foco - Passa de 100 dias entrega de relatório da CPI a Aras. PGR nega ter engavetado investigações - 07/02/2022</v>
      </c>
    </row>
    <row r="1207" spans="1:26" ht="12.75" x14ac:dyDescent="0.2">
      <c r="A1207" s="11">
        <v>20</v>
      </c>
      <c r="B1207" s="12">
        <v>44607.712500000001</v>
      </c>
      <c r="C1207" t="s">
        <v>5563</v>
      </c>
      <c r="D1207" t="s">
        <v>878</v>
      </c>
      <c r="E1207" s="13" t="s">
        <v>5564</v>
      </c>
      <c r="F1207" t="s">
        <v>5565</v>
      </c>
      <c r="G1207" t="s">
        <v>878</v>
      </c>
      <c r="H1207" s="12">
        <v>44607.713194444441</v>
      </c>
      <c r="I1207" t="s">
        <v>5566</v>
      </c>
      <c r="J1207" s="4" t="str">
        <f>Tb_MateriasJornais[[#This Row],[Jor_Jornal]]&amp;" - "&amp;Tb_MateriasJornais[[#This Row],[Jor_Titulo]]&amp;" - "&amp;TEXT(Tb_MateriasJornais[[#This Row],[Jor_Data]],"dd/mm/aaaa")</f>
        <v>Congresso em Foco - Senadores cobram Aras durante inauguração de memorial às vítimas da covid - 15/02/2022</v>
      </c>
    </row>
    <row r="1208" spans="1:26" ht="12.75" x14ac:dyDescent="0.2">
      <c r="A1208" s="11">
        <v>21</v>
      </c>
      <c r="B1208" s="12">
        <v>44608.830555555556</v>
      </c>
      <c r="C1208" t="s">
        <v>5567</v>
      </c>
      <c r="D1208" t="s">
        <v>878</v>
      </c>
      <c r="E1208" s="13" t="s">
        <v>5568</v>
      </c>
      <c r="F1208" t="s">
        <v>5569</v>
      </c>
      <c r="G1208" t="s">
        <v>5570</v>
      </c>
      <c r="H1208" s="12">
        <v>44608.830555555556</v>
      </c>
      <c r="I1208" t="s">
        <v>5571</v>
      </c>
      <c r="J1208" s="4" t="str">
        <f>Tb_MateriasJornais[[#This Row],[Jor_Jornal]]&amp;" - "&amp;Tb_MateriasJornais[[#This Row],[Jor_Titulo]]&amp;" - "&amp;TEXT(Tb_MateriasJornais[[#This Row],[Jor_Data]],"dd/mm/aaaa")</f>
        <v>Congresso em Foco - Aras é “covarde e desonesto”, rebate Simone Tebet a críticas contra CPI - 16/02/2022</v>
      </c>
    </row>
    <row r="1209" spans="1:26" ht="12.75" x14ac:dyDescent="0.2">
      <c r="A1209" s="11">
        <v>864</v>
      </c>
      <c r="B1209" s="12">
        <v>44615.821527777778</v>
      </c>
      <c r="C1209" t="s">
        <v>5572</v>
      </c>
      <c r="D1209" t="s">
        <v>1297</v>
      </c>
      <c r="E1209" s="13" t="s">
        <v>5573</v>
      </c>
      <c r="F1209" t="s">
        <v>5574</v>
      </c>
      <c r="G1209" t="s">
        <v>2602</v>
      </c>
      <c r="H1209" s="12">
        <v>44615.90347222222</v>
      </c>
      <c r="I1209" t="s">
        <v>5575</v>
      </c>
      <c r="J1209" s="4" t="str">
        <f>Tb_MateriasJornais[[#This Row],[Jor_Jornal]]&amp;" - "&amp;Tb_MateriasJornais[[#This Row],[Jor_Titulo]]&amp;" - "&amp;TEXT(Tb_MateriasJornais[[#This Row],[Jor_Data]],"dd/mm/aaaa")</f>
        <v>Jornal do Senado - Cúpula da CPI da Pandemia critica demora de Aras em decidir sobre conclusões da investigação - 23/02/2022</v>
      </c>
    </row>
    <row r="1210" spans="1:26" ht="12.75" x14ac:dyDescent="0.2">
      <c r="A1210" s="11">
        <v>865</v>
      </c>
      <c r="B1210" s="12">
        <v>44768.524305555555</v>
      </c>
      <c r="C1210" t="s">
        <v>5576</v>
      </c>
      <c r="D1210" t="s">
        <v>1297</v>
      </c>
      <c r="E1210" s="13" t="s">
        <v>5577</v>
      </c>
      <c r="F1210" t="s">
        <v>5578</v>
      </c>
      <c r="G1210" t="s">
        <v>2602</v>
      </c>
      <c r="H1210" s="12">
        <v>44769.44027777778</v>
      </c>
      <c r="I1210" t="s">
        <v>5579</v>
      </c>
      <c r="J1210" s="4" t="str">
        <f>Tb_MateriasJornais[[#This Row],[Jor_Jornal]]&amp;" - "&amp;Tb_MateriasJornais[[#This Row],[Jor_Titulo]]&amp;" - "&amp;TEXT(Tb_MateriasJornais[[#This Row],[Jor_Data]],"dd/mm/aaaa")</f>
        <v>Jornal do Senado - Senadores contestam arquivamento de investigações indicadas pela CPI da Pandemia - 26/07/2022</v>
      </c>
    </row>
    <row r="1211" spans="1:26" ht="12.75" x14ac:dyDescent="0.2">
      <c r="A1211" s="3">
        <v>295</v>
      </c>
      <c r="B1211" s="14">
        <v>44774.652777777781</v>
      </c>
      <c r="C1211" s="4" t="s">
        <v>5580</v>
      </c>
      <c r="D1211" s="3" t="s">
        <v>4063</v>
      </c>
      <c r="E1211" s="13" t="s">
        <v>5581</v>
      </c>
      <c r="H1211" s="3"/>
      <c r="J1211" s="4" t="str">
        <f>Tb_MateriasJornais[[#This Row],[Jor_Jornal]]&amp;" - "&amp;Tb_MateriasJornais[[#This Row],[Jor_Titulo]]&amp;" - "&amp;TEXT(Tb_MateriasJornais[[#This Row],[Jor_Data]],"dd/mm/aaaa")</f>
        <v>O Globo - PGR arquiva pedido de governistas para investigar senadores da CPI da Covid - 01/08/2022</v>
      </c>
    </row>
    <row r="1212" spans="1:26" ht="12.75" x14ac:dyDescent="0.2">
      <c r="A1212" s="3">
        <v>294</v>
      </c>
      <c r="B1212" s="14">
        <v>44777.484722222223</v>
      </c>
      <c r="C1212" s="4" t="s">
        <v>5582</v>
      </c>
      <c r="D1212" s="3" t="s">
        <v>4063</v>
      </c>
      <c r="E1212" s="13" t="s">
        <v>5583</v>
      </c>
      <c r="H1212" s="3"/>
      <c r="J1212" s="4" t="str">
        <f>Tb_MateriasJornais[[#This Row],[Jor_Jornal]]&amp;" - "&amp;Tb_MateriasJornais[[#This Row],[Jor_Titulo]]&amp;" - "&amp;TEXT(Tb_MateriasJornais[[#This Row],[Jor_Data]],"dd/mm/aaaa")</f>
        <v>O Globo - CPI da Covid: Barroso prorroga por 60 dias investigação que tem Bolsonaro como alvo - 04/08/2022</v>
      </c>
    </row>
    <row r="1213" spans="1:26" ht="12.75" x14ac:dyDescent="0.2">
      <c r="A1213" s="3">
        <v>293</v>
      </c>
      <c r="B1213" s="14">
        <v>44792.479166666664</v>
      </c>
      <c r="C1213" s="4" t="s">
        <v>5584</v>
      </c>
      <c r="D1213" s="3" t="s">
        <v>4063</v>
      </c>
      <c r="E1213" s="13" t="s">
        <v>5585</v>
      </c>
      <c r="H1213" s="3"/>
      <c r="J1213" s="4" t="str">
        <f>Tb_MateriasJornais[[#This Row],[Jor_Jornal]]&amp;" - "&amp;Tb_MateriasJornais[[#This Row],[Jor_Titulo]]&amp;" - "&amp;TEXT(Tb_MateriasJornais[[#This Row],[Jor_Data]],"dd/mm/aaaa")</f>
        <v>O Globo - Ideia de trazer coração de Dom Pedro I ao Brasil partiu de médica que comparou pandemia ao holocausto - 19/08/2022</v>
      </c>
    </row>
    <row r="1214" spans="1:26" ht="12.75" x14ac:dyDescent="0.2">
      <c r="A1214" s="3">
        <v>292</v>
      </c>
      <c r="B1214" s="14">
        <v>44797.188194444447</v>
      </c>
      <c r="C1214" s="4" t="s">
        <v>5586</v>
      </c>
      <c r="D1214" s="3" t="s">
        <v>4063</v>
      </c>
      <c r="E1214" s="13" t="s">
        <v>5587</v>
      </c>
      <c r="H1214" s="3"/>
      <c r="J1214" s="4" t="str">
        <f>Tb_MateriasJornais[[#This Row],[Jor_Jornal]]&amp;" - "&amp;Tb_MateriasJornais[[#This Row],[Jor_Titulo]]&amp;" - "&amp;TEXT(Tb_MateriasJornais[[#This Row],[Jor_Data]],"dd/mm/aaaa")</f>
        <v>O Globo - Dos 78 nomes com indiciamento pedido na CPI da Covid, vinte vão disputar a eleição; veja os nomes - 24/08/2022</v>
      </c>
    </row>
    <row r="1215" spans="1:26" ht="12.75" x14ac:dyDescent="0.2">
      <c r="A1215" s="3">
        <v>291</v>
      </c>
      <c r="B1215" s="14">
        <v>44800.575694444444</v>
      </c>
      <c r="C1215" s="4" t="s">
        <v>5588</v>
      </c>
      <c r="D1215" s="3" t="s">
        <v>4063</v>
      </c>
      <c r="E1215" s="13" t="s">
        <v>5589</v>
      </c>
      <c r="H1215" s="3"/>
      <c r="J1215" s="4" t="str">
        <f>Tb_MateriasJornais[[#This Row],[Jor_Jornal]]&amp;" - "&amp;Tb_MateriasJornais[[#This Row],[Jor_Titulo]]&amp;" - "&amp;TEXT(Tb_MateriasJornais[[#This Row],[Jor_Data]],"dd/mm/aaaa")</f>
        <v>O Globo - Em primeiro programa na TV, Lula compara governos e Bolsonaro cita guerra e pandemia - 27/08/2022</v>
      </c>
    </row>
    <row r="1216" spans="1:26" ht="12.75" x14ac:dyDescent="0.2">
      <c r="A1216" s="3">
        <v>290</v>
      </c>
      <c r="B1216" s="14">
        <v>44801.95416666667</v>
      </c>
      <c r="C1216" s="4" t="s">
        <v>5590</v>
      </c>
      <c r="D1216" s="3" t="s">
        <v>4063</v>
      </c>
      <c r="E1216" s="13" t="s">
        <v>5591</v>
      </c>
      <c r="H1216" s="3"/>
      <c r="J1216" s="4" t="str">
        <f>Tb_MateriasJornais[[#This Row],[Jor_Jornal]]&amp;" - "&amp;Tb_MateriasJornais[[#This Row],[Jor_Titulo]]&amp;" - "&amp;TEXT(Tb_MateriasJornais[[#This Row],[Jor_Data]],"dd/mm/aaaa")</f>
        <v>O Globo - Deputada bolsonarista publica vídeo distorcido de Simone Tebet na CPI da Covid - 28/08/2022</v>
      </c>
    </row>
    <row r="1217" spans="1:10" ht="12.75" x14ac:dyDescent="0.2">
      <c r="A1217" s="3">
        <v>995</v>
      </c>
      <c r="B1217" s="3"/>
      <c r="C1217" s="4"/>
      <c r="D1217" s="3" t="s">
        <v>5592</v>
      </c>
      <c r="E1217" s="13" t="s">
        <v>5593</v>
      </c>
      <c r="H1217" s="3"/>
      <c r="J1217" s="4" t="str">
        <f>Tb_MateriasJornais[[#This Row],[Jor_Jornal]]&amp;" - "&amp;Tb_MateriasJornais[[#This Row],[Jor_Titulo]]&amp;" - "&amp;TEXT(Tb_MateriasJornais[[#This Row],[Jor_Data]],"dd/mm/aaaa")</f>
        <v>Jornal da Câmara  -  - 00/01/1900</v>
      </c>
    </row>
    <row r="1218" spans="1:10" ht="12.75" x14ac:dyDescent="0.2">
      <c r="A1218" s="3">
        <v>996</v>
      </c>
      <c r="B1218" s="3"/>
      <c r="D1218" s="3" t="s">
        <v>5592</v>
      </c>
      <c r="E1218" s="13" t="s">
        <v>5594</v>
      </c>
      <c r="H1218" s="3"/>
      <c r="J1218" s="4" t="str">
        <f>Tb_MateriasJornais[[#This Row],[Jor_Jornal]]&amp;" - "&amp;Tb_MateriasJornais[[#This Row],[Jor_Titulo]]&amp;" - "&amp;TEXT(Tb_MateriasJornais[[#This Row],[Jor_Data]],"dd/mm/aaaa")</f>
        <v>Jornal da Câmara  -  - 00/01/1900</v>
      </c>
    </row>
    <row r="1219" spans="1:10" ht="12.75" x14ac:dyDescent="0.2">
      <c r="A1219" s="3">
        <v>997</v>
      </c>
      <c r="B1219" s="3"/>
      <c r="D1219" s="3" t="s">
        <v>5592</v>
      </c>
      <c r="E1219" s="13" t="s">
        <v>5595</v>
      </c>
      <c r="H1219" s="3"/>
      <c r="J1219" s="4" t="str">
        <f>Tb_MateriasJornais[[#This Row],[Jor_Jornal]]&amp;" - "&amp;Tb_MateriasJornais[[#This Row],[Jor_Titulo]]&amp;" - "&amp;TEXT(Tb_MateriasJornais[[#This Row],[Jor_Data]],"dd/mm/aaaa")</f>
        <v>Jornal da Câmara  -  - 00/01/1900</v>
      </c>
    </row>
    <row r="1220" spans="1:10" ht="12.75" x14ac:dyDescent="0.2">
      <c r="A1220" s="3">
        <v>998</v>
      </c>
      <c r="B1220" s="3"/>
      <c r="D1220" s="3" t="s">
        <v>5592</v>
      </c>
      <c r="E1220" s="13" t="s">
        <v>5596</v>
      </c>
      <c r="H1220" s="3"/>
      <c r="J1220" s="4" t="str">
        <f>Tb_MateriasJornais[[#This Row],[Jor_Jornal]]&amp;" - "&amp;Tb_MateriasJornais[[#This Row],[Jor_Titulo]]&amp;" - "&amp;TEXT(Tb_MateriasJornais[[#This Row],[Jor_Data]],"dd/mm/aaaa")</f>
        <v>Jornal da Câmara  -  - 00/01/1900</v>
      </c>
    </row>
    <row r="1221" spans="1:10" ht="12.75" x14ac:dyDescent="0.2">
      <c r="A1221" s="3">
        <v>999</v>
      </c>
      <c r="B1221" s="3"/>
      <c r="D1221" s="3" t="s">
        <v>5592</v>
      </c>
      <c r="E1221" s="13" t="s">
        <v>5597</v>
      </c>
      <c r="H1221" s="3"/>
      <c r="J1221" s="4" t="str">
        <f>Tb_MateriasJornais[[#This Row],[Jor_Jornal]]&amp;" - "&amp;Tb_MateriasJornais[[#This Row],[Jor_Titulo]]&amp;" - "&amp;TEXT(Tb_MateriasJornais[[#This Row],[Jor_Data]],"dd/mm/aaaa")</f>
        <v>Jornal da Câmara  -  - 00/01/1900</v>
      </c>
    </row>
    <row r="1222" spans="1:10" ht="12.75" x14ac:dyDescent="0.2">
      <c r="A1222" s="3">
        <v>1000</v>
      </c>
      <c r="B1222" s="3"/>
      <c r="D1222" s="3" t="s">
        <v>5592</v>
      </c>
      <c r="E1222" s="13" t="s">
        <v>5598</v>
      </c>
      <c r="H1222" s="3"/>
      <c r="J1222" s="4" t="str">
        <f>Tb_MateriasJornais[[#This Row],[Jor_Jornal]]&amp;" - "&amp;Tb_MateriasJornais[[#This Row],[Jor_Titulo]]&amp;" - "&amp;TEXT(Tb_MateriasJornais[[#This Row],[Jor_Data]],"dd/mm/aaaa")</f>
        <v>Jornal da Câmara  -  - 00/01/1900</v>
      </c>
    </row>
    <row r="1223" spans="1:10" ht="12.75" x14ac:dyDescent="0.2">
      <c r="A1223" s="3">
        <v>1001</v>
      </c>
      <c r="B1223" s="3"/>
      <c r="D1223" s="3" t="s">
        <v>5592</v>
      </c>
      <c r="E1223" s="13" t="s">
        <v>5599</v>
      </c>
      <c r="H1223" s="3"/>
      <c r="J1223" s="4" t="str">
        <f>Tb_MateriasJornais[[#This Row],[Jor_Jornal]]&amp;" - "&amp;Tb_MateriasJornais[[#This Row],[Jor_Titulo]]&amp;" - "&amp;TEXT(Tb_MateriasJornais[[#This Row],[Jor_Data]],"dd/mm/aaaa")</f>
        <v>Jornal da Câmara  -  - 00/01/1900</v>
      </c>
    </row>
    <row r="1224" spans="1:10" ht="12.75" x14ac:dyDescent="0.2">
      <c r="A1224" s="3">
        <v>1002</v>
      </c>
      <c r="B1224" s="3"/>
      <c r="D1224" s="3" t="s">
        <v>5592</v>
      </c>
      <c r="E1224" s="13" t="s">
        <v>5600</v>
      </c>
      <c r="H1224" s="3"/>
      <c r="J1224" s="4" t="str">
        <f>Tb_MateriasJornais[[#This Row],[Jor_Jornal]]&amp;" - "&amp;Tb_MateriasJornais[[#This Row],[Jor_Titulo]]&amp;" - "&amp;TEXT(Tb_MateriasJornais[[#This Row],[Jor_Data]],"dd/mm/aaaa")</f>
        <v>Jornal da Câmara  -  - 00/01/1900</v>
      </c>
    </row>
    <row r="1225" spans="1:10" ht="12.75" x14ac:dyDescent="0.2">
      <c r="A1225" s="3">
        <v>1003</v>
      </c>
      <c r="B1225" s="3"/>
      <c r="D1225" s="3" t="s">
        <v>5592</v>
      </c>
      <c r="E1225" s="13" t="s">
        <v>5601</v>
      </c>
      <c r="H1225" s="3"/>
      <c r="J1225" s="4" t="str">
        <f>Tb_MateriasJornais[[#This Row],[Jor_Jornal]]&amp;" - "&amp;Tb_MateriasJornais[[#This Row],[Jor_Titulo]]&amp;" - "&amp;TEXT(Tb_MateriasJornais[[#This Row],[Jor_Data]],"dd/mm/aaaa")</f>
        <v>Jornal da Câmara  -  - 00/01/1900</v>
      </c>
    </row>
    <row r="1226" spans="1:10" ht="12.75" x14ac:dyDescent="0.2">
      <c r="A1226" s="3">
        <v>1004</v>
      </c>
      <c r="B1226" s="3"/>
      <c r="D1226" s="3" t="s">
        <v>5592</v>
      </c>
      <c r="E1226" s="13" t="s">
        <v>5602</v>
      </c>
      <c r="H1226" s="3"/>
      <c r="J1226" s="4" t="str">
        <f>Tb_MateriasJornais[[#This Row],[Jor_Jornal]]&amp;" - "&amp;Tb_MateriasJornais[[#This Row],[Jor_Titulo]]&amp;" - "&amp;TEXT(Tb_MateriasJornais[[#This Row],[Jor_Data]],"dd/mm/aaaa")</f>
        <v>Jornal da Câmara  -  - 00/01/1900</v>
      </c>
    </row>
    <row r="1227" spans="1:10" ht="12.75" x14ac:dyDescent="0.2">
      <c r="A1227" s="3">
        <v>1005</v>
      </c>
      <c r="B1227" s="3"/>
      <c r="D1227" s="3" t="s">
        <v>5592</v>
      </c>
      <c r="E1227" s="13" t="s">
        <v>5603</v>
      </c>
      <c r="H1227" s="3"/>
      <c r="J1227" s="4" t="str">
        <f>Tb_MateriasJornais[[#This Row],[Jor_Jornal]]&amp;" - "&amp;Tb_MateriasJornais[[#This Row],[Jor_Titulo]]&amp;" - "&amp;TEXT(Tb_MateriasJornais[[#This Row],[Jor_Data]],"dd/mm/aaaa")</f>
        <v>Jornal da Câmara  -  - 00/01/1900</v>
      </c>
    </row>
    <row r="1228" spans="1:10" ht="12.75" x14ac:dyDescent="0.2">
      <c r="A1228" s="3">
        <v>1006</v>
      </c>
      <c r="B1228" s="3"/>
      <c r="D1228" s="3" t="s">
        <v>5592</v>
      </c>
      <c r="E1228" s="13" t="s">
        <v>5604</v>
      </c>
      <c r="H1228" s="3"/>
      <c r="J1228" s="4" t="str">
        <f>Tb_MateriasJornais[[#This Row],[Jor_Jornal]]&amp;" - "&amp;Tb_MateriasJornais[[#This Row],[Jor_Titulo]]&amp;" - "&amp;TEXT(Tb_MateriasJornais[[#This Row],[Jor_Data]],"dd/mm/aaaa")</f>
        <v>Jornal da Câmara  -  - 00/01/1900</v>
      </c>
    </row>
    <row r="1229" spans="1:10" ht="12.75" x14ac:dyDescent="0.2">
      <c r="A1229" s="3">
        <v>1007</v>
      </c>
      <c r="B1229" s="3"/>
      <c r="D1229" s="3" t="s">
        <v>5592</v>
      </c>
      <c r="E1229" s="13" t="s">
        <v>5598</v>
      </c>
      <c r="H1229" s="3"/>
      <c r="J1229" s="4" t="str">
        <f>Tb_MateriasJornais[[#This Row],[Jor_Jornal]]&amp;" - "&amp;Tb_MateriasJornais[[#This Row],[Jor_Titulo]]&amp;" - "&amp;TEXT(Tb_MateriasJornais[[#This Row],[Jor_Data]],"dd/mm/aaaa")</f>
        <v>Jornal da Câmara  -  - 00/01/1900</v>
      </c>
    </row>
    <row r="1230" spans="1:10" ht="12.75" x14ac:dyDescent="0.2">
      <c r="A1230" s="3">
        <v>1008</v>
      </c>
      <c r="B1230" s="3"/>
      <c r="D1230" s="3" t="s">
        <v>5592</v>
      </c>
      <c r="E1230" s="13" t="s">
        <v>5605</v>
      </c>
      <c r="H1230" s="3"/>
      <c r="J1230" s="4" t="str">
        <f>Tb_MateriasJornais[[#This Row],[Jor_Jornal]]&amp;" - "&amp;Tb_MateriasJornais[[#This Row],[Jor_Titulo]]&amp;" - "&amp;TEXT(Tb_MateriasJornais[[#This Row],[Jor_Data]],"dd/mm/aaaa")</f>
        <v>Jornal da Câmara  -  - 00/01/1900</v>
      </c>
    </row>
    <row r="1231" spans="1:10" ht="12.75" x14ac:dyDescent="0.2">
      <c r="A1231" s="3">
        <v>1009</v>
      </c>
      <c r="B1231" s="3"/>
      <c r="D1231" s="3" t="s">
        <v>5592</v>
      </c>
      <c r="E1231" s="13" t="s">
        <v>5606</v>
      </c>
      <c r="H1231" s="3"/>
      <c r="J1231" s="4" t="str">
        <f>Tb_MateriasJornais[[#This Row],[Jor_Jornal]]&amp;" - "&amp;Tb_MateriasJornais[[#This Row],[Jor_Titulo]]&amp;" - "&amp;TEXT(Tb_MateriasJornais[[#This Row],[Jor_Data]],"dd/mm/aaaa")</f>
        <v>Jornal da Câmara  -  - 00/01/1900</v>
      </c>
    </row>
    <row r="1232" spans="1:10" ht="12.75" x14ac:dyDescent="0.2">
      <c r="A1232" s="3">
        <v>1010</v>
      </c>
      <c r="B1232" s="3"/>
      <c r="D1232" s="3" t="s">
        <v>5592</v>
      </c>
      <c r="E1232" s="13" t="s">
        <v>5607</v>
      </c>
      <c r="H1232" s="3"/>
      <c r="J1232" s="4" t="str">
        <f>Tb_MateriasJornais[[#This Row],[Jor_Jornal]]&amp;" - "&amp;Tb_MateriasJornais[[#This Row],[Jor_Titulo]]&amp;" - "&amp;TEXT(Tb_MateriasJornais[[#This Row],[Jor_Data]],"dd/mm/aaaa")</f>
        <v>Jornal da Câmara  -  - 00/01/1900</v>
      </c>
    </row>
    <row r="1233" spans="1:10" ht="12.75" x14ac:dyDescent="0.2">
      <c r="A1233" s="3">
        <v>1011</v>
      </c>
      <c r="B1233" s="3"/>
      <c r="D1233" s="3" t="s">
        <v>5592</v>
      </c>
      <c r="E1233" s="13" t="s">
        <v>5602</v>
      </c>
      <c r="H1233" s="3"/>
      <c r="J1233" s="4" t="str">
        <f>Tb_MateriasJornais[[#This Row],[Jor_Jornal]]&amp;" - "&amp;Tb_MateriasJornais[[#This Row],[Jor_Titulo]]&amp;" - "&amp;TEXT(Tb_MateriasJornais[[#This Row],[Jor_Data]],"dd/mm/aaaa")</f>
        <v>Jornal da Câmara  -  - 00/01/1900</v>
      </c>
    </row>
    <row r="1234" spans="1:10" ht="12.75" x14ac:dyDescent="0.2">
      <c r="A1234" s="3">
        <v>1012</v>
      </c>
      <c r="B1234" s="3"/>
      <c r="D1234" s="3" t="s">
        <v>5592</v>
      </c>
      <c r="E1234" s="13" t="s">
        <v>5608</v>
      </c>
      <c r="H1234" s="3"/>
      <c r="J1234" s="4" t="str">
        <f>Tb_MateriasJornais[[#This Row],[Jor_Jornal]]&amp;" - "&amp;Tb_MateriasJornais[[#This Row],[Jor_Titulo]]&amp;" - "&amp;TEXT(Tb_MateriasJornais[[#This Row],[Jor_Data]],"dd/mm/aaaa")</f>
        <v>Jornal da Câmara  -  - 00/01/1900</v>
      </c>
    </row>
    <row r="1235" spans="1:10" ht="12.75" x14ac:dyDescent="0.2">
      <c r="A1235" s="3">
        <v>1013</v>
      </c>
      <c r="B1235" s="3"/>
      <c r="D1235" s="3" t="s">
        <v>5592</v>
      </c>
      <c r="E1235" s="13" t="s">
        <v>5609</v>
      </c>
      <c r="H1235" s="3"/>
      <c r="J1235" s="4" t="str">
        <f>Tb_MateriasJornais[[#This Row],[Jor_Jornal]]&amp;" - "&amp;Tb_MateriasJornais[[#This Row],[Jor_Titulo]]&amp;" - "&amp;TEXT(Tb_MateriasJornais[[#This Row],[Jor_Data]],"dd/mm/aaaa")</f>
        <v>Jornal da Câmara  -  - 00/01/1900</v>
      </c>
    </row>
    <row r="1236" spans="1:10" ht="12.75" x14ac:dyDescent="0.2">
      <c r="A1236" s="3">
        <v>1014</v>
      </c>
      <c r="B1236" s="3"/>
      <c r="D1236" s="3" t="s">
        <v>5592</v>
      </c>
      <c r="E1236" s="13" t="s">
        <v>5610</v>
      </c>
      <c r="H1236" s="3"/>
      <c r="J1236" s="4" t="str">
        <f>Tb_MateriasJornais[[#This Row],[Jor_Jornal]]&amp;" - "&amp;Tb_MateriasJornais[[#This Row],[Jor_Titulo]]&amp;" - "&amp;TEXT(Tb_MateriasJornais[[#This Row],[Jor_Data]],"dd/mm/aaaa")</f>
        <v>Jornal da Câmara  -  - 00/01/1900</v>
      </c>
    </row>
    <row r="1237" spans="1:10" ht="12.75" x14ac:dyDescent="0.2">
      <c r="A1237" s="3">
        <v>1015</v>
      </c>
      <c r="B1237" s="3"/>
      <c r="D1237" s="3" t="s">
        <v>5592</v>
      </c>
      <c r="E1237" s="13" t="s">
        <v>5611</v>
      </c>
      <c r="H1237" s="3"/>
      <c r="J1237" s="4" t="str">
        <f>Tb_MateriasJornais[[#This Row],[Jor_Jornal]]&amp;" - "&amp;Tb_MateriasJornais[[#This Row],[Jor_Titulo]]&amp;" - "&amp;TEXT(Tb_MateriasJornais[[#This Row],[Jor_Data]],"dd/mm/aaaa")</f>
        <v>Jornal da Câmara  -  - 00/01/1900</v>
      </c>
    </row>
    <row r="1238" spans="1:10" ht="12.75" x14ac:dyDescent="0.2">
      <c r="A1238" s="3">
        <v>1016</v>
      </c>
      <c r="B1238" s="3"/>
      <c r="D1238" s="3" t="s">
        <v>5592</v>
      </c>
      <c r="E1238" s="13" t="s">
        <v>5612</v>
      </c>
      <c r="H1238" s="3"/>
      <c r="J1238" s="4" t="str">
        <f>Tb_MateriasJornais[[#This Row],[Jor_Jornal]]&amp;" - "&amp;Tb_MateriasJornais[[#This Row],[Jor_Titulo]]&amp;" - "&amp;TEXT(Tb_MateriasJornais[[#This Row],[Jor_Data]],"dd/mm/aaaa")</f>
        <v>Jornal da Câmara  -  - 00/01/1900</v>
      </c>
    </row>
    <row r="1239" spans="1:10" ht="12.75" x14ac:dyDescent="0.2">
      <c r="A1239" s="3">
        <v>1017</v>
      </c>
      <c r="B1239" s="3"/>
      <c r="D1239" s="3" t="s">
        <v>5592</v>
      </c>
      <c r="E1239" s="13" t="s">
        <v>5613</v>
      </c>
      <c r="H1239" s="3"/>
      <c r="J1239" s="4" t="str">
        <f>Tb_MateriasJornais[[#This Row],[Jor_Jornal]]&amp;" - "&amp;Tb_MateriasJornais[[#This Row],[Jor_Titulo]]&amp;" - "&amp;TEXT(Tb_MateriasJornais[[#This Row],[Jor_Data]],"dd/mm/aaaa")</f>
        <v>Jornal da Câmara  -  - 00/01/1900</v>
      </c>
    </row>
    <row r="1240" spans="1:10" ht="12.75" x14ac:dyDescent="0.2">
      <c r="A1240" s="3">
        <v>1018</v>
      </c>
      <c r="B1240" s="3"/>
      <c r="D1240" s="3" t="s">
        <v>5592</v>
      </c>
      <c r="E1240" s="13" t="s">
        <v>5614</v>
      </c>
      <c r="H1240" s="3"/>
      <c r="J1240" s="4" t="str">
        <f>Tb_MateriasJornais[[#This Row],[Jor_Jornal]]&amp;" - "&amp;Tb_MateriasJornais[[#This Row],[Jor_Titulo]]&amp;" - "&amp;TEXT(Tb_MateriasJornais[[#This Row],[Jor_Data]],"dd/mm/aaaa")</f>
        <v>Jornal da Câmara  -  - 00/01/1900</v>
      </c>
    </row>
    <row r="1241" spans="1:10" ht="15.75" customHeight="1" x14ac:dyDescent="0.2">
      <c r="A1241" s="28">
        <v>1253</v>
      </c>
      <c r="B1241" s="39">
        <v>44256</v>
      </c>
      <c r="C1241" s="41" t="s">
        <v>6308</v>
      </c>
      <c r="D1241" s="28" t="s">
        <v>1297</v>
      </c>
      <c r="E1241" s="31" t="s">
        <v>6309</v>
      </c>
      <c r="F1241" s="31"/>
      <c r="G1241" s="31"/>
      <c r="H1241" s="28"/>
      <c r="I1241" s="31"/>
      <c r="J1241" s="31" t="str">
        <f>Tb_MateriasJornais[[#This Row],[Jor_Jornal]]&amp;" - "&amp;Tb_MateriasJornais[[#This Row],[Jor_Titulo]]&amp;" - "&amp;TEXT(Tb_MateriasJornais[[#This Row],[Jor_Data]],"dd/mm/aaaa")</f>
        <v>Jornal do Senado - Projeto cria Medalha Senador José Maranhão - 01/03/2021</v>
      </c>
    </row>
    <row r="1242" spans="1:10" ht="15.75" customHeight="1" x14ac:dyDescent="0.2">
      <c r="A1242" s="28">
        <v>1254</v>
      </c>
      <c r="B1242" s="39">
        <v>44256</v>
      </c>
      <c r="C1242" s="31" t="s">
        <v>6315</v>
      </c>
      <c r="D1242" s="28" t="s">
        <v>889</v>
      </c>
      <c r="E1242" s="31" t="s">
        <v>6316</v>
      </c>
      <c r="F1242" s="31"/>
      <c r="G1242" s="31"/>
      <c r="H1242" s="28"/>
      <c r="I1242" s="31"/>
      <c r="J1242" s="31" t="str">
        <f>Tb_MateriasJornais[[#This Row],[Jor_Jornal]]&amp;" - "&amp;Tb_MateriasJornais[[#This Row],[Jor_Titulo]]&amp;" - "&amp;TEXT(Tb_MateriasJornais[[#This Row],[Jor_Data]],"dd/mm/aaaa")</f>
        <v>Estadão - Em nota, governadores dizem que governo ‘parece priorizar criação de confronto’ - 01/03/2021</v>
      </c>
    </row>
    <row r="1243" spans="1:10" ht="15.75" customHeight="1" x14ac:dyDescent="0.2">
      <c r="A1243" s="28">
        <v>1255</v>
      </c>
      <c r="B1243" s="39">
        <v>44249</v>
      </c>
      <c r="C1243" s="31" t="s">
        <v>6397</v>
      </c>
      <c r="D1243" s="3" t="s">
        <v>883</v>
      </c>
      <c r="E1243" s="31" t="s">
        <v>6398</v>
      </c>
      <c r="F1243" s="31"/>
      <c r="G1243" s="31"/>
      <c r="H1243" s="28"/>
      <c r="I1243" s="31"/>
      <c r="J1243" s="31" t="str">
        <f>Tb_MateriasJornais[[#This Row],[Jor_Jornal]]&amp;" - "&amp;Tb_MateriasJornais[[#This Row],[Jor_Titulo]]&amp;" - "&amp;TEXT(Tb_MateriasJornais[[#This Row],[Jor_Data]],"dd/mm/aaaa")</f>
        <v>FolhaSP - Pacheco diz que projeto pode permitir compra de vacinas de Pfizer e Janssen pela iniciativa privada - 22/02/2021</v>
      </c>
    </row>
    <row r="1244" spans="1:10" ht="15.75" customHeight="1" x14ac:dyDescent="0.2">
      <c r="A1244" s="28">
        <v>1256</v>
      </c>
      <c r="B1244" s="39">
        <v>44259</v>
      </c>
      <c r="C1244" s="48" t="s">
        <v>6408</v>
      </c>
      <c r="D1244" s="3" t="s">
        <v>883</v>
      </c>
      <c r="E1244" s="31" t="s">
        <v>6409</v>
      </c>
      <c r="F1244" s="31"/>
      <c r="G1244" s="31"/>
      <c r="H1244" s="28"/>
      <c r="I1244" s="31"/>
      <c r="J1244" s="31" t="str">
        <f>Tb_MateriasJornais[[#This Row],[Jor_Jornal]]&amp;" - "&amp;Tb_MateriasJornais[[#This Row],[Jor_Titulo]]&amp;" - "&amp;TEXT(Tb_MateriasJornais[[#This Row],[Jor_Data]],"dd/mm/aaaa")</f>
        <v>FolhaSP - Chega de frescura e mimimi, vão chorar até quando?', diz Bolsonaro sobre pandemia - 04/03/2021</v>
      </c>
    </row>
    <row r="1245" spans="1:10" ht="15.75" customHeight="1" x14ac:dyDescent="0.2">
      <c r="A1245" s="28">
        <v>1257</v>
      </c>
      <c r="B1245" s="39">
        <v>44263</v>
      </c>
      <c r="C1245" s="31" t="s">
        <v>6412</v>
      </c>
      <c r="D1245" s="3" t="s">
        <v>883</v>
      </c>
      <c r="E1245" s="36" t="s">
        <v>6413</v>
      </c>
      <c r="F1245" s="31"/>
      <c r="G1245" s="31"/>
      <c r="H1245" s="28"/>
      <c r="I1245" s="31"/>
      <c r="J1245" s="31" t="str">
        <f>Tb_MateriasJornais[[#This Row],[Jor_Jornal]]&amp;" - "&amp;Tb_MateriasJornais[[#This Row],[Jor_Titulo]]&amp;" - "&amp;TEXT(Tb_MateriasJornais[[#This Row],[Jor_Data]],"dd/mm/aaaa")</f>
        <v>FolhaSP - Bolsonaro adota 'Plano Vacina' para tentar estancar perda de popularidade - 08/03/2021</v>
      </c>
    </row>
    <row r="1246" spans="1:10" ht="15.75" customHeight="1" x14ac:dyDescent="0.2">
      <c r="A1246" s="28">
        <v>1258</v>
      </c>
      <c r="B1246" s="39">
        <v>44263</v>
      </c>
      <c r="C1246" s="31" t="s">
        <v>6414</v>
      </c>
      <c r="D1246" s="3" t="s">
        <v>883</v>
      </c>
      <c r="E1246" s="31" t="s">
        <v>6415</v>
      </c>
      <c r="F1246" s="31"/>
      <c r="G1246" s="31"/>
      <c r="H1246" s="28"/>
      <c r="I1246" s="31"/>
      <c r="J1246" s="31" t="str">
        <f>Tb_MateriasJornais[[#This Row],[Jor_Jornal]]&amp;" - "&amp;Tb_MateriasJornais[[#This Row],[Jor_Titulo]]&amp;" - "&amp;TEXT(Tb_MateriasJornais[[#This Row],[Jor_Data]],"dd/mm/aaaa")</f>
        <v>FolhaSP - Com piora da pandemia, Bolsonaro se reúne com CEO da Pfizer e governo anuncia 14 mi de doses até junho - 08/03/2021</v>
      </c>
    </row>
    <row r="1247" spans="1:10" ht="15.75" customHeight="1" x14ac:dyDescent="0.2">
      <c r="A1247" s="28">
        <v>1259</v>
      </c>
      <c r="B1247" s="39">
        <v>44257</v>
      </c>
      <c r="C1247" s="31" t="s">
        <v>6417</v>
      </c>
      <c r="D1247" s="28" t="s">
        <v>878</v>
      </c>
      <c r="E1247" s="31" t="s">
        <v>6418</v>
      </c>
      <c r="F1247" s="31"/>
      <c r="G1247" s="31"/>
      <c r="H1247" s="28"/>
      <c r="I1247" s="31"/>
      <c r="J1247" s="31" t="str">
        <f>Tb_MateriasJornais[[#This Row],[Jor_Jornal]]&amp;" - "&amp;Tb_MateriasJornais[[#This Row],[Jor_Titulo]]&amp;" - "&amp;TEXT(Tb_MateriasJornais[[#This Row],[Jor_Data]],"dd/mm/aaaa")</f>
        <v>Congresso em Foco - CÂMARA APROVA COMPRA DE VACINAS POR ESTADOS, MUNICÍPIOS E SETOR PRIVADO; TEXTO VAI À SANÇÃO - 02/03/2021</v>
      </c>
    </row>
    <row r="1248" spans="1:10" ht="15.75" customHeight="1" x14ac:dyDescent="0.2">
      <c r="A1248" s="28">
        <v>1260</v>
      </c>
      <c r="B1248" s="39">
        <v>44260</v>
      </c>
      <c r="C1248" s="31" t="s">
        <v>6420</v>
      </c>
      <c r="D1248" s="3" t="s">
        <v>883</v>
      </c>
      <c r="E1248" s="36" t="s">
        <v>6421</v>
      </c>
      <c r="F1248" s="31"/>
      <c r="G1248" s="31"/>
      <c r="H1248" s="28"/>
      <c r="I1248" s="31"/>
      <c r="J1248" s="31" t="str">
        <f>Tb_MateriasJornais[[#This Row],[Jor_Jornal]]&amp;" - "&amp;Tb_MateriasJornais[[#This Row],[Jor_Titulo]]&amp;" - "&amp;TEXT(Tb_MateriasJornais[[#This Row],[Jor_Data]],"dd/mm/aaaa")</f>
        <v>FolhaSP - Em colapso, capitais do Nordeste têm espera de 6 horas em ambulância, contêiner para corpos e UTI cheia - 05/03/2021</v>
      </c>
    </row>
    <row r="1249" spans="1:10" ht="15.75" customHeight="1" x14ac:dyDescent="0.2">
      <c r="A1249" s="28">
        <v>1261</v>
      </c>
      <c r="B1249" s="39">
        <v>44262</v>
      </c>
      <c r="C1249" s="49" t="s">
        <v>6422</v>
      </c>
      <c r="D1249" s="3" t="s">
        <v>883</v>
      </c>
      <c r="E1249" s="36" t="s">
        <v>6423</v>
      </c>
      <c r="F1249" s="31"/>
      <c r="G1249" s="31"/>
      <c r="H1249" s="28"/>
      <c r="I1249" s="31"/>
      <c r="J1249" s="31" t="str">
        <f>Tb_MateriasJornais[[#This Row],[Jor_Jornal]]&amp;" - "&amp;Tb_MateriasJornais[[#This Row],[Jor_Titulo]]&amp;" - "&amp;TEXT(Tb_MateriasJornais[[#This Row],[Jor_Data]],"dd/mm/aaaa")</f>
        <v>FolhaSP - Mato Grosso anuncia colapso e pede socorro, mas estados dizem que não têm vaga para ajudar - 07/03/2021</v>
      </c>
    </row>
    <row r="1250" spans="1:10" ht="15.75" customHeight="1" x14ac:dyDescent="0.2">
      <c r="A1250" s="28">
        <v>1262</v>
      </c>
      <c r="B1250" s="39">
        <v>44264</v>
      </c>
      <c r="C1250" s="31" t="s">
        <v>6430</v>
      </c>
      <c r="D1250" s="3" t="s">
        <v>889</v>
      </c>
      <c r="E1250" s="31" t="s">
        <v>6431</v>
      </c>
      <c r="F1250" s="31"/>
      <c r="G1250" s="31"/>
      <c r="H1250" s="28"/>
      <c r="I1250" s="31"/>
      <c r="J1250" s="31" t="str">
        <f>Tb_MateriasJornais[[#This Row],[Jor_Jornal]]&amp;" - "&amp;Tb_MateriasJornais[[#This Row],[Jor_Titulo]]&amp;" - "&amp;TEXT(Tb_MateriasJornais[[#This Row],[Jor_Data]],"dd/mm/aaaa")</f>
        <v>Estadão - Cúpula da OAB decide pedir à PGR e ao Supremo investigação contra Bolsonaro por ‘ações e omissões’ na pandemia - 09/03/2021</v>
      </c>
    </row>
    <row r="1251" spans="1:10" ht="15.75" customHeight="1" x14ac:dyDescent="0.2">
      <c r="A1251" s="28">
        <v>1263</v>
      </c>
      <c r="B1251" s="39">
        <v>44258</v>
      </c>
      <c r="C1251" s="31" t="s">
        <v>6440</v>
      </c>
      <c r="D1251" s="3" t="s">
        <v>889</v>
      </c>
      <c r="E1251" s="36" t="s">
        <v>6441</v>
      </c>
      <c r="F1251" s="31"/>
      <c r="G1251" s="31"/>
      <c r="H1251" s="28"/>
      <c r="I1251" s="31"/>
      <c r="J1251" s="31" t="str">
        <f>Tb_MateriasJornais[[#This Row],[Jor_Jornal]]&amp;" - "&amp;Tb_MateriasJornais[[#This Row],[Jor_Titulo]]&amp;" - "&amp;TEXT(Tb_MateriasJornais[[#This Row],[Jor_Data]],"dd/mm/aaaa")</f>
        <v>Estadão - Governo exclui de MP da Vacina item que facilitava negociação com a Pfizer - 03/03/2021</v>
      </c>
    </row>
    <row r="1252" spans="1:10" ht="15.75" customHeight="1" x14ac:dyDescent="0.2">
      <c r="A1252" s="3">
        <v>1264</v>
      </c>
      <c r="B1252" s="22">
        <v>44273</v>
      </c>
      <c r="C1252" s="4" t="s">
        <v>6450</v>
      </c>
      <c r="D1252" s="3" t="s">
        <v>883</v>
      </c>
      <c r="E1252" s="4" t="s">
        <v>6451</v>
      </c>
      <c r="F1252" s="4"/>
      <c r="G1252" s="4"/>
      <c r="H1252" s="3"/>
      <c r="I1252" s="4"/>
      <c r="J1252" s="4" t="str">
        <f>Tb_MateriasJornais[[#This Row],[Jor_Jornal]]&amp;" - "&amp;Tb_MateriasJornais[[#This Row],[Jor_Titulo]]&amp;" - "&amp;TEXT(Tb_MateriasJornais[[#This Row],[Jor_Data]],"dd/mm/aaaa")</f>
        <v>FolhaSP - Para 79%, pandemia de coronavírus está fora do controle, e medo é recorde, mostra Datafolha - 18/03/2021</v>
      </c>
    </row>
    <row r="1253" spans="1:10" ht="15.75" customHeight="1" x14ac:dyDescent="0.2">
      <c r="A1253" s="3">
        <v>1265</v>
      </c>
      <c r="B1253" s="22">
        <v>44274</v>
      </c>
      <c r="C1253" s="4" t="s">
        <v>6453</v>
      </c>
      <c r="D1253" s="3" t="s">
        <v>883</v>
      </c>
      <c r="E1253" s="4" t="s">
        <v>6452</v>
      </c>
      <c r="F1253" s="4"/>
      <c r="G1253" s="4"/>
      <c r="H1253" s="3"/>
      <c r="I1253" s="4"/>
      <c r="J1253" s="4" t="str">
        <f>Tb_MateriasJornais[[#This Row],[Jor_Jornal]]&amp;" - "&amp;Tb_MateriasJornais[[#This Row],[Jor_Titulo]]&amp;" - "&amp;TEXT(Tb_MateriasJornais[[#This Row],[Jor_Data]],"dd/mm/aaaa")</f>
        <v>FolhaSP - Em ação ao STF, Bolsonaro pede anulação de normas de estados e diz que governadores não podem fechar serviços por decreto - 19/03/2021</v>
      </c>
    </row>
    <row r="1254" spans="1:10" ht="15.75" customHeight="1" x14ac:dyDescent="0.2">
      <c r="A1254" s="3">
        <v>1266</v>
      </c>
      <c r="B1254" s="22">
        <v>44272</v>
      </c>
      <c r="C1254" s="4" t="s">
        <v>6461</v>
      </c>
      <c r="D1254" s="3" t="s">
        <v>883</v>
      </c>
      <c r="E1254" s="36" t="s">
        <v>6462</v>
      </c>
      <c r="F1254" s="4"/>
      <c r="G1254" s="4"/>
      <c r="H1254" s="3"/>
      <c r="I1254" s="4"/>
      <c r="J1254" s="4" t="str">
        <f>Tb_MateriasJornais[[#This Row],[Jor_Jornal]]&amp;" - "&amp;Tb_MateriasJornais[[#This Row],[Jor_Titulo]]&amp;" - "&amp;TEXT(Tb_MateriasJornais[[#This Row],[Jor_Data]],"dd/mm/aaaa")</f>
        <v>FolhaSP - Governo vê rejeição recorde de Bolsonaro na pandemia como reflexo das mortes - 17/03/2021</v>
      </c>
    </row>
    <row r="1255" spans="1:10" ht="15.75" customHeight="1" x14ac:dyDescent="0.2">
      <c r="A1255" s="3">
        <v>1267</v>
      </c>
      <c r="B1255" s="22">
        <v>44263</v>
      </c>
      <c r="C1255" s="4" t="s">
        <v>6469</v>
      </c>
      <c r="D1255" s="3" t="s">
        <v>883</v>
      </c>
      <c r="E1255" s="36" t="s">
        <v>6470</v>
      </c>
      <c r="F1255" s="4"/>
      <c r="G1255" s="4"/>
      <c r="H1255" s="3"/>
      <c r="I1255" s="4"/>
      <c r="J1255" s="4" t="str">
        <f>Tb_MateriasJornais[[#This Row],[Jor_Jornal]]&amp;" - "&amp;Tb_MateriasJornais[[#This Row],[Jor_Titulo]]&amp;" - "&amp;TEXT(Tb_MateriasJornais[[#This Row],[Jor_Data]],"dd/mm/aaaa")</f>
        <v>FolhaSP - Fachin anula condenações de Lula, e petista fica apto a disputar eleição de 2022 - 08/03/2021</v>
      </c>
    </row>
    <row r="1256" spans="1:10" ht="15.75" customHeight="1" x14ac:dyDescent="0.2">
      <c r="A1256" s="3">
        <v>1268</v>
      </c>
      <c r="B1256" s="22">
        <v>44276</v>
      </c>
      <c r="C1256" s="31" t="s">
        <v>6482</v>
      </c>
      <c r="D1256" s="3" t="s">
        <v>883</v>
      </c>
      <c r="E1256" s="36" t="s">
        <v>6483</v>
      </c>
      <c r="F1256" s="4"/>
      <c r="G1256" s="4"/>
      <c r="H1256" s="3"/>
      <c r="I1256" s="4"/>
      <c r="J1256" s="4" t="str">
        <f>Tb_MateriasJornais[[#This Row],[Jor_Jornal]]&amp;" - "&amp;Tb_MateriasJornais[[#This Row],[Jor_Titulo]]&amp;" - "&amp;TEXT(Tb_MateriasJornais[[#This Row],[Jor_Data]],"dd/mm/aaaa")</f>
        <v>FolhaSP - Estão esticando a corda, faço qualquer coisa pelo meu povo, diz Bolsonaro em aglomeração no Alvorada - 21/03/2021</v>
      </c>
    </row>
    <row r="1257" spans="1:10" ht="15.75" customHeight="1" x14ac:dyDescent="0.2">
      <c r="A1257" s="3">
        <v>1269</v>
      </c>
      <c r="B1257" s="22">
        <v>44277</v>
      </c>
      <c r="C1257" s="31" t="s">
        <v>6485</v>
      </c>
      <c r="D1257" s="3" t="s">
        <v>883</v>
      </c>
      <c r="E1257" s="31" t="s">
        <v>6484</v>
      </c>
      <c r="F1257" s="31"/>
      <c r="G1257" s="31"/>
      <c r="H1257" s="28"/>
      <c r="I1257" s="31"/>
      <c r="J1257" s="31" t="str">
        <f>Tb_MateriasJornais[[#This Row],[Jor_Jornal]]&amp;" - "&amp;Tb_MateriasJornais[[#This Row],[Jor_Titulo]]&amp;" - "&amp;TEXT(Tb_MateriasJornais[[#This Row],[Jor_Data]],"dd/mm/aaaa")</f>
        <v>FolhaSP - Novas falas de Bolsonaro sobre Forças Armadas incomodam militares - 22/03/2021</v>
      </c>
    </row>
    <row r="1258" spans="1:10" ht="15.75" customHeight="1" x14ac:dyDescent="0.2">
      <c r="A1258" s="28">
        <v>1270</v>
      </c>
      <c r="B1258" s="22">
        <v>44278</v>
      </c>
      <c r="C1258" s="31" t="s">
        <v>6488</v>
      </c>
      <c r="D1258" s="3" t="s">
        <v>883</v>
      </c>
      <c r="E1258" s="31" t="s">
        <v>6489</v>
      </c>
      <c r="F1258" s="31"/>
      <c r="G1258" s="31"/>
      <c r="H1258" s="28"/>
      <c r="I1258" s="31"/>
      <c r="J1258" s="31" t="str">
        <f>Tb_MateriasJornais[[#This Row],[Jor_Jornal]]&amp;" - "&amp;Tb_MateriasJornais[[#This Row],[Jor_Titulo]]&amp;" - "&amp;TEXT(Tb_MateriasJornais[[#This Row],[Jor_Data]],"dd/mm/aaaa")</f>
        <v>FolhaSP - m pronunciamento, Bolsonaro mente sobre ações do governo na pandemia e agora diz que 2021 será o ano da vacinação - 23/03/2021</v>
      </c>
    </row>
    <row r="1259" spans="1:10" ht="15.75" customHeight="1" x14ac:dyDescent="0.2">
      <c r="A1259" s="28">
        <v>1271</v>
      </c>
      <c r="B1259" s="39">
        <v>44284</v>
      </c>
      <c r="C1259" s="31" t="s">
        <v>6517</v>
      </c>
      <c r="D1259" s="3" t="s">
        <v>883</v>
      </c>
      <c r="E1259" s="31" t="s">
        <v>6518</v>
      </c>
      <c r="F1259" s="31"/>
      <c r="G1259" s="31"/>
      <c r="H1259" s="28"/>
      <c r="I1259" s="31"/>
      <c r="J1259" s="31" t="str">
        <f>Tb_MateriasJornais[[#This Row],[Jor_Jornal]]&amp;" - "&amp;Tb_MateriasJornais[[#This Row],[Jor_Titulo]]&amp;" - "&amp;TEXT(Tb_MateriasJornais[[#This Row],[Jor_Data]],"dd/mm/aaaa")</f>
        <v>FolhaSP - Deputada Flávia Arruda na coordenação política de Bolsonaro é gesto a Lira e aceno ao PL por 2022 - 29/03/2021</v>
      </c>
    </row>
    <row r="1260" spans="1:10" ht="15.75" customHeight="1" x14ac:dyDescent="0.2">
      <c r="A1260" s="3">
        <v>1272</v>
      </c>
      <c r="B1260" s="22">
        <v>44212</v>
      </c>
      <c r="C1260" s="4" t="s">
        <v>6546</v>
      </c>
      <c r="D1260" s="3" t="s">
        <v>878</v>
      </c>
      <c r="E1260" s="36" t="s">
        <v>6547</v>
      </c>
      <c r="F1260" s="4"/>
      <c r="G1260" s="4"/>
      <c r="H1260" s="3"/>
      <c r="I1260" s="4"/>
      <c r="J1260" s="4" t="str">
        <f>Tb_MateriasJornais[[#This Row],[Jor_Jornal]]&amp;" - "&amp;Tb_MateriasJornais[[#This Row],[Jor_Titulo]]&amp;" - "&amp;TEXT(Tb_MateriasJornais[[#This Row],[Jor_Data]],"dd/mm/aaaa")</f>
        <v>Congresso em Foco - CÂMARA ACUMULA 62 PEDIDOS DE IMPEACHMENT CONTRA BOLSONARO; VEJA LISTA - 16/01/2021</v>
      </c>
    </row>
    <row r="1261" spans="1:10" ht="15.75" customHeight="1" x14ac:dyDescent="0.2">
      <c r="A1261" s="3">
        <v>1273</v>
      </c>
      <c r="B1261" s="22">
        <v>44265</v>
      </c>
      <c r="C1261" s="4" t="s">
        <v>6548</v>
      </c>
      <c r="D1261" s="3" t="s">
        <v>6549</v>
      </c>
      <c r="E1261" s="36" t="s">
        <v>6550</v>
      </c>
      <c r="F1261" s="4"/>
      <c r="G1261" s="4"/>
      <c r="H1261" s="3"/>
      <c r="I1261" s="4"/>
      <c r="J1261" s="4" t="str">
        <f>Tb_MateriasJornais[[#This Row],[Jor_Jornal]]&amp;" - "&amp;Tb_MateriasJornais[[#This Row],[Jor_Titulo]]&amp;" - "&amp;TEXT(Tb_MateriasJornais[[#This Row],[Jor_Data]],"dd/mm/aaaa")</f>
        <v>CNN - Flávio Bolsonaro pede que seguidores divulguem mensagem ‘Nossa arma é a vacina’ - 10/03/2021</v>
      </c>
    </row>
    <row r="1262" spans="1:10" ht="15.75" customHeight="1" x14ac:dyDescent="0.2">
      <c r="A1262" s="3">
        <v>1274</v>
      </c>
      <c r="B1262" s="22">
        <v>44265</v>
      </c>
      <c r="C1262" s="4" t="s">
        <v>6551</v>
      </c>
      <c r="D1262" s="3" t="s">
        <v>6552</v>
      </c>
      <c r="E1262" s="36" t="s">
        <v>6553</v>
      </c>
      <c r="F1262" s="4"/>
      <c r="G1262" s="4"/>
      <c r="H1262" s="3"/>
      <c r="I1262" s="4"/>
      <c r="J1262" s="4" t="str">
        <f>Tb_MateriasJornais[[#This Row],[Jor_Jornal]]&amp;" - "&amp;Tb_MateriasJornais[[#This Row],[Jor_Titulo]]&amp;" - "&amp;TEXT(Tb_MateriasJornais[[#This Row],[Jor_Data]],"dd/mm/aaaa")</f>
        <v>Correio Brasiliense - Flávio Bolsonaro pede a seguidores que compartilhem mensagem pró-vacina - 10/03/2021</v>
      </c>
    </row>
    <row r="1263" spans="1:10" ht="15.75" customHeight="1" x14ac:dyDescent="0.2">
      <c r="A1263" s="3">
        <v>1275</v>
      </c>
      <c r="B1263" s="22">
        <v>44182</v>
      </c>
      <c r="C1263" s="4" t="s">
        <v>6556</v>
      </c>
      <c r="D1263" s="3" t="s">
        <v>883</v>
      </c>
      <c r="E1263" s="4" t="s">
        <v>6555</v>
      </c>
      <c r="F1263" s="4"/>
      <c r="G1263" s="4"/>
      <c r="H1263" s="3"/>
      <c r="I1263" s="4"/>
      <c r="J1263" s="4" t="str">
        <f>Tb_MateriasJornais[[#This Row],[Jor_Jornal]]&amp;" - "&amp;Tb_MateriasJornais[[#This Row],[Jor_Titulo]]&amp;" - "&amp;TEXT(Tb_MateriasJornais[[#This Row],[Jor_Data]],"dd/mm/aaaa")</f>
        <v>FolhaSP - Bolsonaro volta a defender cloroquina e diz que ninguém pode obrigar aplicação da vacina contra Covid - 17/12/2020</v>
      </c>
    </row>
    <row r="1264" spans="1:10" ht="15.75" customHeight="1" x14ac:dyDescent="0.2">
      <c r="A1264" s="3">
        <v>1276</v>
      </c>
      <c r="B1264" s="22">
        <v>43962</v>
      </c>
      <c r="C1264" s="4" t="s">
        <v>6565</v>
      </c>
      <c r="D1264" s="3" t="s">
        <v>878</v>
      </c>
      <c r="E1264" s="36" t="s">
        <v>6566</v>
      </c>
      <c r="F1264" s="4"/>
      <c r="G1264" s="4"/>
      <c r="H1264" s="3"/>
      <c r="I1264" s="4"/>
      <c r="J1264" s="4" t="str">
        <f>Tb_MateriasJornais[[#This Row],[Jor_Jornal]]&amp;" - "&amp;Tb_MateriasJornais[[#This Row],[Jor_Titulo]]&amp;" - "&amp;TEXT(Tb_MateriasJornais[[#This Row],[Jor_Data]],"dd/mm/aaaa")</f>
        <v>Congresso em Foco - EM 2018, EDUARDO BOLSONARO COBROU DE ALIADOS QUE NÃO SE ALIASSEM AO CENTRÃO; ASSISTA - 11/05/2020</v>
      </c>
    </row>
    <row r="1265" spans="1:10" ht="15.75" customHeight="1" x14ac:dyDescent="0.2">
      <c r="A1265" s="3">
        <v>1277</v>
      </c>
      <c r="B1265" s="22">
        <v>44530</v>
      </c>
      <c r="C1265" s="4" t="s">
        <v>6567</v>
      </c>
      <c r="D1265" s="3" t="s">
        <v>6568</v>
      </c>
      <c r="E1265" s="36" t="s">
        <v>6569</v>
      </c>
      <c r="F1265" s="4"/>
      <c r="G1265" s="4"/>
      <c r="H1265" s="3"/>
      <c r="I1265" s="4"/>
      <c r="J1265" s="4" t="str">
        <f>Tb_MateriasJornais[[#This Row],[Jor_Jornal]]&amp;" - "&amp;Tb_MateriasJornais[[#This Row],[Jor_Titulo]]&amp;" - "&amp;TEXT(Tb_MateriasJornais[[#This Row],[Jor_Data]],"dd/mm/aaaa")</f>
        <v>Antagonista - Eduardo 'se deixou seduzir por discurso do Centrão'; reveja - 30/11/2021</v>
      </c>
    </row>
    <row r="1266" spans="1:10" ht="15.75" customHeight="1" x14ac:dyDescent="0.2">
      <c r="A1266" s="3">
        <v>1278</v>
      </c>
      <c r="B1266" s="22">
        <v>43400</v>
      </c>
      <c r="C1266" s="4" t="s">
        <v>6583</v>
      </c>
      <c r="D1266" s="3" t="s">
        <v>6584</v>
      </c>
      <c r="E1266" s="36" t="s">
        <v>6585</v>
      </c>
      <c r="F1266" s="4"/>
      <c r="G1266" s="4"/>
      <c r="H1266" s="3"/>
      <c r="I1266" s="4"/>
      <c r="J1266" s="4" t="str">
        <f>Tb_MateriasJornais[[#This Row],[Jor_Jornal]]&amp;" - "&amp;Tb_MateriasJornais[[#This Row],[Jor_Titulo]]&amp;" - "&amp;TEXT(Tb_MateriasJornais[[#This Row],[Jor_Data]],"dd/mm/aaaa")</f>
        <v>G1 - Bolsonaro defende combate à corrupção e diz que se eleito não vai trocar cargos por apoio - 27/10/2018</v>
      </c>
    </row>
  </sheetData>
  <customSheetViews>
    <customSheetView guid="{31D3537F-8CB9-4E10-B3AD-77AA7000C261}" filter="1" showAutoFilter="1">
      <pageMargins left="0.511811024" right="0.511811024" top="0.78740157499999996" bottom="0.78740157499999996" header="0.31496062000000002" footer="0.31496062000000002"/>
      <autoFilter ref="A1:I1242" xr:uid="{1DF4E45C-EEBC-4477-A2F3-EF6CD620AF73}"/>
    </customSheetView>
  </customSheetViews>
  <hyperlinks>
    <hyperlink ref="E2" r:id="rId1" xr:uid="{00000000-0004-0000-0400-000000000000}"/>
    <hyperlink ref="E3" r:id="rId2" xr:uid="{00000000-0004-0000-0400-000001000000}"/>
    <hyperlink ref="E4" r:id="rId3" xr:uid="{00000000-0004-0000-0400-000002000000}"/>
    <hyperlink ref="E5" r:id="rId4" xr:uid="{00000000-0004-0000-0400-000003000000}"/>
    <hyperlink ref="E6" r:id="rId5" xr:uid="{00000000-0004-0000-0400-000004000000}"/>
    <hyperlink ref="E7" r:id="rId6" xr:uid="{00000000-0004-0000-0400-000005000000}"/>
    <hyperlink ref="E8" r:id="rId7" xr:uid="{00000000-0004-0000-0400-000006000000}"/>
    <hyperlink ref="E9" r:id="rId8" xr:uid="{00000000-0004-0000-0400-000007000000}"/>
    <hyperlink ref="E10" r:id="rId9" xr:uid="{00000000-0004-0000-0400-000008000000}"/>
    <hyperlink ref="E11" r:id="rId10" xr:uid="{00000000-0004-0000-0400-000009000000}"/>
    <hyperlink ref="E12" r:id="rId11" xr:uid="{00000000-0004-0000-0400-00000A000000}"/>
    <hyperlink ref="E13" r:id="rId12" xr:uid="{00000000-0004-0000-0400-00000B000000}"/>
    <hyperlink ref="E14" r:id="rId13" xr:uid="{00000000-0004-0000-0400-00000C000000}"/>
    <hyperlink ref="E15" r:id="rId14" xr:uid="{00000000-0004-0000-0400-00000D000000}"/>
    <hyperlink ref="E16" r:id="rId15" xr:uid="{00000000-0004-0000-0400-00000E000000}"/>
    <hyperlink ref="E17" r:id="rId16" xr:uid="{00000000-0004-0000-0400-00000F000000}"/>
    <hyperlink ref="E18" r:id="rId17" xr:uid="{00000000-0004-0000-0400-000010000000}"/>
    <hyperlink ref="E19" r:id="rId18" xr:uid="{00000000-0004-0000-0400-000011000000}"/>
    <hyperlink ref="E20" r:id="rId19" xr:uid="{00000000-0004-0000-0400-000012000000}"/>
    <hyperlink ref="E21" r:id="rId20" xr:uid="{00000000-0004-0000-0400-000013000000}"/>
    <hyperlink ref="E22" r:id="rId21" xr:uid="{00000000-0004-0000-0400-000014000000}"/>
    <hyperlink ref="E23" r:id="rId22" xr:uid="{00000000-0004-0000-0400-000015000000}"/>
    <hyperlink ref="E24" r:id="rId23" xr:uid="{00000000-0004-0000-0400-000016000000}"/>
    <hyperlink ref="E25" r:id="rId24" xr:uid="{00000000-0004-0000-0400-000017000000}"/>
    <hyperlink ref="E26" r:id="rId25" xr:uid="{00000000-0004-0000-0400-000018000000}"/>
    <hyperlink ref="E27" r:id="rId26" xr:uid="{00000000-0004-0000-0400-000019000000}"/>
    <hyperlink ref="E28" r:id="rId27" xr:uid="{00000000-0004-0000-0400-00001A000000}"/>
    <hyperlink ref="E29" r:id="rId28" xr:uid="{00000000-0004-0000-0400-00001B000000}"/>
    <hyperlink ref="E30" r:id="rId29" xr:uid="{00000000-0004-0000-0400-00001C000000}"/>
    <hyperlink ref="E31" r:id="rId30" xr:uid="{00000000-0004-0000-0400-00001D000000}"/>
    <hyperlink ref="E32" r:id="rId31" xr:uid="{00000000-0004-0000-0400-00001E000000}"/>
    <hyperlink ref="E33" r:id="rId32" xr:uid="{00000000-0004-0000-0400-00001F000000}"/>
    <hyperlink ref="E34" r:id="rId33" xr:uid="{00000000-0004-0000-0400-000020000000}"/>
    <hyperlink ref="E35" r:id="rId34" xr:uid="{00000000-0004-0000-0400-000021000000}"/>
    <hyperlink ref="E36" r:id="rId35" xr:uid="{00000000-0004-0000-0400-000022000000}"/>
    <hyperlink ref="E37" r:id="rId36" xr:uid="{00000000-0004-0000-0400-000023000000}"/>
    <hyperlink ref="E38" r:id="rId37" xr:uid="{00000000-0004-0000-0400-000024000000}"/>
    <hyperlink ref="E39" r:id="rId38" xr:uid="{00000000-0004-0000-0400-000025000000}"/>
    <hyperlink ref="E40" r:id="rId39" xr:uid="{00000000-0004-0000-0400-000026000000}"/>
    <hyperlink ref="E41" r:id="rId40" xr:uid="{00000000-0004-0000-0400-000027000000}"/>
    <hyperlink ref="E42" r:id="rId41" xr:uid="{00000000-0004-0000-0400-000028000000}"/>
    <hyperlink ref="E43" r:id="rId42" xr:uid="{00000000-0004-0000-0400-000029000000}"/>
    <hyperlink ref="E44" r:id="rId43" xr:uid="{00000000-0004-0000-0400-00002A000000}"/>
    <hyperlink ref="E45" r:id="rId44" xr:uid="{00000000-0004-0000-0400-00002B000000}"/>
    <hyperlink ref="E46" r:id="rId45" xr:uid="{00000000-0004-0000-0400-00002C000000}"/>
    <hyperlink ref="E47" r:id="rId46" xr:uid="{00000000-0004-0000-0400-00002D000000}"/>
    <hyperlink ref="E48" r:id="rId47" xr:uid="{00000000-0004-0000-0400-00002E000000}"/>
    <hyperlink ref="E49" r:id="rId48" xr:uid="{00000000-0004-0000-0400-00002F000000}"/>
    <hyperlink ref="E50" r:id="rId49" xr:uid="{00000000-0004-0000-0400-000030000000}"/>
    <hyperlink ref="E51" r:id="rId50" xr:uid="{00000000-0004-0000-0400-000031000000}"/>
    <hyperlink ref="E52" r:id="rId51" xr:uid="{00000000-0004-0000-0400-000032000000}"/>
    <hyperlink ref="E53" r:id="rId52" xr:uid="{00000000-0004-0000-0400-000033000000}"/>
    <hyperlink ref="E54" r:id="rId53" xr:uid="{00000000-0004-0000-0400-000034000000}"/>
    <hyperlink ref="E55" r:id="rId54" xr:uid="{00000000-0004-0000-0400-000035000000}"/>
    <hyperlink ref="E56" r:id="rId55" xr:uid="{00000000-0004-0000-0400-000036000000}"/>
    <hyperlink ref="E57" r:id="rId56" xr:uid="{00000000-0004-0000-0400-000037000000}"/>
    <hyperlink ref="E58" r:id="rId57" xr:uid="{00000000-0004-0000-0400-000038000000}"/>
    <hyperlink ref="E59" r:id="rId58" xr:uid="{00000000-0004-0000-0400-000039000000}"/>
    <hyperlink ref="E60" r:id="rId59" xr:uid="{00000000-0004-0000-0400-00003A000000}"/>
    <hyperlink ref="E61" r:id="rId60" xr:uid="{00000000-0004-0000-0400-00003B000000}"/>
    <hyperlink ref="E62" r:id="rId61" xr:uid="{00000000-0004-0000-0400-00003C000000}"/>
    <hyperlink ref="E63" r:id="rId62" xr:uid="{00000000-0004-0000-0400-00003D000000}"/>
    <hyperlink ref="E64" r:id="rId63" xr:uid="{00000000-0004-0000-0400-00003E000000}"/>
    <hyperlink ref="E65" r:id="rId64" xr:uid="{00000000-0004-0000-0400-00003F000000}"/>
    <hyperlink ref="E66" r:id="rId65" xr:uid="{00000000-0004-0000-0400-000040000000}"/>
    <hyperlink ref="E67" r:id="rId66" xr:uid="{00000000-0004-0000-0400-000041000000}"/>
    <hyperlink ref="E68" r:id="rId67" xr:uid="{00000000-0004-0000-0400-000042000000}"/>
    <hyperlink ref="E69" r:id="rId68" xr:uid="{00000000-0004-0000-0400-000043000000}"/>
    <hyperlink ref="E70" r:id="rId69" xr:uid="{00000000-0004-0000-0400-000044000000}"/>
    <hyperlink ref="E71" r:id="rId70" xr:uid="{00000000-0004-0000-0400-000045000000}"/>
    <hyperlink ref="E72" r:id="rId71" xr:uid="{00000000-0004-0000-0400-000046000000}"/>
    <hyperlink ref="E73" r:id="rId72" xr:uid="{00000000-0004-0000-0400-000047000000}"/>
    <hyperlink ref="E74" r:id="rId73" xr:uid="{00000000-0004-0000-0400-000048000000}"/>
    <hyperlink ref="E75" r:id="rId74" xr:uid="{00000000-0004-0000-0400-000049000000}"/>
    <hyperlink ref="E76" r:id="rId75" xr:uid="{00000000-0004-0000-0400-00004A000000}"/>
    <hyperlink ref="E77" r:id="rId76" xr:uid="{00000000-0004-0000-0400-00004B000000}"/>
    <hyperlink ref="E78" r:id="rId77" xr:uid="{00000000-0004-0000-0400-00004C000000}"/>
    <hyperlink ref="E79" r:id="rId78" xr:uid="{00000000-0004-0000-0400-00004D000000}"/>
    <hyperlink ref="E80" r:id="rId79" xr:uid="{00000000-0004-0000-0400-00004E000000}"/>
    <hyperlink ref="E81" r:id="rId80" xr:uid="{00000000-0004-0000-0400-00004F000000}"/>
    <hyperlink ref="E82" r:id="rId81" xr:uid="{00000000-0004-0000-0400-000050000000}"/>
    <hyperlink ref="E83" r:id="rId82" xr:uid="{00000000-0004-0000-0400-000051000000}"/>
    <hyperlink ref="E84" r:id="rId83" xr:uid="{00000000-0004-0000-0400-000052000000}"/>
    <hyperlink ref="E85" r:id="rId84" xr:uid="{00000000-0004-0000-0400-000053000000}"/>
    <hyperlink ref="E86" r:id="rId85" xr:uid="{00000000-0004-0000-0400-000054000000}"/>
    <hyperlink ref="E87" r:id="rId86" xr:uid="{00000000-0004-0000-0400-000055000000}"/>
    <hyperlink ref="E88" r:id="rId87" xr:uid="{00000000-0004-0000-0400-000056000000}"/>
    <hyperlink ref="E89" r:id="rId88" xr:uid="{00000000-0004-0000-0400-000057000000}"/>
    <hyperlink ref="E90" r:id="rId89" xr:uid="{00000000-0004-0000-0400-000058000000}"/>
    <hyperlink ref="E91" r:id="rId90" xr:uid="{00000000-0004-0000-0400-000059000000}"/>
    <hyperlink ref="E92" r:id="rId91" xr:uid="{00000000-0004-0000-0400-00005A000000}"/>
    <hyperlink ref="E93" r:id="rId92" xr:uid="{00000000-0004-0000-0400-00005B000000}"/>
    <hyperlink ref="E94" r:id="rId93" xr:uid="{00000000-0004-0000-0400-00005C000000}"/>
    <hyperlink ref="E95" r:id="rId94" xr:uid="{00000000-0004-0000-0400-00005D000000}"/>
    <hyperlink ref="E96" r:id="rId95" xr:uid="{00000000-0004-0000-0400-00005E000000}"/>
    <hyperlink ref="E97" r:id="rId96" xr:uid="{00000000-0004-0000-0400-00005F000000}"/>
    <hyperlink ref="E98" r:id="rId97" xr:uid="{00000000-0004-0000-0400-000060000000}"/>
    <hyperlink ref="E99" r:id="rId98" xr:uid="{00000000-0004-0000-0400-000061000000}"/>
    <hyperlink ref="E100" r:id="rId99" xr:uid="{00000000-0004-0000-0400-000062000000}"/>
    <hyperlink ref="E101" r:id="rId100" xr:uid="{00000000-0004-0000-0400-000063000000}"/>
    <hyperlink ref="E102" r:id="rId101" xr:uid="{00000000-0004-0000-0400-000064000000}"/>
    <hyperlink ref="E103" r:id="rId102" xr:uid="{00000000-0004-0000-0400-000065000000}"/>
    <hyperlink ref="E104" r:id="rId103" xr:uid="{00000000-0004-0000-0400-000066000000}"/>
    <hyperlink ref="E105" r:id="rId104" xr:uid="{00000000-0004-0000-0400-000067000000}"/>
    <hyperlink ref="E106" r:id="rId105" xr:uid="{00000000-0004-0000-0400-000068000000}"/>
    <hyperlink ref="E107" r:id="rId106" xr:uid="{00000000-0004-0000-0400-000069000000}"/>
    <hyperlink ref="E108" r:id="rId107" xr:uid="{00000000-0004-0000-0400-00006A000000}"/>
    <hyperlink ref="E109" r:id="rId108" xr:uid="{00000000-0004-0000-0400-00006B000000}"/>
    <hyperlink ref="E110" r:id="rId109" xr:uid="{00000000-0004-0000-0400-00006C000000}"/>
    <hyperlink ref="E111" r:id="rId110" xr:uid="{00000000-0004-0000-0400-00006D000000}"/>
    <hyperlink ref="E112" r:id="rId111" xr:uid="{00000000-0004-0000-0400-00006E000000}"/>
    <hyperlink ref="E113" r:id="rId112" xr:uid="{00000000-0004-0000-0400-00006F000000}"/>
    <hyperlink ref="E114" r:id="rId113" xr:uid="{00000000-0004-0000-0400-000070000000}"/>
    <hyperlink ref="E115" r:id="rId114" xr:uid="{00000000-0004-0000-0400-000071000000}"/>
    <hyperlink ref="E116" r:id="rId115" xr:uid="{00000000-0004-0000-0400-000072000000}"/>
    <hyperlink ref="E117" r:id="rId116" xr:uid="{00000000-0004-0000-0400-000073000000}"/>
    <hyperlink ref="E118" r:id="rId117" xr:uid="{00000000-0004-0000-0400-000074000000}"/>
    <hyperlink ref="E119" r:id="rId118" xr:uid="{00000000-0004-0000-0400-000075000000}"/>
    <hyperlink ref="E120" r:id="rId119" xr:uid="{00000000-0004-0000-0400-000076000000}"/>
    <hyperlink ref="E121" r:id="rId120" xr:uid="{00000000-0004-0000-0400-000077000000}"/>
    <hyperlink ref="E122" r:id="rId121" xr:uid="{00000000-0004-0000-0400-000078000000}"/>
    <hyperlink ref="E123" r:id="rId122" xr:uid="{00000000-0004-0000-0400-000079000000}"/>
    <hyperlink ref="E124" r:id="rId123" xr:uid="{00000000-0004-0000-0400-00007A000000}"/>
    <hyperlink ref="E125" r:id="rId124" xr:uid="{00000000-0004-0000-0400-00007B000000}"/>
    <hyperlink ref="E126" r:id="rId125" xr:uid="{00000000-0004-0000-0400-00007C000000}"/>
    <hyperlink ref="E127" r:id="rId126" xr:uid="{00000000-0004-0000-0400-00007D000000}"/>
    <hyperlink ref="E128" r:id="rId127" xr:uid="{00000000-0004-0000-0400-00007E000000}"/>
    <hyperlink ref="E129" r:id="rId128" xr:uid="{00000000-0004-0000-0400-00007F000000}"/>
    <hyperlink ref="E130" r:id="rId129" xr:uid="{00000000-0004-0000-0400-000080000000}"/>
    <hyperlink ref="E131" r:id="rId130" xr:uid="{00000000-0004-0000-0400-000081000000}"/>
    <hyperlink ref="E132" r:id="rId131" xr:uid="{00000000-0004-0000-0400-000082000000}"/>
    <hyperlink ref="E133" r:id="rId132" xr:uid="{00000000-0004-0000-0400-000083000000}"/>
    <hyperlink ref="E134" r:id="rId133" xr:uid="{00000000-0004-0000-0400-000084000000}"/>
    <hyperlink ref="E135" r:id="rId134" xr:uid="{00000000-0004-0000-0400-000085000000}"/>
    <hyperlink ref="E136" r:id="rId135" xr:uid="{00000000-0004-0000-0400-000086000000}"/>
    <hyperlink ref="E137" r:id="rId136" xr:uid="{00000000-0004-0000-0400-000087000000}"/>
    <hyperlink ref="E138" r:id="rId137" xr:uid="{00000000-0004-0000-0400-000088000000}"/>
    <hyperlink ref="E139" r:id="rId138" xr:uid="{00000000-0004-0000-0400-000089000000}"/>
    <hyperlink ref="E140" r:id="rId139" xr:uid="{00000000-0004-0000-0400-00008A000000}"/>
    <hyperlink ref="E141" r:id="rId140" xr:uid="{00000000-0004-0000-0400-00008B000000}"/>
    <hyperlink ref="E142" r:id="rId141" xr:uid="{00000000-0004-0000-0400-00008C000000}"/>
    <hyperlink ref="E143" r:id="rId142" xr:uid="{00000000-0004-0000-0400-00008D000000}"/>
    <hyperlink ref="E144" r:id="rId143" xr:uid="{00000000-0004-0000-0400-00008E000000}"/>
    <hyperlink ref="E145" r:id="rId144" xr:uid="{00000000-0004-0000-0400-00008F000000}"/>
    <hyperlink ref="E146" r:id="rId145" xr:uid="{00000000-0004-0000-0400-000090000000}"/>
    <hyperlink ref="E147" r:id="rId146" xr:uid="{00000000-0004-0000-0400-000091000000}"/>
    <hyperlink ref="E148" r:id="rId147" xr:uid="{00000000-0004-0000-0400-000092000000}"/>
    <hyperlink ref="E149" r:id="rId148" xr:uid="{00000000-0004-0000-0400-000093000000}"/>
    <hyperlink ref="E150" r:id="rId149" xr:uid="{00000000-0004-0000-0400-000094000000}"/>
    <hyperlink ref="E151" r:id="rId150" xr:uid="{00000000-0004-0000-0400-000095000000}"/>
    <hyperlink ref="E152" r:id="rId151" xr:uid="{00000000-0004-0000-0400-000096000000}"/>
    <hyperlink ref="E153" r:id="rId152" xr:uid="{00000000-0004-0000-0400-000097000000}"/>
    <hyperlink ref="E154" r:id="rId153" xr:uid="{00000000-0004-0000-0400-000098000000}"/>
    <hyperlink ref="E155" r:id="rId154" xr:uid="{00000000-0004-0000-0400-000099000000}"/>
    <hyperlink ref="E156" r:id="rId155" xr:uid="{00000000-0004-0000-0400-00009A000000}"/>
    <hyperlink ref="E157" r:id="rId156" xr:uid="{00000000-0004-0000-0400-00009C000000}"/>
    <hyperlink ref="E158" r:id="rId157" xr:uid="{00000000-0004-0000-0400-00009D000000}"/>
    <hyperlink ref="E159" r:id="rId158" xr:uid="{00000000-0004-0000-0400-00009E000000}"/>
    <hyperlink ref="E160" r:id="rId159" xr:uid="{00000000-0004-0000-0400-00009F000000}"/>
    <hyperlink ref="E161" r:id="rId160" xr:uid="{00000000-0004-0000-0400-0000A0000000}"/>
    <hyperlink ref="E162" r:id="rId161" xr:uid="{00000000-0004-0000-0400-0000A1000000}"/>
    <hyperlink ref="E163" r:id="rId162" xr:uid="{00000000-0004-0000-0400-0000A2000000}"/>
    <hyperlink ref="E164" r:id="rId163" xr:uid="{00000000-0004-0000-0400-0000A3000000}"/>
    <hyperlink ref="E165" r:id="rId164" xr:uid="{00000000-0004-0000-0400-0000A4000000}"/>
    <hyperlink ref="E166" r:id="rId165" xr:uid="{00000000-0004-0000-0400-0000A5000000}"/>
    <hyperlink ref="E167" r:id="rId166" xr:uid="{00000000-0004-0000-0400-0000A6000000}"/>
    <hyperlink ref="E168" r:id="rId167" xr:uid="{00000000-0004-0000-0400-0000A7000000}"/>
    <hyperlink ref="E169" r:id="rId168" xr:uid="{00000000-0004-0000-0400-0000A8000000}"/>
    <hyperlink ref="E170" r:id="rId169" xr:uid="{00000000-0004-0000-0400-0000A9000000}"/>
    <hyperlink ref="E171" r:id="rId170" xr:uid="{00000000-0004-0000-0400-0000AA000000}"/>
    <hyperlink ref="E172" r:id="rId171" xr:uid="{00000000-0004-0000-0400-0000AB000000}"/>
    <hyperlink ref="E173" r:id="rId172" xr:uid="{00000000-0004-0000-0400-0000AC000000}"/>
    <hyperlink ref="E174" r:id="rId173" xr:uid="{00000000-0004-0000-0400-0000AD000000}"/>
    <hyperlink ref="E175" r:id="rId174" xr:uid="{00000000-0004-0000-0400-0000AE000000}"/>
    <hyperlink ref="E176" r:id="rId175" xr:uid="{00000000-0004-0000-0400-0000AF000000}"/>
    <hyperlink ref="E177" r:id="rId176" xr:uid="{00000000-0004-0000-0400-0000B0000000}"/>
    <hyperlink ref="E178" r:id="rId177" xr:uid="{00000000-0004-0000-0400-0000B1000000}"/>
    <hyperlink ref="E179" r:id="rId178" xr:uid="{00000000-0004-0000-0400-0000B2000000}"/>
    <hyperlink ref="E180" r:id="rId179" xr:uid="{00000000-0004-0000-0400-0000B3000000}"/>
    <hyperlink ref="E181" r:id="rId180" xr:uid="{00000000-0004-0000-0400-0000B4000000}"/>
    <hyperlink ref="E182" r:id="rId181" xr:uid="{00000000-0004-0000-0400-0000B5000000}"/>
    <hyperlink ref="E183" r:id="rId182" xr:uid="{00000000-0004-0000-0400-0000B6000000}"/>
    <hyperlink ref="E184" r:id="rId183" xr:uid="{00000000-0004-0000-0400-0000B7000000}"/>
    <hyperlink ref="E185" r:id="rId184" xr:uid="{00000000-0004-0000-0400-0000B8000000}"/>
    <hyperlink ref="E186" r:id="rId185" xr:uid="{00000000-0004-0000-0400-0000B9000000}"/>
    <hyperlink ref="E187" r:id="rId186" xr:uid="{00000000-0004-0000-0400-0000BA000000}"/>
    <hyperlink ref="E188" r:id="rId187" xr:uid="{00000000-0004-0000-0400-0000BB000000}"/>
    <hyperlink ref="E189" r:id="rId188" xr:uid="{00000000-0004-0000-0400-0000BC000000}"/>
    <hyperlink ref="E190" r:id="rId189" xr:uid="{00000000-0004-0000-0400-0000BD000000}"/>
    <hyperlink ref="E191" r:id="rId190" xr:uid="{00000000-0004-0000-0400-0000BE000000}"/>
    <hyperlink ref="E192" r:id="rId191" xr:uid="{00000000-0004-0000-0400-0000BF000000}"/>
    <hyperlink ref="E193" r:id="rId192" xr:uid="{00000000-0004-0000-0400-0000C0000000}"/>
    <hyperlink ref="E194" r:id="rId193" xr:uid="{00000000-0004-0000-0400-0000C1000000}"/>
    <hyperlink ref="E195" r:id="rId194" xr:uid="{00000000-0004-0000-0400-0000C2000000}"/>
    <hyperlink ref="E196" r:id="rId195" xr:uid="{00000000-0004-0000-0400-0000C3000000}"/>
    <hyperlink ref="E197" r:id="rId196" xr:uid="{00000000-0004-0000-0400-0000C4000000}"/>
    <hyperlink ref="E198" r:id="rId197" xr:uid="{00000000-0004-0000-0400-0000C5000000}"/>
    <hyperlink ref="E199" r:id="rId198" xr:uid="{00000000-0004-0000-0400-0000C6000000}"/>
    <hyperlink ref="E200" r:id="rId199" xr:uid="{00000000-0004-0000-0400-0000C7000000}"/>
    <hyperlink ref="E201" r:id="rId200" xr:uid="{00000000-0004-0000-0400-0000C8000000}"/>
    <hyperlink ref="E202" r:id="rId201" xr:uid="{00000000-0004-0000-0400-0000C9000000}"/>
    <hyperlink ref="E203" r:id="rId202" xr:uid="{00000000-0004-0000-0400-0000CA000000}"/>
    <hyperlink ref="E204" r:id="rId203" xr:uid="{00000000-0004-0000-0400-0000CB000000}"/>
    <hyperlink ref="E205" r:id="rId204" xr:uid="{00000000-0004-0000-0400-0000CC000000}"/>
    <hyperlink ref="E206" r:id="rId205" xr:uid="{00000000-0004-0000-0400-0000CE000000}"/>
    <hyperlink ref="E207" r:id="rId206" xr:uid="{00000000-0004-0000-0400-0000CF000000}"/>
    <hyperlink ref="E208" r:id="rId207" xr:uid="{00000000-0004-0000-0400-0000D0000000}"/>
    <hyperlink ref="E209" r:id="rId208" xr:uid="{00000000-0004-0000-0400-0000D1000000}"/>
    <hyperlink ref="E210" r:id="rId209" xr:uid="{00000000-0004-0000-0400-0000D2000000}"/>
    <hyperlink ref="E211" r:id="rId210" xr:uid="{00000000-0004-0000-0400-0000D3000000}"/>
    <hyperlink ref="E212" r:id="rId211" xr:uid="{00000000-0004-0000-0400-0000D4000000}"/>
    <hyperlink ref="E213" r:id="rId212" xr:uid="{00000000-0004-0000-0400-0000D5000000}"/>
    <hyperlink ref="E214" r:id="rId213" xr:uid="{00000000-0004-0000-0400-0000D6000000}"/>
    <hyperlink ref="E215" r:id="rId214" xr:uid="{00000000-0004-0000-0400-0000D7000000}"/>
    <hyperlink ref="E216" r:id="rId215" xr:uid="{00000000-0004-0000-0400-0000D8000000}"/>
    <hyperlink ref="E217" r:id="rId216" xr:uid="{00000000-0004-0000-0400-0000D9000000}"/>
    <hyperlink ref="E218" r:id="rId217" xr:uid="{00000000-0004-0000-0400-0000DA000000}"/>
    <hyperlink ref="E219" r:id="rId218" xr:uid="{00000000-0004-0000-0400-0000DB000000}"/>
    <hyperlink ref="E220" r:id="rId219" xr:uid="{00000000-0004-0000-0400-0000DC000000}"/>
    <hyperlink ref="E221" r:id="rId220" xr:uid="{00000000-0004-0000-0400-0000DD000000}"/>
    <hyperlink ref="E222" r:id="rId221" xr:uid="{00000000-0004-0000-0400-0000DE000000}"/>
    <hyperlink ref="E223" r:id="rId222" xr:uid="{00000000-0004-0000-0400-0000DF000000}"/>
    <hyperlink ref="E224" r:id="rId223" xr:uid="{00000000-0004-0000-0400-0000E0000000}"/>
    <hyperlink ref="E225" r:id="rId224" xr:uid="{00000000-0004-0000-0400-0000E1000000}"/>
    <hyperlink ref="E226" r:id="rId225" xr:uid="{00000000-0004-0000-0400-0000E2000000}"/>
    <hyperlink ref="E227" r:id="rId226" xr:uid="{00000000-0004-0000-0400-0000E3000000}"/>
    <hyperlink ref="E228" r:id="rId227" xr:uid="{00000000-0004-0000-0400-0000E4000000}"/>
    <hyperlink ref="E229" r:id="rId228" xr:uid="{00000000-0004-0000-0400-0000E5000000}"/>
    <hyperlink ref="E230" r:id="rId229" xr:uid="{00000000-0004-0000-0400-0000E6000000}"/>
    <hyperlink ref="E231" r:id="rId230" xr:uid="{00000000-0004-0000-0400-0000E7000000}"/>
    <hyperlink ref="E232" r:id="rId231" xr:uid="{00000000-0004-0000-0400-0000E8000000}"/>
    <hyperlink ref="E233" r:id="rId232" xr:uid="{00000000-0004-0000-0400-0000E9000000}"/>
    <hyperlink ref="E234" r:id="rId233" xr:uid="{00000000-0004-0000-0400-0000EA000000}"/>
    <hyperlink ref="E235" r:id="rId234" xr:uid="{00000000-0004-0000-0400-0000EB000000}"/>
    <hyperlink ref="E236" r:id="rId235" xr:uid="{00000000-0004-0000-0400-0000EC000000}"/>
    <hyperlink ref="E237" r:id="rId236" xr:uid="{00000000-0004-0000-0400-0000ED000000}"/>
    <hyperlink ref="E238" r:id="rId237" xr:uid="{00000000-0004-0000-0400-0000EE000000}"/>
    <hyperlink ref="E239" r:id="rId238" xr:uid="{00000000-0004-0000-0400-0000EF000000}"/>
    <hyperlink ref="E240" r:id="rId239" xr:uid="{00000000-0004-0000-0400-0000F0000000}"/>
    <hyperlink ref="E241" r:id="rId240" xr:uid="{00000000-0004-0000-0400-0000F1000000}"/>
    <hyperlink ref="E242" r:id="rId241" xr:uid="{00000000-0004-0000-0400-0000F2000000}"/>
    <hyperlink ref="E243" r:id="rId242" xr:uid="{00000000-0004-0000-0400-0000F3000000}"/>
    <hyperlink ref="E244" r:id="rId243" xr:uid="{00000000-0004-0000-0400-0000F4000000}"/>
    <hyperlink ref="E245" r:id="rId244" xr:uid="{00000000-0004-0000-0400-0000F5000000}"/>
    <hyperlink ref="E246" r:id="rId245" xr:uid="{00000000-0004-0000-0400-0000F6000000}"/>
    <hyperlink ref="E247" r:id="rId246" xr:uid="{00000000-0004-0000-0400-0000F7000000}"/>
    <hyperlink ref="E248" r:id="rId247" xr:uid="{00000000-0004-0000-0400-0000F8000000}"/>
    <hyperlink ref="E249" r:id="rId248" xr:uid="{00000000-0004-0000-0400-0000F9000000}"/>
    <hyperlink ref="E250" r:id="rId249" xr:uid="{00000000-0004-0000-0400-0000FA000000}"/>
    <hyperlink ref="E251" r:id="rId250" xr:uid="{00000000-0004-0000-0400-0000FB000000}"/>
    <hyperlink ref="E252" r:id="rId251" xr:uid="{00000000-0004-0000-0400-0000FC000000}"/>
    <hyperlink ref="E253" r:id="rId252" xr:uid="{00000000-0004-0000-0400-0000FD000000}"/>
    <hyperlink ref="E254" r:id="rId253" xr:uid="{00000000-0004-0000-0400-0000FE000000}"/>
    <hyperlink ref="E255" r:id="rId254" xr:uid="{00000000-0004-0000-0400-0000FF000000}"/>
    <hyperlink ref="E256" r:id="rId255" xr:uid="{00000000-0004-0000-0400-000000010000}"/>
    <hyperlink ref="E257" r:id="rId256" xr:uid="{00000000-0004-0000-0400-000001010000}"/>
    <hyperlink ref="E258" r:id="rId257" xr:uid="{00000000-0004-0000-0400-000002010000}"/>
    <hyperlink ref="E259" r:id="rId258" xr:uid="{00000000-0004-0000-0400-000003010000}"/>
    <hyperlink ref="E260" r:id="rId259" xr:uid="{00000000-0004-0000-0400-000004010000}"/>
    <hyperlink ref="E261" r:id="rId260" xr:uid="{00000000-0004-0000-0400-000005010000}"/>
    <hyperlink ref="E262" r:id="rId261" xr:uid="{00000000-0004-0000-0400-000006010000}"/>
    <hyperlink ref="E263" r:id="rId262" xr:uid="{00000000-0004-0000-0400-000007010000}"/>
    <hyperlink ref="E264" r:id="rId263" xr:uid="{00000000-0004-0000-0400-000008010000}"/>
    <hyperlink ref="E265" r:id="rId264" xr:uid="{00000000-0004-0000-0400-000009010000}"/>
    <hyperlink ref="E266" r:id="rId265" xr:uid="{00000000-0004-0000-0400-00000A010000}"/>
    <hyperlink ref="E267" r:id="rId266" xr:uid="{00000000-0004-0000-0400-00000B010000}"/>
    <hyperlink ref="E268" r:id="rId267" xr:uid="{00000000-0004-0000-0400-00000C010000}"/>
    <hyperlink ref="E269" r:id="rId268" xr:uid="{00000000-0004-0000-0400-00000D010000}"/>
    <hyperlink ref="E270" r:id="rId269" xr:uid="{00000000-0004-0000-0400-00000E010000}"/>
    <hyperlink ref="E271" r:id="rId270" xr:uid="{00000000-0004-0000-0400-00000F010000}"/>
    <hyperlink ref="E272" r:id="rId271" xr:uid="{00000000-0004-0000-0400-000010010000}"/>
    <hyperlink ref="E273" r:id="rId272" xr:uid="{00000000-0004-0000-0400-000011010000}"/>
    <hyperlink ref="E274" r:id="rId273" xr:uid="{00000000-0004-0000-0400-000012010000}"/>
    <hyperlink ref="E275" r:id="rId274" xr:uid="{00000000-0004-0000-0400-000013010000}"/>
    <hyperlink ref="E276" r:id="rId275" xr:uid="{00000000-0004-0000-0400-000014010000}"/>
    <hyperlink ref="E277" r:id="rId276" xr:uid="{00000000-0004-0000-0400-000015010000}"/>
    <hyperlink ref="E278" r:id="rId277" xr:uid="{00000000-0004-0000-0400-000016010000}"/>
    <hyperlink ref="E279" r:id="rId278" xr:uid="{00000000-0004-0000-0400-000017010000}"/>
    <hyperlink ref="E280" r:id="rId279" xr:uid="{00000000-0004-0000-0400-000018010000}"/>
    <hyperlink ref="E281" r:id="rId280" xr:uid="{00000000-0004-0000-0400-000019010000}"/>
    <hyperlink ref="E282" r:id="rId281" xr:uid="{00000000-0004-0000-0400-00001A010000}"/>
    <hyperlink ref="E283" r:id="rId282" xr:uid="{00000000-0004-0000-0400-00001B010000}"/>
    <hyperlink ref="E284" r:id="rId283" xr:uid="{00000000-0004-0000-0400-00001C010000}"/>
    <hyperlink ref="E285" r:id="rId284" xr:uid="{00000000-0004-0000-0400-00001D010000}"/>
    <hyperlink ref="E286" r:id="rId285" xr:uid="{00000000-0004-0000-0400-00001E010000}"/>
    <hyperlink ref="E287" r:id="rId286" xr:uid="{00000000-0004-0000-0400-00001F010000}"/>
    <hyperlink ref="E288" r:id="rId287" xr:uid="{00000000-0004-0000-0400-000020010000}"/>
    <hyperlink ref="E289" r:id="rId288" xr:uid="{00000000-0004-0000-0400-000021010000}"/>
    <hyperlink ref="E290" r:id="rId289" xr:uid="{00000000-0004-0000-0400-000022010000}"/>
    <hyperlink ref="E291" r:id="rId290" xr:uid="{00000000-0004-0000-0400-000023010000}"/>
    <hyperlink ref="E292" r:id="rId291" xr:uid="{00000000-0004-0000-0400-000024010000}"/>
    <hyperlink ref="E293" r:id="rId292" xr:uid="{00000000-0004-0000-0400-000025010000}"/>
    <hyperlink ref="E294" r:id="rId293" xr:uid="{00000000-0004-0000-0400-000026010000}"/>
    <hyperlink ref="E295" r:id="rId294" xr:uid="{00000000-0004-0000-0400-000027010000}"/>
    <hyperlink ref="E296" r:id="rId295" xr:uid="{00000000-0004-0000-0400-000028010000}"/>
    <hyperlink ref="E297" r:id="rId296" xr:uid="{00000000-0004-0000-0400-000029010000}"/>
    <hyperlink ref="E298" r:id="rId297" xr:uid="{00000000-0004-0000-0400-00002A010000}"/>
    <hyperlink ref="E299" r:id="rId298" xr:uid="{00000000-0004-0000-0400-00002B010000}"/>
    <hyperlink ref="E300" r:id="rId299" xr:uid="{00000000-0004-0000-0400-00002C010000}"/>
    <hyperlink ref="E301" r:id="rId300" xr:uid="{00000000-0004-0000-0400-00002D010000}"/>
    <hyperlink ref="E302" r:id="rId301" xr:uid="{00000000-0004-0000-0400-00002E010000}"/>
    <hyperlink ref="E303" r:id="rId302" xr:uid="{00000000-0004-0000-0400-00002F010000}"/>
    <hyperlink ref="E304" r:id="rId303" xr:uid="{00000000-0004-0000-0400-000030010000}"/>
    <hyperlink ref="E305" r:id="rId304" xr:uid="{00000000-0004-0000-0400-000031010000}"/>
    <hyperlink ref="E306" r:id="rId305" xr:uid="{00000000-0004-0000-0400-000032010000}"/>
    <hyperlink ref="E307" r:id="rId306" xr:uid="{00000000-0004-0000-0400-000033010000}"/>
    <hyperlink ref="E308" r:id="rId307" xr:uid="{00000000-0004-0000-0400-000034010000}"/>
    <hyperlink ref="E309" r:id="rId308" xr:uid="{00000000-0004-0000-0400-000035010000}"/>
    <hyperlink ref="E310" r:id="rId309" xr:uid="{00000000-0004-0000-0400-000036010000}"/>
    <hyperlink ref="E311" r:id="rId310" xr:uid="{00000000-0004-0000-0400-000037010000}"/>
    <hyperlink ref="E312" r:id="rId311" xr:uid="{00000000-0004-0000-0400-000038010000}"/>
    <hyperlink ref="E313" r:id="rId312" xr:uid="{00000000-0004-0000-0400-000039010000}"/>
    <hyperlink ref="E314" r:id="rId313" xr:uid="{00000000-0004-0000-0400-00003A010000}"/>
    <hyperlink ref="E315" r:id="rId314" xr:uid="{00000000-0004-0000-0400-00003B010000}"/>
    <hyperlink ref="E316" r:id="rId315" xr:uid="{00000000-0004-0000-0400-00003C010000}"/>
    <hyperlink ref="E317" r:id="rId316" xr:uid="{00000000-0004-0000-0400-00003D010000}"/>
    <hyperlink ref="E318" r:id="rId317" xr:uid="{00000000-0004-0000-0400-00003E010000}"/>
    <hyperlink ref="E319" r:id="rId318" xr:uid="{00000000-0004-0000-0400-00003F010000}"/>
    <hyperlink ref="E320" r:id="rId319" xr:uid="{00000000-0004-0000-0400-000040010000}"/>
    <hyperlink ref="E321" r:id="rId320" xr:uid="{00000000-0004-0000-0400-000041010000}"/>
    <hyperlink ref="E322" r:id="rId321" xr:uid="{00000000-0004-0000-0400-000042010000}"/>
    <hyperlink ref="E323" r:id="rId322" xr:uid="{00000000-0004-0000-0400-000043010000}"/>
    <hyperlink ref="E324" r:id="rId323" xr:uid="{00000000-0004-0000-0400-000044010000}"/>
    <hyperlink ref="E325" r:id="rId324" xr:uid="{00000000-0004-0000-0400-000045010000}"/>
    <hyperlink ref="E326" r:id="rId325" xr:uid="{00000000-0004-0000-0400-000046010000}"/>
    <hyperlink ref="E327" r:id="rId326" xr:uid="{00000000-0004-0000-0400-000047010000}"/>
    <hyperlink ref="E328" r:id="rId327" xr:uid="{00000000-0004-0000-0400-000048010000}"/>
    <hyperlink ref="E329" r:id="rId328" xr:uid="{00000000-0004-0000-0400-000049010000}"/>
    <hyperlink ref="E330" r:id="rId329" xr:uid="{00000000-0004-0000-0400-00004A010000}"/>
    <hyperlink ref="E331" r:id="rId330" xr:uid="{00000000-0004-0000-0400-00004B010000}"/>
    <hyperlink ref="E332" r:id="rId331" xr:uid="{00000000-0004-0000-0400-00004C010000}"/>
    <hyperlink ref="E333" r:id="rId332" xr:uid="{00000000-0004-0000-0400-00004D010000}"/>
    <hyperlink ref="E334" r:id="rId333" xr:uid="{00000000-0004-0000-0400-00004E010000}"/>
    <hyperlink ref="E335" r:id="rId334" xr:uid="{00000000-0004-0000-0400-00004F010000}"/>
    <hyperlink ref="E336" r:id="rId335" xr:uid="{00000000-0004-0000-0400-000050010000}"/>
    <hyperlink ref="E337" r:id="rId336" xr:uid="{00000000-0004-0000-0400-000051010000}"/>
    <hyperlink ref="E338" r:id="rId337" xr:uid="{00000000-0004-0000-0400-000052010000}"/>
    <hyperlink ref="E339" r:id="rId338" xr:uid="{00000000-0004-0000-0400-000053010000}"/>
    <hyperlink ref="E340" r:id="rId339" xr:uid="{00000000-0004-0000-0400-000054010000}"/>
    <hyperlink ref="E341" r:id="rId340" xr:uid="{00000000-0004-0000-0400-000055010000}"/>
    <hyperlink ref="E342" r:id="rId341" xr:uid="{00000000-0004-0000-0400-000056010000}"/>
    <hyperlink ref="E343" r:id="rId342" xr:uid="{00000000-0004-0000-0400-000057010000}"/>
    <hyperlink ref="E344" r:id="rId343" xr:uid="{00000000-0004-0000-0400-000058010000}"/>
    <hyperlink ref="E345" r:id="rId344" xr:uid="{00000000-0004-0000-0400-000059010000}"/>
    <hyperlink ref="E346" r:id="rId345" xr:uid="{00000000-0004-0000-0400-00005A010000}"/>
    <hyperlink ref="E347" r:id="rId346" xr:uid="{00000000-0004-0000-0400-00005B010000}"/>
    <hyperlink ref="E348" r:id="rId347" xr:uid="{00000000-0004-0000-0400-00005C010000}"/>
    <hyperlink ref="E349" r:id="rId348" xr:uid="{00000000-0004-0000-0400-00005D010000}"/>
    <hyperlink ref="E350" r:id="rId349" xr:uid="{00000000-0004-0000-0400-00005E010000}"/>
    <hyperlink ref="E351" r:id="rId350" xr:uid="{00000000-0004-0000-0400-00005F010000}"/>
    <hyperlink ref="E352" r:id="rId351" xr:uid="{00000000-0004-0000-0400-000060010000}"/>
    <hyperlink ref="E353" r:id="rId352" xr:uid="{00000000-0004-0000-0400-000061010000}"/>
    <hyperlink ref="E354" r:id="rId353" xr:uid="{00000000-0004-0000-0400-000062010000}"/>
    <hyperlink ref="E355" r:id="rId354" xr:uid="{00000000-0004-0000-0400-000063010000}"/>
    <hyperlink ref="E356" r:id="rId355" xr:uid="{00000000-0004-0000-0400-000064010000}"/>
    <hyperlink ref="E357" r:id="rId356" xr:uid="{00000000-0004-0000-0400-000065010000}"/>
    <hyperlink ref="E358" r:id="rId357" xr:uid="{00000000-0004-0000-0400-000066010000}"/>
    <hyperlink ref="E359" r:id="rId358" xr:uid="{00000000-0004-0000-0400-000067010000}"/>
    <hyperlink ref="E360" r:id="rId359" xr:uid="{00000000-0004-0000-0400-000068010000}"/>
    <hyperlink ref="E361" r:id="rId360" xr:uid="{00000000-0004-0000-0400-000069010000}"/>
    <hyperlink ref="E362" r:id="rId361" xr:uid="{00000000-0004-0000-0400-00006A010000}"/>
    <hyperlink ref="E363" r:id="rId362" xr:uid="{00000000-0004-0000-0400-00006B010000}"/>
    <hyperlink ref="E364" r:id="rId363" xr:uid="{00000000-0004-0000-0400-00006C010000}"/>
    <hyperlink ref="E365" r:id="rId364" xr:uid="{00000000-0004-0000-0400-00006D010000}"/>
    <hyperlink ref="E366" r:id="rId365" xr:uid="{00000000-0004-0000-0400-00006E010000}"/>
    <hyperlink ref="E367" r:id="rId366" xr:uid="{00000000-0004-0000-0400-00006F010000}"/>
    <hyperlink ref="E368" r:id="rId367" xr:uid="{00000000-0004-0000-0400-000070010000}"/>
    <hyperlink ref="E369" r:id="rId368" xr:uid="{00000000-0004-0000-0400-000071010000}"/>
    <hyperlink ref="E370" r:id="rId369" xr:uid="{00000000-0004-0000-0400-000072010000}"/>
    <hyperlink ref="E371" r:id="rId370" xr:uid="{00000000-0004-0000-0400-000073010000}"/>
    <hyperlink ref="E372" r:id="rId371" xr:uid="{00000000-0004-0000-0400-000074010000}"/>
    <hyperlink ref="E373" r:id="rId372" xr:uid="{00000000-0004-0000-0400-000075010000}"/>
    <hyperlink ref="E374" r:id="rId373" xr:uid="{00000000-0004-0000-0400-000076010000}"/>
    <hyperlink ref="E375" r:id="rId374" xr:uid="{00000000-0004-0000-0400-000077010000}"/>
    <hyperlink ref="E376" r:id="rId375" xr:uid="{00000000-0004-0000-0400-000078010000}"/>
    <hyperlink ref="E377" r:id="rId376" xr:uid="{00000000-0004-0000-0400-000079010000}"/>
    <hyperlink ref="E378" r:id="rId377" xr:uid="{00000000-0004-0000-0400-00007A010000}"/>
    <hyperlink ref="E379" r:id="rId378" xr:uid="{00000000-0004-0000-0400-00007B010000}"/>
    <hyperlink ref="E380" r:id="rId379" xr:uid="{00000000-0004-0000-0400-00007C010000}"/>
    <hyperlink ref="E381" r:id="rId380" xr:uid="{00000000-0004-0000-0400-00007D010000}"/>
    <hyperlink ref="E382" r:id="rId381" xr:uid="{00000000-0004-0000-0400-00007E010000}"/>
    <hyperlink ref="E383" r:id="rId382" xr:uid="{00000000-0004-0000-0400-00007F010000}"/>
    <hyperlink ref="E384" r:id="rId383" xr:uid="{00000000-0004-0000-0400-000080010000}"/>
    <hyperlink ref="E385" r:id="rId384" xr:uid="{00000000-0004-0000-0400-000081010000}"/>
    <hyperlink ref="E386" r:id="rId385" xr:uid="{00000000-0004-0000-0400-000082010000}"/>
    <hyperlink ref="E387" r:id="rId386" xr:uid="{00000000-0004-0000-0400-000083010000}"/>
    <hyperlink ref="E388" r:id="rId387" xr:uid="{00000000-0004-0000-0400-000084010000}"/>
    <hyperlink ref="E389" r:id="rId388" xr:uid="{00000000-0004-0000-0400-000085010000}"/>
    <hyperlink ref="E390" r:id="rId389" xr:uid="{00000000-0004-0000-0400-000086010000}"/>
    <hyperlink ref="E391" r:id="rId390" xr:uid="{00000000-0004-0000-0400-000087010000}"/>
    <hyperlink ref="E392" r:id="rId391" xr:uid="{00000000-0004-0000-0400-000088010000}"/>
    <hyperlink ref="E393" r:id="rId392" xr:uid="{00000000-0004-0000-0400-000089010000}"/>
    <hyperlink ref="E394" r:id="rId393" xr:uid="{00000000-0004-0000-0400-00008A010000}"/>
    <hyperlink ref="E395" r:id="rId394" xr:uid="{00000000-0004-0000-0400-00008B010000}"/>
    <hyperlink ref="E396" r:id="rId395" xr:uid="{00000000-0004-0000-0400-00008C010000}"/>
    <hyperlink ref="E397" r:id="rId396" xr:uid="{00000000-0004-0000-0400-00008D010000}"/>
    <hyperlink ref="E398" r:id="rId397" xr:uid="{00000000-0004-0000-0400-00008E010000}"/>
    <hyperlink ref="E399" r:id="rId398" xr:uid="{00000000-0004-0000-0400-00008F010000}"/>
    <hyperlink ref="E400" r:id="rId399" xr:uid="{00000000-0004-0000-0400-000090010000}"/>
    <hyperlink ref="E401" r:id="rId400" xr:uid="{00000000-0004-0000-0400-000091010000}"/>
    <hyperlink ref="E402" r:id="rId401" xr:uid="{00000000-0004-0000-0400-000092010000}"/>
    <hyperlink ref="E403" r:id="rId402" xr:uid="{00000000-0004-0000-0400-000093010000}"/>
    <hyperlink ref="E404" r:id="rId403" xr:uid="{00000000-0004-0000-0400-000094010000}"/>
    <hyperlink ref="E405" r:id="rId404" xr:uid="{00000000-0004-0000-0400-000095010000}"/>
    <hyperlink ref="E406" r:id="rId405" xr:uid="{00000000-0004-0000-0400-000096010000}"/>
    <hyperlink ref="E407" r:id="rId406" xr:uid="{00000000-0004-0000-0400-000097010000}"/>
    <hyperlink ref="E408" r:id="rId407" xr:uid="{00000000-0004-0000-0400-000098010000}"/>
    <hyperlink ref="E409" r:id="rId408" xr:uid="{00000000-0004-0000-0400-000099010000}"/>
    <hyperlink ref="E410" r:id="rId409" xr:uid="{00000000-0004-0000-0400-00009A010000}"/>
    <hyperlink ref="E411" r:id="rId410" xr:uid="{00000000-0004-0000-0400-00009B010000}"/>
    <hyperlink ref="E412" r:id="rId411" xr:uid="{00000000-0004-0000-0400-00009C010000}"/>
    <hyperlink ref="E413" r:id="rId412" xr:uid="{00000000-0004-0000-0400-00009D010000}"/>
    <hyperlink ref="E414" r:id="rId413" xr:uid="{00000000-0004-0000-0400-00009E010000}"/>
    <hyperlink ref="E415" r:id="rId414" xr:uid="{00000000-0004-0000-0400-00009F010000}"/>
    <hyperlink ref="E416" r:id="rId415" xr:uid="{00000000-0004-0000-0400-0000A0010000}"/>
    <hyperlink ref="E417" r:id="rId416" xr:uid="{00000000-0004-0000-0400-0000A1010000}"/>
    <hyperlink ref="E418" r:id="rId417" xr:uid="{00000000-0004-0000-0400-0000A2010000}"/>
    <hyperlink ref="E419" r:id="rId418" xr:uid="{00000000-0004-0000-0400-0000A3010000}"/>
    <hyperlink ref="E420" r:id="rId419" xr:uid="{00000000-0004-0000-0400-0000A4010000}"/>
    <hyperlink ref="E421" r:id="rId420" xr:uid="{00000000-0004-0000-0400-0000A5010000}"/>
    <hyperlink ref="E422" r:id="rId421" xr:uid="{00000000-0004-0000-0400-0000A6010000}"/>
    <hyperlink ref="E423" r:id="rId422" xr:uid="{00000000-0004-0000-0400-0000A7010000}"/>
    <hyperlink ref="E424" r:id="rId423" xr:uid="{00000000-0004-0000-0400-0000A8010000}"/>
    <hyperlink ref="E425" r:id="rId424" xr:uid="{00000000-0004-0000-0400-0000A9010000}"/>
    <hyperlink ref="E426" r:id="rId425" xr:uid="{00000000-0004-0000-0400-0000AA010000}"/>
    <hyperlink ref="E427" r:id="rId426" xr:uid="{00000000-0004-0000-0400-0000AB010000}"/>
    <hyperlink ref="E428" r:id="rId427" xr:uid="{00000000-0004-0000-0400-0000AC010000}"/>
    <hyperlink ref="E429" r:id="rId428" xr:uid="{00000000-0004-0000-0400-0000AD010000}"/>
    <hyperlink ref="E430" r:id="rId429" xr:uid="{00000000-0004-0000-0400-0000AE010000}"/>
    <hyperlink ref="E431" r:id="rId430" xr:uid="{00000000-0004-0000-0400-0000AF010000}"/>
    <hyperlink ref="E432" r:id="rId431" xr:uid="{00000000-0004-0000-0400-0000B0010000}"/>
    <hyperlink ref="E433" r:id="rId432" xr:uid="{00000000-0004-0000-0400-0000B1010000}"/>
    <hyperlink ref="E434" r:id="rId433" xr:uid="{00000000-0004-0000-0400-0000B2010000}"/>
    <hyperlink ref="E435" r:id="rId434" xr:uid="{00000000-0004-0000-0400-0000B3010000}"/>
    <hyperlink ref="E436" r:id="rId435" xr:uid="{00000000-0004-0000-0400-0000B4010000}"/>
    <hyperlink ref="E437" r:id="rId436" xr:uid="{00000000-0004-0000-0400-0000B5010000}"/>
    <hyperlink ref="E438" r:id="rId437" xr:uid="{00000000-0004-0000-0400-0000B6010000}"/>
    <hyperlink ref="E439" r:id="rId438" xr:uid="{00000000-0004-0000-0400-0000B7010000}"/>
    <hyperlink ref="E440" r:id="rId439" xr:uid="{00000000-0004-0000-0400-0000B8010000}"/>
    <hyperlink ref="E441" r:id="rId440" xr:uid="{00000000-0004-0000-0400-0000B9010000}"/>
    <hyperlink ref="E442" r:id="rId441" xr:uid="{00000000-0004-0000-0400-0000BA010000}"/>
    <hyperlink ref="E443" r:id="rId442" xr:uid="{00000000-0004-0000-0400-0000BB010000}"/>
    <hyperlink ref="E444" r:id="rId443" xr:uid="{00000000-0004-0000-0400-0000BC010000}"/>
    <hyperlink ref="E445" r:id="rId444" xr:uid="{00000000-0004-0000-0400-0000BD010000}"/>
    <hyperlink ref="E446" r:id="rId445" xr:uid="{00000000-0004-0000-0400-0000BE010000}"/>
    <hyperlink ref="E447" r:id="rId446" xr:uid="{00000000-0004-0000-0400-0000BF010000}"/>
    <hyperlink ref="E448" r:id="rId447" xr:uid="{00000000-0004-0000-0400-0000C0010000}"/>
    <hyperlink ref="E449" r:id="rId448" xr:uid="{00000000-0004-0000-0400-0000C1010000}"/>
    <hyperlink ref="E450" r:id="rId449" xr:uid="{00000000-0004-0000-0400-0000C2010000}"/>
    <hyperlink ref="E451" r:id="rId450" xr:uid="{00000000-0004-0000-0400-0000C3010000}"/>
    <hyperlink ref="E452" r:id="rId451" xr:uid="{00000000-0004-0000-0400-0000C4010000}"/>
    <hyperlink ref="E453" r:id="rId452" xr:uid="{00000000-0004-0000-0400-0000C5010000}"/>
    <hyperlink ref="E454" r:id="rId453" xr:uid="{00000000-0004-0000-0400-0000C6010000}"/>
    <hyperlink ref="E455" r:id="rId454" xr:uid="{00000000-0004-0000-0400-0000C7010000}"/>
    <hyperlink ref="E456" r:id="rId455" xr:uid="{00000000-0004-0000-0400-0000C8010000}"/>
    <hyperlink ref="E457" r:id="rId456" xr:uid="{00000000-0004-0000-0400-0000C9010000}"/>
    <hyperlink ref="E458" r:id="rId457" xr:uid="{00000000-0004-0000-0400-0000CA010000}"/>
    <hyperlink ref="E459" r:id="rId458" xr:uid="{00000000-0004-0000-0400-0000CB010000}"/>
    <hyperlink ref="E460" r:id="rId459" xr:uid="{00000000-0004-0000-0400-0000CC010000}"/>
    <hyperlink ref="E461" r:id="rId460" xr:uid="{00000000-0004-0000-0400-0000CD010000}"/>
    <hyperlink ref="E462" r:id="rId461" xr:uid="{00000000-0004-0000-0400-0000CE010000}"/>
    <hyperlink ref="E463" r:id="rId462" xr:uid="{00000000-0004-0000-0400-0000CF010000}"/>
    <hyperlink ref="E464" r:id="rId463" xr:uid="{00000000-0004-0000-0400-0000D0010000}"/>
    <hyperlink ref="E465" r:id="rId464" xr:uid="{00000000-0004-0000-0400-0000D1010000}"/>
    <hyperlink ref="E466" r:id="rId465" xr:uid="{00000000-0004-0000-0400-0000D2010000}"/>
    <hyperlink ref="E467" r:id="rId466" xr:uid="{00000000-0004-0000-0400-0000D3010000}"/>
    <hyperlink ref="E468" r:id="rId467" xr:uid="{00000000-0004-0000-0400-0000D4010000}"/>
    <hyperlink ref="E469" r:id="rId468" xr:uid="{00000000-0004-0000-0400-0000D5010000}"/>
    <hyperlink ref="E470" r:id="rId469" xr:uid="{00000000-0004-0000-0400-0000D6010000}"/>
    <hyperlink ref="E471" r:id="rId470" xr:uid="{00000000-0004-0000-0400-0000D7010000}"/>
    <hyperlink ref="E472" r:id="rId471" xr:uid="{00000000-0004-0000-0400-0000D8010000}"/>
    <hyperlink ref="E473" r:id="rId472" xr:uid="{00000000-0004-0000-0400-0000D9010000}"/>
    <hyperlink ref="E474" r:id="rId473" xr:uid="{00000000-0004-0000-0400-0000DA010000}"/>
    <hyperlink ref="E475" r:id="rId474" xr:uid="{00000000-0004-0000-0400-0000DB010000}"/>
    <hyperlink ref="E476" r:id="rId475" xr:uid="{00000000-0004-0000-0400-0000DC010000}"/>
    <hyperlink ref="E477" r:id="rId476" xr:uid="{00000000-0004-0000-0400-0000DD010000}"/>
    <hyperlink ref="E478" r:id="rId477" xr:uid="{00000000-0004-0000-0400-0000DE010000}"/>
    <hyperlink ref="E479" r:id="rId478" xr:uid="{00000000-0004-0000-0400-0000DF010000}"/>
    <hyperlink ref="E480" r:id="rId479" xr:uid="{00000000-0004-0000-0400-0000E0010000}"/>
    <hyperlink ref="E481" r:id="rId480" xr:uid="{00000000-0004-0000-0400-0000E1010000}"/>
    <hyperlink ref="E482" r:id="rId481" xr:uid="{00000000-0004-0000-0400-0000E2010000}"/>
    <hyperlink ref="E483" r:id="rId482" xr:uid="{00000000-0004-0000-0400-0000E3010000}"/>
    <hyperlink ref="E484" r:id="rId483" xr:uid="{00000000-0004-0000-0400-0000E4010000}"/>
    <hyperlink ref="E485" r:id="rId484" xr:uid="{00000000-0004-0000-0400-0000E5010000}"/>
    <hyperlink ref="E486" r:id="rId485" xr:uid="{00000000-0004-0000-0400-0000E6010000}"/>
    <hyperlink ref="E487" r:id="rId486" xr:uid="{00000000-0004-0000-0400-0000E7010000}"/>
    <hyperlink ref="E488" r:id="rId487" xr:uid="{00000000-0004-0000-0400-0000E8010000}"/>
    <hyperlink ref="E489" r:id="rId488" xr:uid="{00000000-0004-0000-0400-0000E9010000}"/>
    <hyperlink ref="E490" r:id="rId489" xr:uid="{00000000-0004-0000-0400-0000EA010000}"/>
    <hyperlink ref="E491" r:id="rId490" xr:uid="{00000000-0004-0000-0400-0000EB010000}"/>
    <hyperlink ref="E492" r:id="rId491" xr:uid="{00000000-0004-0000-0400-0000EC010000}"/>
    <hyperlink ref="E493" r:id="rId492" xr:uid="{00000000-0004-0000-0400-0000ED010000}"/>
    <hyperlink ref="E494" r:id="rId493" xr:uid="{00000000-0004-0000-0400-0000EE010000}"/>
    <hyperlink ref="E495" r:id="rId494" xr:uid="{00000000-0004-0000-0400-0000EF010000}"/>
    <hyperlink ref="E496" r:id="rId495" xr:uid="{00000000-0004-0000-0400-0000F0010000}"/>
    <hyperlink ref="E497" r:id="rId496" xr:uid="{00000000-0004-0000-0400-0000F1010000}"/>
    <hyperlink ref="E498" r:id="rId497" xr:uid="{00000000-0004-0000-0400-0000F2010000}"/>
    <hyperlink ref="E499" r:id="rId498" xr:uid="{00000000-0004-0000-0400-0000F3010000}"/>
    <hyperlink ref="E500" r:id="rId499" xr:uid="{00000000-0004-0000-0400-0000F4010000}"/>
    <hyperlink ref="E501" r:id="rId500" xr:uid="{00000000-0004-0000-0400-0000F5010000}"/>
    <hyperlink ref="E502" r:id="rId501" xr:uid="{00000000-0004-0000-0400-0000F6010000}"/>
    <hyperlink ref="E503" r:id="rId502" xr:uid="{00000000-0004-0000-0400-0000F7010000}"/>
    <hyperlink ref="E504" r:id="rId503" xr:uid="{00000000-0004-0000-0400-0000F8010000}"/>
    <hyperlink ref="E505" r:id="rId504" xr:uid="{00000000-0004-0000-0400-0000F9010000}"/>
    <hyperlink ref="E506" r:id="rId505" xr:uid="{00000000-0004-0000-0400-0000FA010000}"/>
    <hyperlink ref="E507" r:id="rId506" xr:uid="{00000000-0004-0000-0400-0000FB010000}"/>
    <hyperlink ref="E508" r:id="rId507" xr:uid="{00000000-0004-0000-0400-0000FC010000}"/>
    <hyperlink ref="E509" r:id="rId508" xr:uid="{00000000-0004-0000-0400-0000FD010000}"/>
    <hyperlink ref="E510" r:id="rId509" xr:uid="{00000000-0004-0000-0400-0000FE010000}"/>
    <hyperlink ref="E511" r:id="rId510" xr:uid="{00000000-0004-0000-0400-0000FF010000}"/>
    <hyperlink ref="E512" r:id="rId511" xr:uid="{00000000-0004-0000-0400-000000020000}"/>
    <hyperlink ref="E513" r:id="rId512" xr:uid="{00000000-0004-0000-0400-000001020000}"/>
    <hyperlink ref="E514" r:id="rId513" xr:uid="{00000000-0004-0000-0400-000002020000}"/>
    <hyperlink ref="E515" r:id="rId514" xr:uid="{00000000-0004-0000-0400-000003020000}"/>
    <hyperlink ref="E516" r:id="rId515" xr:uid="{00000000-0004-0000-0400-000004020000}"/>
    <hyperlink ref="E517" r:id="rId516" xr:uid="{00000000-0004-0000-0400-000005020000}"/>
    <hyperlink ref="E518" r:id="rId517" xr:uid="{00000000-0004-0000-0400-000006020000}"/>
    <hyperlink ref="E519" r:id="rId518" xr:uid="{00000000-0004-0000-0400-000007020000}"/>
    <hyperlink ref="E520" r:id="rId519" xr:uid="{00000000-0004-0000-0400-000008020000}"/>
    <hyperlink ref="E521" r:id="rId520" xr:uid="{00000000-0004-0000-0400-000009020000}"/>
    <hyperlink ref="E522" r:id="rId521" xr:uid="{00000000-0004-0000-0400-00000A020000}"/>
    <hyperlink ref="E523" r:id="rId522" xr:uid="{00000000-0004-0000-0400-00000B020000}"/>
    <hyperlink ref="E524" r:id="rId523" xr:uid="{00000000-0004-0000-0400-00000C020000}"/>
    <hyperlink ref="E525" r:id="rId524" xr:uid="{00000000-0004-0000-0400-00000D020000}"/>
    <hyperlink ref="E526" r:id="rId525" xr:uid="{00000000-0004-0000-0400-00000E020000}"/>
    <hyperlink ref="E527" r:id="rId526" xr:uid="{00000000-0004-0000-0400-00000F020000}"/>
    <hyperlink ref="E528" r:id="rId527" xr:uid="{00000000-0004-0000-0400-000010020000}"/>
    <hyperlink ref="E529" r:id="rId528" xr:uid="{00000000-0004-0000-0400-000011020000}"/>
    <hyperlink ref="E530" r:id="rId529" xr:uid="{00000000-0004-0000-0400-000012020000}"/>
    <hyperlink ref="E531" r:id="rId530" xr:uid="{00000000-0004-0000-0400-000013020000}"/>
    <hyperlink ref="E532" r:id="rId531" xr:uid="{00000000-0004-0000-0400-000014020000}"/>
    <hyperlink ref="E533" r:id="rId532" xr:uid="{00000000-0004-0000-0400-000015020000}"/>
    <hyperlink ref="E534" r:id="rId533" xr:uid="{00000000-0004-0000-0400-000016020000}"/>
    <hyperlink ref="E535" r:id="rId534" xr:uid="{00000000-0004-0000-0400-000017020000}"/>
    <hyperlink ref="E536" r:id="rId535" xr:uid="{00000000-0004-0000-0400-000018020000}"/>
    <hyperlink ref="E537" r:id="rId536" xr:uid="{00000000-0004-0000-0400-000019020000}"/>
    <hyperlink ref="E538" r:id="rId537" xr:uid="{00000000-0004-0000-0400-00001A020000}"/>
    <hyperlink ref="E539" r:id="rId538" xr:uid="{00000000-0004-0000-0400-00001B020000}"/>
    <hyperlink ref="E540" r:id="rId539" xr:uid="{00000000-0004-0000-0400-00001C020000}"/>
    <hyperlink ref="E541" r:id="rId540" xr:uid="{00000000-0004-0000-0400-00001D020000}"/>
    <hyperlink ref="E542" r:id="rId541" xr:uid="{00000000-0004-0000-0400-00001E020000}"/>
    <hyperlink ref="E543" r:id="rId542" xr:uid="{00000000-0004-0000-0400-00001F020000}"/>
    <hyperlink ref="E544" r:id="rId543" xr:uid="{00000000-0004-0000-0400-000020020000}"/>
    <hyperlink ref="E545" r:id="rId544" xr:uid="{00000000-0004-0000-0400-000021020000}"/>
    <hyperlink ref="E546" r:id="rId545" xr:uid="{00000000-0004-0000-0400-000022020000}"/>
    <hyperlink ref="E547" r:id="rId546" xr:uid="{00000000-0004-0000-0400-000023020000}"/>
    <hyperlink ref="E548" r:id="rId547" xr:uid="{00000000-0004-0000-0400-000024020000}"/>
    <hyperlink ref="E549" r:id="rId548" xr:uid="{00000000-0004-0000-0400-000025020000}"/>
    <hyperlink ref="E550" r:id="rId549" xr:uid="{00000000-0004-0000-0400-000026020000}"/>
    <hyperlink ref="E551" r:id="rId550" xr:uid="{00000000-0004-0000-0400-000027020000}"/>
    <hyperlink ref="E552" r:id="rId551" xr:uid="{00000000-0004-0000-0400-000028020000}"/>
    <hyperlink ref="E553" r:id="rId552" xr:uid="{00000000-0004-0000-0400-000029020000}"/>
    <hyperlink ref="E554" r:id="rId553" xr:uid="{00000000-0004-0000-0400-00002A020000}"/>
    <hyperlink ref="E555" r:id="rId554" xr:uid="{00000000-0004-0000-0400-00002B020000}"/>
    <hyperlink ref="E556" r:id="rId555" xr:uid="{00000000-0004-0000-0400-00002C020000}"/>
    <hyperlink ref="E557" r:id="rId556" xr:uid="{00000000-0004-0000-0400-00002D020000}"/>
    <hyperlink ref="E558" r:id="rId557" xr:uid="{00000000-0004-0000-0400-00002E020000}"/>
    <hyperlink ref="E559" r:id="rId558" xr:uid="{00000000-0004-0000-0400-00002F020000}"/>
    <hyperlink ref="E560" r:id="rId559" xr:uid="{00000000-0004-0000-0400-000030020000}"/>
    <hyperlink ref="E561" r:id="rId560" xr:uid="{00000000-0004-0000-0400-000031020000}"/>
    <hyperlink ref="E562" r:id="rId561" xr:uid="{00000000-0004-0000-0400-000032020000}"/>
    <hyperlink ref="E563" r:id="rId562" xr:uid="{00000000-0004-0000-0400-000033020000}"/>
    <hyperlink ref="E564" r:id="rId563" xr:uid="{00000000-0004-0000-0400-000034020000}"/>
    <hyperlink ref="E565" r:id="rId564" xr:uid="{00000000-0004-0000-0400-000035020000}"/>
    <hyperlink ref="E566" r:id="rId565" xr:uid="{00000000-0004-0000-0400-000036020000}"/>
    <hyperlink ref="E567" r:id="rId566" xr:uid="{00000000-0004-0000-0400-000037020000}"/>
    <hyperlink ref="E568" r:id="rId567" xr:uid="{00000000-0004-0000-0400-000038020000}"/>
    <hyperlink ref="E569" r:id="rId568" xr:uid="{00000000-0004-0000-0400-000039020000}"/>
    <hyperlink ref="E570" r:id="rId569" xr:uid="{00000000-0004-0000-0400-00003A020000}"/>
    <hyperlink ref="E571" r:id="rId570" xr:uid="{00000000-0004-0000-0400-00003B020000}"/>
    <hyperlink ref="E572" r:id="rId571" xr:uid="{00000000-0004-0000-0400-00003C020000}"/>
    <hyperlink ref="E573" r:id="rId572" xr:uid="{00000000-0004-0000-0400-00003D020000}"/>
    <hyperlink ref="E574" r:id="rId573" xr:uid="{00000000-0004-0000-0400-00003E020000}"/>
    <hyperlink ref="E575" r:id="rId574" xr:uid="{00000000-0004-0000-0400-00003F020000}"/>
    <hyperlink ref="E576" r:id="rId575" xr:uid="{00000000-0004-0000-0400-000040020000}"/>
    <hyperlink ref="E577" r:id="rId576" xr:uid="{00000000-0004-0000-0400-000041020000}"/>
    <hyperlink ref="E578" r:id="rId577" xr:uid="{00000000-0004-0000-0400-000042020000}"/>
    <hyperlink ref="E579" r:id="rId578" xr:uid="{00000000-0004-0000-0400-000043020000}"/>
    <hyperlink ref="E580" r:id="rId579" xr:uid="{00000000-0004-0000-0400-000044020000}"/>
    <hyperlink ref="E581" r:id="rId580" xr:uid="{00000000-0004-0000-0400-000045020000}"/>
    <hyperlink ref="E582" r:id="rId581" xr:uid="{00000000-0004-0000-0400-000046020000}"/>
    <hyperlink ref="E583" r:id="rId582" xr:uid="{00000000-0004-0000-0400-000047020000}"/>
    <hyperlink ref="E584" r:id="rId583" xr:uid="{00000000-0004-0000-0400-000048020000}"/>
    <hyperlink ref="E585" r:id="rId584" xr:uid="{00000000-0004-0000-0400-000049020000}"/>
    <hyperlink ref="E586" r:id="rId585" xr:uid="{00000000-0004-0000-0400-00004A020000}"/>
    <hyperlink ref="E587" r:id="rId586" xr:uid="{00000000-0004-0000-0400-00004B020000}"/>
    <hyperlink ref="E588" r:id="rId587" xr:uid="{00000000-0004-0000-0400-00004C020000}"/>
    <hyperlink ref="E589" r:id="rId588" xr:uid="{00000000-0004-0000-0400-00004D020000}"/>
    <hyperlink ref="E590" r:id="rId589" xr:uid="{00000000-0004-0000-0400-00004E020000}"/>
    <hyperlink ref="E591" r:id="rId590" xr:uid="{00000000-0004-0000-0400-00004F020000}"/>
    <hyperlink ref="E592" r:id="rId591" xr:uid="{00000000-0004-0000-0400-000050020000}"/>
    <hyperlink ref="E593" r:id="rId592" xr:uid="{00000000-0004-0000-0400-000051020000}"/>
    <hyperlink ref="E594" r:id="rId593" xr:uid="{00000000-0004-0000-0400-000052020000}"/>
    <hyperlink ref="E595" r:id="rId594" xr:uid="{00000000-0004-0000-0400-000053020000}"/>
    <hyperlink ref="E596" r:id="rId595" xr:uid="{00000000-0004-0000-0400-000054020000}"/>
    <hyperlink ref="E597" r:id="rId596" xr:uid="{00000000-0004-0000-0400-000055020000}"/>
    <hyperlink ref="E598" r:id="rId597" xr:uid="{00000000-0004-0000-0400-000056020000}"/>
    <hyperlink ref="E599" r:id="rId598" xr:uid="{00000000-0004-0000-0400-000057020000}"/>
    <hyperlink ref="E600" r:id="rId599" xr:uid="{00000000-0004-0000-0400-000058020000}"/>
    <hyperlink ref="E601" r:id="rId600" xr:uid="{00000000-0004-0000-0400-000059020000}"/>
    <hyperlink ref="E602" r:id="rId601" xr:uid="{00000000-0004-0000-0400-00005A020000}"/>
    <hyperlink ref="E603" r:id="rId602" xr:uid="{00000000-0004-0000-0400-00005B020000}"/>
    <hyperlink ref="E604" r:id="rId603" xr:uid="{00000000-0004-0000-0400-00005C020000}"/>
    <hyperlink ref="E605" r:id="rId604" xr:uid="{00000000-0004-0000-0400-00005D020000}"/>
    <hyperlink ref="E606" r:id="rId605" xr:uid="{00000000-0004-0000-0400-00005E020000}"/>
    <hyperlink ref="E607" r:id="rId606" xr:uid="{00000000-0004-0000-0400-00005F020000}"/>
    <hyperlink ref="E608" r:id="rId607" xr:uid="{00000000-0004-0000-0400-000060020000}"/>
    <hyperlink ref="E609" r:id="rId608" xr:uid="{00000000-0004-0000-0400-000061020000}"/>
    <hyperlink ref="E610" r:id="rId609" xr:uid="{00000000-0004-0000-0400-000062020000}"/>
    <hyperlink ref="E611" r:id="rId610" xr:uid="{00000000-0004-0000-0400-000063020000}"/>
    <hyperlink ref="E612" r:id="rId611" xr:uid="{00000000-0004-0000-0400-000064020000}"/>
    <hyperlink ref="E613" r:id="rId612" xr:uid="{00000000-0004-0000-0400-000065020000}"/>
    <hyperlink ref="E614" r:id="rId613" xr:uid="{00000000-0004-0000-0400-000066020000}"/>
    <hyperlink ref="E615" r:id="rId614" xr:uid="{00000000-0004-0000-0400-000067020000}"/>
    <hyperlink ref="E616" r:id="rId615" xr:uid="{00000000-0004-0000-0400-000068020000}"/>
    <hyperlink ref="E617" r:id="rId616" xr:uid="{00000000-0004-0000-0400-000069020000}"/>
    <hyperlink ref="E618" r:id="rId617" xr:uid="{00000000-0004-0000-0400-00006A020000}"/>
    <hyperlink ref="E619" r:id="rId618" xr:uid="{00000000-0004-0000-0400-00006B020000}"/>
    <hyperlink ref="E620" r:id="rId619" xr:uid="{00000000-0004-0000-0400-00006C020000}"/>
    <hyperlink ref="E621" r:id="rId620" xr:uid="{00000000-0004-0000-0400-00006D020000}"/>
    <hyperlink ref="E622" r:id="rId621" xr:uid="{00000000-0004-0000-0400-00006E020000}"/>
    <hyperlink ref="E623" r:id="rId622" xr:uid="{00000000-0004-0000-0400-00006F020000}"/>
    <hyperlink ref="E624" r:id="rId623" xr:uid="{00000000-0004-0000-0400-000070020000}"/>
    <hyperlink ref="E625" r:id="rId624" xr:uid="{00000000-0004-0000-0400-000071020000}"/>
    <hyperlink ref="E626" r:id="rId625" xr:uid="{00000000-0004-0000-0400-000072020000}"/>
    <hyperlink ref="E627" r:id="rId626" xr:uid="{00000000-0004-0000-0400-000073020000}"/>
    <hyperlink ref="E628" r:id="rId627" xr:uid="{00000000-0004-0000-0400-000074020000}"/>
    <hyperlink ref="E629" r:id="rId628" xr:uid="{00000000-0004-0000-0400-000075020000}"/>
    <hyperlink ref="E630" r:id="rId629" xr:uid="{00000000-0004-0000-0400-000076020000}"/>
    <hyperlink ref="E631" r:id="rId630" xr:uid="{00000000-0004-0000-0400-000077020000}"/>
    <hyperlink ref="E632" r:id="rId631" xr:uid="{00000000-0004-0000-0400-000078020000}"/>
    <hyperlink ref="E633" r:id="rId632" xr:uid="{00000000-0004-0000-0400-000079020000}"/>
    <hyperlink ref="E634" r:id="rId633" xr:uid="{00000000-0004-0000-0400-00007A020000}"/>
    <hyperlink ref="E635" r:id="rId634" xr:uid="{00000000-0004-0000-0400-00007B020000}"/>
    <hyperlink ref="E636" r:id="rId635" xr:uid="{00000000-0004-0000-0400-00007C020000}"/>
    <hyperlink ref="E637" r:id="rId636" xr:uid="{00000000-0004-0000-0400-00007D020000}"/>
    <hyperlink ref="E638" r:id="rId637" xr:uid="{00000000-0004-0000-0400-00007E020000}"/>
    <hyperlink ref="E639" r:id="rId638" xr:uid="{00000000-0004-0000-0400-00007F020000}"/>
    <hyperlink ref="E640" r:id="rId639" xr:uid="{00000000-0004-0000-0400-000080020000}"/>
    <hyperlink ref="E641" r:id="rId640" xr:uid="{00000000-0004-0000-0400-000081020000}"/>
    <hyperlink ref="E642" r:id="rId641" xr:uid="{00000000-0004-0000-0400-000082020000}"/>
    <hyperlink ref="E643" r:id="rId642" xr:uid="{00000000-0004-0000-0400-000083020000}"/>
    <hyperlink ref="E644" r:id="rId643" xr:uid="{00000000-0004-0000-0400-000084020000}"/>
    <hyperlink ref="E645" r:id="rId644" xr:uid="{00000000-0004-0000-0400-000085020000}"/>
    <hyperlink ref="E646" r:id="rId645" xr:uid="{00000000-0004-0000-0400-000086020000}"/>
    <hyperlink ref="E647" r:id="rId646" xr:uid="{00000000-0004-0000-0400-000087020000}"/>
    <hyperlink ref="E648" r:id="rId647" xr:uid="{00000000-0004-0000-0400-000088020000}"/>
    <hyperlink ref="E649" r:id="rId648" xr:uid="{00000000-0004-0000-0400-000089020000}"/>
    <hyperlink ref="E650" r:id="rId649" xr:uid="{00000000-0004-0000-0400-00008A020000}"/>
    <hyperlink ref="E651" r:id="rId650" xr:uid="{00000000-0004-0000-0400-00008B020000}"/>
    <hyperlink ref="E652" r:id="rId651" xr:uid="{00000000-0004-0000-0400-00008C020000}"/>
    <hyperlink ref="E653" r:id="rId652" xr:uid="{00000000-0004-0000-0400-00008D020000}"/>
    <hyperlink ref="E654" r:id="rId653" xr:uid="{00000000-0004-0000-0400-00008E020000}"/>
    <hyperlink ref="E655" r:id="rId654" xr:uid="{00000000-0004-0000-0400-00008F020000}"/>
    <hyperlink ref="E656" r:id="rId655" xr:uid="{00000000-0004-0000-0400-000090020000}"/>
    <hyperlink ref="E657" r:id="rId656" xr:uid="{00000000-0004-0000-0400-000091020000}"/>
    <hyperlink ref="E658" r:id="rId657" xr:uid="{00000000-0004-0000-0400-000092020000}"/>
    <hyperlink ref="E659" r:id="rId658" xr:uid="{00000000-0004-0000-0400-000093020000}"/>
    <hyperlink ref="E660" r:id="rId659" xr:uid="{00000000-0004-0000-0400-000094020000}"/>
    <hyperlink ref="E661" r:id="rId660" xr:uid="{00000000-0004-0000-0400-000095020000}"/>
    <hyperlink ref="E662" r:id="rId661" xr:uid="{00000000-0004-0000-0400-000096020000}"/>
    <hyperlink ref="E663" r:id="rId662" xr:uid="{00000000-0004-0000-0400-000097020000}"/>
    <hyperlink ref="E664" r:id="rId663" xr:uid="{00000000-0004-0000-0400-000098020000}"/>
    <hyperlink ref="E665" r:id="rId664" xr:uid="{00000000-0004-0000-0400-000099020000}"/>
    <hyperlink ref="E666" r:id="rId665" xr:uid="{00000000-0004-0000-0400-00009A020000}"/>
    <hyperlink ref="E667" r:id="rId666" xr:uid="{00000000-0004-0000-0400-00009B020000}"/>
    <hyperlink ref="E668" r:id="rId667" xr:uid="{00000000-0004-0000-0400-00009C020000}"/>
    <hyperlink ref="E669" r:id="rId668" xr:uid="{00000000-0004-0000-0400-00009D020000}"/>
    <hyperlink ref="E670" r:id="rId669" xr:uid="{00000000-0004-0000-0400-00009E020000}"/>
    <hyperlink ref="E671" r:id="rId670" xr:uid="{00000000-0004-0000-0400-00009F020000}"/>
    <hyperlink ref="E672" r:id="rId671" xr:uid="{00000000-0004-0000-0400-0000A0020000}"/>
    <hyperlink ref="E673" r:id="rId672" xr:uid="{00000000-0004-0000-0400-0000A1020000}"/>
    <hyperlink ref="E674" r:id="rId673" xr:uid="{00000000-0004-0000-0400-0000A2020000}"/>
    <hyperlink ref="E675" r:id="rId674" xr:uid="{00000000-0004-0000-0400-0000A3020000}"/>
    <hyperlink ref="E676" r:id="rId675" xr:uid="{00000000-0004-0000-0400-0000A4020000}"/>
    <hyperlink ref="E677" r:id="rId676" xr:uid="{00000000-0004-0000-0400-0000A5020000}"/>
    <hyperlink ref="E678" r:id="rId677" xr:uid="{00000000-0004-0000-0400-0000A6020000}"/>
    <hyperlink ref="E679" r:id="rId678" xr:uid="{00000000-0004-0000-0400-0000A7020000}"/>
    <hyperlink ref="E680" r:id="rId679" xr:uid="{00000000-0004-0000-0400-0000A8020000}"/>
    <hyperlink ref="E681" r:id="rId680" xr:uid="{00000000-0004-0000-0400-0000A9020000}"/>
    <hyperlink ref="E682" r:id="rId681" xr:uid="{00000000-0004-0000-0400-0000AA020000}"/>
    <hyperlink ref="E683" r:id="rId682" xr:uid="{00000000-0004-0000-0400-0000AB020000}"/>
    <hyperlink ref="E684" r:id="rId683" xr:uid="{00000000-0004-0000-0400-0000AC020000}"/>
    <hyperlink ref="E685" r:id="rId684" xr:uid="{00000000-0004-0000-0400-0000AD020000}"/>
    <hyperlink ref="E686" r:id="rId685" xr:uid="{00000000-0004-0000-0400-0000AE020000}"/>
    <hyperlink ref="E687" r:id="rId686" xr:uid="{00000000-0004-0000-0400-0000AF020000}"/>
    <hyperlink ref="E688" r:id="rId687" xr:uid="{00000000-0004-0000-0400-0000B0020000}"/>
    <hyperlink ref="E689" r:id="rId688" xr:uid="{00000000-0004-0000-0400-0000B1020000}"/>
    <hyperlink ref="E690" r:id="rId689" xr:uid="{00000000-0004-0000-0400-0000B2020000}"/>
    <hyperlink ref="E691" r:id="rId690" xr:uid="{00000000-0004-0000-0400-0000B3020000}"/>
    <hyperlink ref="E692" r:id="rId691" xr:uid="{00000000-0004-0000-0400-0000B4020000}"/>
    <hyperlink ref="E693" r:id="rId692" xr:uid="{00000000-0004-0000-0400-0000B5020000}"/>
    <hyperlink ref="E694" r:id="rId693" xr:uid="{00000000-0004-0000-0400-0000B6020000}"/>
    <hyperlink ref="E695" r:id="rId694" xr:uid="{00000000-0004-0000-0400-0000B7020000}"/>
    <hyperlink ref="E696" r:id="rId695" xr:uid="{00000000-0004-0000-0400-0000B8020000}"/>
    <hyperlink ref="E697" r:id="rId696" xr:uid="{00000000-0004-0000-0400-0000B9020000}"/>
    <hyperlink ref="E698" r:id="rId697" xr:uid="{00000000-0004-0000-0400-0000BA020000}"/>
    <hyperlink ref="E699" r:id="rId698" xr:uid="{00000000-0004-0000-0400-0000BB020000}"/>
    <hyperlink ref="E700" r:id="rId699" xr:uid="{00000000-0004-0000-0400-0000BC020000}"/>
    <hyperlink ref="E701" r:id="rId700" xr:uid="{00000000-0004-0000-0400-0000BD020000}"/>
    <hyperlink ref="E702" r:id="rId701" xr:uid="{00000000-0004-0000-0400-0000BE020000}"/>
    <hyperlink ref="E703" r:id="rId702" xr:uid="{00000000-0004-0000-0400-0000BF020000}"/>
    <hyperlink ref="E704" r:id="rId703" xr:uid="{00000000-0004-0000-0400-0000C0020000}"/>
    <hyperlink ref="E705" r:id="rId704" xr:uid="{00000000-0004-0000-0400-0000C1020000}"/>
    <hyperlink ref="E706" r:id="rId705" xr:uid="{00000000-0004-0000-0400-0000C2020000}"/>
    <hyperlink ref="E707" r:id="rId706" xr:uid="{00000000-0004-0000-0400-0000C3020000}"/>
    <hyperlink ref="E708" r:id="rId707" xr:uid="{00000000-0004-0000-0400-0000C4020000}"/>
    <hyperlink ref="E709" r:id="rId708" xr:uid="{00000000-0004-0000-0400-0000C5020000}"/>
    <hyperlink ref="E710" r:id="rId709" xr:uid="{00000000-0004-0000-0400-0000C6020000}"/>
    <hyperlink ref="E711" r:id="rId710" xr:uid="{00000000-0004-0000-0400-0000C7020000}"/>
    <hyperlink ref="E712" r:id="rId711" xr:uid="{00000000-0004-0000-0400-0000C8020000}"/>
    <hyperlink ref="E713" r:id="rId712" xr:uid="{00000000-0004-0000-0400-0000C9020000}"/>
    <hyperlink ref="E714" r:id="rId713" xr:uid="{00000000-0004-0000-0400-0000CA020000}"/>
    <hyperlink ref="E715" r:id="rId714" xr:uid="{00000000-0004-0000-0400-0000CB020000}"/>
    <hyperlink ref="E716" r:id="rId715" xr:uid="{00000000-0004-0000-0400-0000CC020000}"/>
    <hyperlink ref="E717" r:id="rId716" xr:uid="{00000000-0004-0000-0400-0000CD020000}"/>
    <hyperlink ref="E718" r:id="rId717" xr:uid="{00000000-0004-0000-0400-0000CE020000}"/>
    <hyperlink ref="E719" r:id="rId718" xr:uid="{00000000-0004-0000-0400-0000CF020000}"/>
    <hyperlink ref="E720" r:id="rId719" xr:uid="{00000000-0004-0000-0400-0000D0020000}"/>
    <hyperlink ref="E721" r:id="rId720" xr:uid="{00000000-0004-0000-0400-0000D1020000}"/>
    <hyperlink ref="E722" r:id="rId721" xr:uid="{00000000-0004-0000-0400-0000D2020000}"/>
    <hyperlink ref="E723" r:id="rId722" xr:uid="{00000000-0004-0000-0400-0000D3020000}"/>
    <hyperlink ref="E724" r:id="rId723" xr:uid="{00000000-0004-0000-0400-0000D4020000}"/>
    <hyperlink ref="E725" r:id="rId724" xr:uid="{00000000-0004-0000-0400-0000D5020000}"/>
    <hyperlink ref="E726" r:id="rId725" xr:uid="{00000000-0004-0000-0400-0000D6020000}"/>
    <hyperlink ref="E727" r:id="rId726" xr:uid="{00000000-0004-0000-0400-0000D7020000}"/>
    <hyperlink ref="E728" r:id="rId727" xr:uid="{00000000-0004-0000-0400-0000D8020000}"/>
    <hyperlink ref="E729" r:id="rId728" xr:uid="{00000000-0004-0000-0400-0000D9020000}"/>
    <hyperlink ref="E730" r:id="rId729" xr:uid="{00000000-0004-0000-0400-0000DA020000}"/>
    <hyperlink ref="E731" r:id="rId730" xr:uid="{00000000-0004-0000-0400-0000DB020000}"/>
    <hyperlink ref="E732" r:id="rId731" xr:uid="{00000000-0004-0000-0400-0000DC020000}"/>
    <hyperlink ref="E733" r:id="rId732" xr:uid="{00000000-0004-0000-0400-0000DD020000}"/>
    <hyperlink ref="E734" r:id="rId733" xr:uid="{00000000-0004-0000-0400-0000DE020000}"/>
    <hyperlink ref="E735" r:id="rId734" xr:uid="{00000000-0004-0000-0400-0000DF020000}"/>
    <hyperlink ref="E736" r:id="rId735" xr:uid="{00000000-0004-0000-0400-0000E0020000}"/>
    <hyperlink ref="E737" r:id="rId736" xr:uid="{00000000-0004-0000-0400-0000E1020000}"/>
    <hyperlink ref="E738" r:id="rId737" xr:uid="{00000000-0004-0000-0400-0000E2020000}"/>
    <hyperlink ref="O738" r:id="rId738" xr:uid="{00000000-0004-0000-0400-0000E3020000}"/>
    <hyperlink ref="E739" r:id="rId739" xr:uid="{00000000-0004-0000-0400-0000E4020000}"/>
    <hyperlink ref="E740" r:id="rId740" xr:uid="{00000000-0004-0000-0400-0000E5020000}"/>
    <hyperlink ref="E741" r:id="rId741" xr:uid="{00000000-0004-0000-0400-0000E6020000}"/>
    <hyperlink ref="E742" r:id="rId742" xr:uid="{00000000-0004-0000-0400-0000E7020000}"/>
    <hyperlink ref="E743" r:id="rId743" xr:uid="{00000000-0004-0000-0400-0000E8020000}"/>
    <hyperlink ref="E744" r:id="rId744" xr:uid="{00000000-0004-0000-0400-0000E9020000}"/>
    <hyperlink ref="E745" r:id="rId745" xr:uid="{00000000-0004-0000-0400-0000EA020000}"/>
    <hyperlink ref="E746" r:id="rId746" xr:uid="{00000000-0004-0000-0400-0000EB020000}"/>
    <hyperlink ref="E747" r:id="rId747" xr:uid="{00000000-0004-0000-0400-0000EC020000}"/>
    <hyperlink ref="E748" r:id="rId748" xr:uid="{00000000-0004-0000-0400-0000ED020000}"/>
    <hyperlink ref="E749" r:id="rId749" xr:uid="{00000000-0004-0000-0400-0000EE020000}"/>
    <hyperlink ref="E750" r:id="rId750" xr:uid="{00000000-0004-0000-0400-0000EF020000}"/>
    <hyperlink ref="E751" r:id="rId751" xr:uid="{00000000-0004-0000-0400-0000F0020000}"/>
    <hyperlink ref="E752" r:id="rId752" xr:uid="{00000000-0004-0000-0400-0000F1020000}"/>
    <hyperlink ref="E753" r:id="rId753" xr:uid="{00000000-0004-0000-0400-0000F2020000}"/>
    <hyperlink ref="E754" r:id="rId754" xr:uid="{00000000-0004-0000-0400-0000F3020000}"/>
    <hyperlink ref="E755" r:id="rId755" xr:uid="{00000000-0004-0000-0400-0000F4020000}"/>
    <hyperlink ref="E756" r:id="rId756" xr:uid="{00000000-0004-0000-0400-0000F5020000}"/>
    <hyperlink ref="E757" r:id="rId757" xr:uid="{00000000-0004-0000-0400-0000F6020000}"/>
    <hyperlink ref="E758" r:id="rId758" xr:uid="{00000000-0004-0000-0400-0000F7020000}"/>
    <hyperlink ref="E759" r:id="rId759" xr:uid="{00000000-0004-0000-0400-0000F8020000}"/>
    <hyperlink ref="E760" r:id="rId760" xr:uid="{00000000-0004-0000-0400-0000F9020000}"/>
    <hyperlink ref="E761" r:id="rId761" xr:uid="{00000000-0004-0000-0400-0000FA020000}"/>
    <hyperlink ref="E762" r:id="rId762" xr:uid="{00000000-0004-0000-0400-0000FB020000}"/>
    <hyperlink ref="E763" r:id="rId763" xr:uid="{00000000-0004-0000-0400-0000FC020000}"/>
    <hyperlink ref="E764" r:id="rId764" xr:uid="{00000000-0004-0000-0400-0000FD020000}"/>
    <hyperlink ref="E765" r:id="rId765" xr:uid="{00000000-0004-0000-0400-0000FE020000}"/>
    <hyperlink ref="E766" r:id="rId766" xr:uid="{00000000-0004-0000-0400-0000FF020000}"/>
    <hyperlink ref="E767" r:id="rId767" xr:uid="{00000000-0004-0000-0400-000000030000}"/>
    <hyperlink ref="E768" r:id="rId768" xr:uid="{00000000-0004-0000-0400-000001030000}"/>
    <hyperlink ref="E769" r:id="rId769" xr:uid="{00000000-0004-0000-0400-000002030000}"/>
    <hyperlink ref="E770" r:id="rId770" xr:uid="{00000000-0004-0000-0400-000003030000}"/>
    <hyperlink ref="E771" r:id="rId771" xr:uid="{00000000-0004-0000-0400-000004030000}"/>
    <hyperlink ref="E772" r:id="rId772" xr:uid="{00000000-0004-0000-0400-000005030000}"/>
    <hyperlink ref="E773" r:id="rId773" xr:uid="{00000000-0004-0000-0400-000006030000}"/>
    <hyperlink ref="E774" r:id="rId774" xr:uid="{00000000-0004-0000-0400-000007030000}"/>
    <hyperlink ref="E775" r:id="rId775" xr:uid="{00000000-0004-0000-0400-000008030000}"/>
    <hyperlink ref="E776" r:id="rId776" xr:uid="{00000000-0004-0000-0400-000009030000}"/>
    <hyperlink ref="E777" r:id="rId777" xr:uid="{00000000-0004-0000-0400-00000A030000}"/>
    <hyperlink ref="E778" r:id="rId778" xr:uid="{00000000-0004-0000-0400-00000B030000}"/>
    <hyperlink ref="E779" r:id="rId779" xr:uid="{00000000-0004-0000-0400-00000C030000}"/>
    <hyperlink ref="E780" r:id="rId780" xr:uid="{00000000-0004-0000-0400-00000D030000}"/>
    <hyperlink ref="E781" r:id="rId781" xr:uid="{00000000-0004-0000-0400-00000E030000}"/>
    <hyperlink ref="E782" r:id="rId782" xr:uid="{00000000-0004-0000-0400-00000F030000}"/>
    <hyperlink ref="E783" r:id="rId783" xr:uid="{00000000-0004-0000-0400-000010030000}"/>
    <hyperlink ref="E784" r:id="rId784" xr:uid="{00000000-0004-0000-0400-000011030000}"/>
    <hyperlink ref="E785" r:id="rId785" xr:uid="{00000000-0004-0000-0400-000012030000}"/>
    <hyperlink ref="E786" r:id="rId786" xr:uid="{00000000-0004-0000-0400-000013030000}"/>
    <hyperlink ref="E787" r:id="rId787" xr:uid="{00000000-0004-0000-0400-000014030000}"/>
    <hyperlink ref="E788" r:id="rId788" xr:uid="{00000000-0004-0000-0400-000015030000}"/>
    <hyperlink ref="E789" r:id="rId789" xr:uid="{00000000-0004-0000-0400-000016030000}"/>
    <hyperlink ref="E790" r:id="rId790" xr:uid="{00000000-0004-0000-0400-000017030000}"/>
    <hyperlink ref="E791" r:id="rId791" xr:uid="{00000000-0004-0000-0400-000018030000}"/>
    <hyperlink ref="E792" r:id="rId792" xr:uid="{00000000-0004-0000-0400-000019030000}"/>
    <hyperlink ref="E793" r:id="rId793" xr:uid="{00000000-0004-0000-0400-00001A030000}"/>
    <hyperlink ref="E794" r:id="rId794" xr:uid="{00000000-0004-0000-0400-00001B030000}"/>
    <hyperlink ref="E795" r:id="rId795" xr:uid="{00000000-0004-0000-0400-00001C030000}"/>
    <hyperlink ref="E796" r:id="rId796" xr:uid="{00000000-0004-0000-0400-00001D030000}"/>
    <hyperlink ref="E797" r:id="rId797" xr:uid="{00000000-0004-0000-0400-00001E030000}"/>
    <hyperlink ref="E798" r:id="rId798" xr:uid="{00000000-0004-0000-0400-00001F030000}"/>
    <hyperlink ref="E799" r:id="rId799" xr:uid="{00000000-0004-0000-0400-000020030000}"/>
    <hyperlink ref="E800" r:id="rId800" xr:uid="{00000000-0004-0000-0400-000021030000}"/>
    <hyperlink ref="E801" r:id="rId801" xr:uid="{00000000-0004-0000-0400-000022030000}"/>
    <hyperlink ref="E802" r:id="rId802" xr:uid="{00000000-0004-0000-0400-000023030000}"/>
    <hyperlink ref="E803" r:id="rId803" xr:uid="{00000000-0004-0000-0400-000024030000}"/>
    <hyperlink ref="E804" r:id="rId804" xr:uid="{00000000-0004-0000-0400-000025030000}"/>
    <hyperlink ref="E805" r:id="rId805" xr:uid="{00000000-0004-0000-0400-000026030000}"/>
    <hyperlink ref="E806" r:id="rId806" xr:uid="{00000000-0004-0000-0400-000027030000}"/>
    <hyperlink ref="E807" r:id="rId807" xr:uid="{00000000-0004-0000-0400-000028030000}"/>
    <hyperlink ref="E808" r:id="rId808" xr:uid="{00000000-0004-0000-0400-000029030000}"/>
    <hyperlink ref="E809" r:id="rId809" xr:uid="{00000000-0004-0000-0400-00002A030000}"/>
    <hyperlink ref="E810" r:id="rId810" xr:uid="{00000000-0004-0000-0400-00002B030000}"/>
    <hyperlink ref="E811" r:id="rId811" xr:uid="{00000000-0004-0000-0400-00002C030000}"/>
    <hyperlink ref="E812" r:id="rId812" xr:uid="{00000000-0004-0000-0400-00002D030000}"/>
    <hyperlink ref="E813" r:id="rId813" xr:uid="{00000000-0004-0000-0400-00002E030000}"/>
    <hyperlink ref="E814" r:id="rId814" xr:uid="{00000000-0004-0000-0400-00002F030000}"/>
    <hyperlink ref="E815" r:id="rId815" xr:uid="{00000000-0004-0000-0400-000030030000}"/>
    <hyperlink ref="E816" r:id="rId816" xr:uid="{00000000-0004-0000-0400-000031030000}"/>
    <hyperlink ref="E817" r:id="rId817" xr:uid="{00000000-0004-0000-0400-000032030000}"/>
    <hyperlink ref="E818" r:id="rId818" xr:uid="{00000000-0004-0000-0400-000033030000}"/>
    <hyperlink ref="E819" r:id="rId819" xr:uid="{00000000-0004-0000-0400-000034030000}"/>
    <hyperlink ref="E820" r:id="rId820" xr:uid="{00000000-0004-0000-0400-000035030000}"/>
    <hyperlink ref="E821" r:id="rId821" xr:uid="{00000000-0004-0000-0400-000036030000}"/>
    <hyperlink ref="E822" r:id="rId822" xr:uid="{00000000-0004-0000-0400-000037030000}"/>
    <hyperlink ref="E823" r:id="rId823" xr:uid="{00000000-0004-0000-0400-000038030000}"/>
    <hyperlink ref="E824" r:id="rId824" xr:uid="{00000000-0004-0000-0400-000039030000}"/>
    <hyperlink ref="E825" r:id="rId825" xr:uid="{00000000-0004-0000-0400-00003A030000}"/>
    <hyperlink ref="E826" r:id="rId826" xr:uid="{00000000-0004-0000-0400-00003B030000}"/>
    <hyperlink ref="E827" r:id="rId827" xr:uid="{00000000-0004-0000-0400-00003C030000}"/>
    <hyperlink ref="E828" r:id="rId828" xr:uid="{00000000-0004-0000-0400-00003D030000}"/>
    <hyperlink ref="E829" r:id="rId829" xr:uid="{00000000-0004-0000-0400-00003E030000}"/>
    <hyperlink ref="E830" r:id="rId830" xr:uid="{00000000-0004-0000-0400-00003F030000}"/>
    <hyperlink ref="E831" r:id="rId831" xr:uid="{00000000-0004-0000-0400-000040030000}"/>
    <hyperlink ref="E832" r:id="rId832" xr:uid="{00000000-0004-0000-0400-000041030000}"/>
    <hyperlink ref="E833" r:id="rId833" xr:uid="{00000000-0004-0000-0400-000042030000}"/>
    <hyperlink ref="E834" r:id="rId834" xr:uid="{00000000-0004-0000-0400-000043030000}"/>
    <hyperlink ref="E835" r:id="rId835" xr:uid="{00000000-0004-0000-0400-000044030000}"/>
    <hyperlink ref="E836" r:id="rId836" xr:uid="{00000000-0004-0000-0400-000045030000}"/>
    <hyperlink ref="E837" r:id="rId837" xr:uid="{00000000-0004-0000-0400-000046030000}"/>
    <hyperlink ref="E838" r:id="rId838" xr:uid="{00000000-0004-0000-0400-000047030000}"/>
    <hyperlink ref="E839" r:id="rId839" xr:uid="{00000000-0004-0000-0400-000048030000}"/>
    <hyperlink ref="E840" r:id="rId840" xr:uid="{00000000-0004-0000-0400-000049030000}"/>
    <hyperlink ref="E841" r:id="rId841" xr:uid="{00000000-0004-0000-0400-00004A030000}"/>
    <hyperlink ref="E842" r:id="rId842" xr:uid="{00000000-0004-0000-0400-00004B030000}"/>
    <hyperlink ref="E843" r:id="rId843" xr:uid="{00000000-0004-0000-0400-00004C030000}"/>
    <hyperlink ref="E844" r:id="rId844" xr:uid="{00000000-0004-0000-0400-00004D030000}"/>
    <hyperlink ref="E845" r:id="rId845" xr:uid="{00000000-0004-0000-0400-00004E030000}"/>
    <hyperlink ref="E846" r:id="rId846" xr:uid="{00000000-0004-0000-0400-00004F030000}"/>
    <hyperlink ref="E847" r:id="rId847" xr:uid="{00000000-0004-0000-0400-000050030000}"/>
    <hyperlink ref="E848" r:id="rId848" xr:uid="{00000000-0004-0000-0400-000051030000}"/>
    <hyperlink ref="E849" r:id="rId849" xr:uid="{00000000-0004-0000-0400-000052030000}"/>
    <hyperlink ref="E850" r:id="rId850" xr:uid="{00000000-0004-0000-0400-000053030000}"/>
    <hyperlink ref="E851" r:id="rId851" xr:uid="{00000000-0004-0000-0400-000054030000}"/>
    <hyperlink ref="E852" r:id="rId852" xr:uid="{00000000-0004-0000-0400-000055030000}"/>
    <hyperlink ref="E853" r:id="rId853" xr:uid="{00000000-0004-0000-0400-000056030000}"/>
    <hyperlink ref="E854" r:id="rId854" xr:uid="{00000000-0004-0000-0400-000057030000}"/>
    <hyperlink ref="E855" r:id="rId855" xr:uid="{00000000-0004-0000-0400-000058030000}"/>
    <hyperlink ref="E856" r:id="rId856" xr:uid="{00000000-0004-0000-0400-000059030000}"/>
    <hyperlink ref="E857" r:id="rId857" xr:uid="{00000000-0004-0000-0400-00005A030000}"/>
    <hyperlink ref="E858" r:id="rId858" xr:uid="{00000000-0004-0000-0400-00005B030000}"/>
    <hyperlink ref="E859" r:id="rId859" xr:uid="{00000000-0004-0000-0400-00005C030000}"/>
    <hyperlink ref="E860" r:id="rId860" xr:uid="{00000000-0004-0000-0400-00005D030000}"/>
    <hyperlink ref="E861" r:id="rId861" xr:uid="{00000000-0004-0000-0400-00005E030000}"/>
    <hyperlink ref="E862" r:id="rId862" xr:uid="{00000000-0004-0000-0400-00005F030000}"/>
    <hyperlink ref="E863" r:id="rId863" xr:uid="{00000000-0004-0000-0400-000060030000}"/>
    <hyperlink ref="E864" r:id="rId864" xr:uid="{00000000-0004-0000-0400-000061030000}"/>
    <hyperlink ref="E865" r:id="rId865" xr:uid="{00000000-0004-0000-0400-000062030000}"/>
    <hyperlink ref="E866" r:id="rId866" xr:uid="{00000000-0004-0000-0400-000063030000}"/>
    <hyperlink ref="E867" r:id="rId867" xr:uid="{00000000-0004-0000-0400-000064030000}"/>
    <hyperlink ref="E868" r:id="rId868" xr:uid="{00000000-0004-0000-0400-000065030000}"/>
    <hyperlink ref="E869" r:id="rId869" xr:uid="{00000000-0004-0000-0400-000066030000}"/>
    <hyperlink ref="E870" r:id="rId870" xr:uid="{00000000-0004-0000-0400-000067030000}"/>
    <hyperlink ref="E871" r:id="rId871" xr:uid="{00000000-0004-0000-0400-000068030000}"/>
    <hyperlink ref="E872" r:id="rId872" xr:uid="{00000000-0004-0000-0400-000069030000}"/>
    <hyperlink ref="E873" r:id="rId873" xr:uid="{00000000-0004-0000-0400-00006A030000}"/>
    <hyperlink ref="E874" r:id="rId874" xr:uid="{00000000-0004-0000-0400-00006B030000}"/>
    <hyperlink ref="E875" r:id="rId875" xr:uid="{00000000-0004-0000-0400-00006C030000}"/>
    <hyperlink ref="E876" r:id="rId876" xr:uid="{00000000-0004-0000-0400-00006D030000}"/>
    <hyperlink ref="E877" r:id="rId877" xr:uid="{00000000-0004-0000-0400-00006E030000}"/>
    <hyperlink ref="E878" r:id="rId878" xr:uid="{00000000-0004-0000-0400-00006F030000}"/>
    <hyperlink ref="E879" r:id="rId879" xr:uid="{00000000-0004-0000-0400-000070030000}"/>
    <hyperlink ref="E880" r:id="rId880" xr:uid="{00000000-0004-0000-0400-000071030000}"/>
    <hyperlink ref="E881" r:id="rId881" xr:uid="{00000000-0004-0000-0400-000072030000}"/>
    <hyperlink ref="E882" r:id="rId882" xr:uid="{00000000-0004-0000-0400-000073030000}"/>
    <hyperlink ref="E883" r:id="rId883" xr:uid="{00000000-0004-0000-0400-000074030000}"/>
    <hyperlink ref="E884" r:id="rId884" xr:uid="{00000000-0004-0000-0400-000075030000}"/>
    <hyperlink ref="E885" r:id="rId885" xr:uid="{00000000-0004-0000-0400-000076030000}"/>
    <hyperlink ref="E886" r:id="rId886" xr:uid="{00000000-0004-0000-0400-000077030000}"/>
    <hyperlink ref="E887" r:id="rId887" xr:uid="{00000000-0004-0000-0400-000078030000}"/>
    <hyperlink ref="E888" r:id="rId888" xr:uid="{00000000-0004-0000-0400-000079030000}"/>
    <hyperlink ref="E889" r:id="rId889" xr:uid="{00000000-0004-0000-0400-00007A030000}"/>
    <hyperlink ref="E890" r:id="rId890" xr:uid="{00000000-0004-0000-0400-00007B030000}"/>
    <hyperlink ref="E891" r:id="rId891" xr:uid="{00000000-0004-0000-0400-00007C030000}"/>
    <hyperlink ref="E892" r:id="rId892" xr:uid="{00000000-0004-0000-0400-00007D030000}"/>
    <hyperlink ref="E893" r:id="rId893" xr:uid="{00000000-0004-0000-0400-00007E030000}"/>
    <hyperlink ref="E894" r:id="rId894" xr:uid="{00000000-0004-0000-0400-00007F030000}"/>
    <hyperlink ref="E895" r:id="rId895" xr:uid="{00000000-0004-0000-0400-000080030000}"/>
    <hyperlink ref="E896" r:id="rId896" xr:uid="{00000000-0004-0000-0400-000081030000}"/>
    <hyperlink ref="E897" r:id="rId897" xr:uid="{00000000-0004-0000-0400-000082030000}"/>
    <hyperlink ref="E898" r:id="rId898" xr:uid="{00000000-0004-0000-0400-000083030000}"/>
    <hyperlink ref="E899" r:id="rId899" xr:uid="{00000000-0004-0000-0400-000084030000}"/>
    <hyperlink ref="E900" r:id="rId900" xr:uid="{00000000-0004-0000-0400-000085030000}"/>
    <hyperlink ref="E901" r:id="rId901" xr:uid="{00000000-0004-0000-0400-000086030000}"/>
    <hyperlink ref="E902" r:id="rId902" xr:uid="{00000000-0004-0000-0400-000087030000}"/>
    <hyperlink ref="E903" r:id="rId903" xr:uid="{00000000-0004-0000-0400-000088030000}"/>
    <hyperlink ref="E904" r:id="rId904" xr:uid="{00000000-0004-0000-0400-000089030000}"/>
    <hyperlink ref="E905" r:id="rId905" xr:uid="{00000000-0004-0000-0400-00008A030000}"/>
    <hyperlink ref="E906" r:id="rId906" xr:uid="{00000000-0004-0000-0400-00008B030000}"/>
    <hyperlink ref="E907" r:id="rId907" xr:uid="{00000000-0004-0000-0400-00008C030000}"/>
    <hyperlink ref="E908" r:id="rId908" xr:uid="{00000000-0004-0000-0400-00008D030000}"/>
    <hyperlink ref="E909" r:id="rId909" xr:uid="{00000000-0004-0000-0400-00008E030000}"/>
    <hyperlink ref="E910" r:id="rId910" xr:uid="{00000000-0004-0000-0400-00008F030000}"/>
    <hyperlink ref="E911" r:id="rId911" xr:uid="{00000000-0004-0000-0400-000090030000}"/>
    <hyperlink ref="E912" r:id="rId912" xr:uid="{00000000-0004-0000-0400-000091030000}"/>
    <hyperlink ref="E913" r:id="rId913" xr:uid="{00000000-0004-0000-0400-000092030000}"/>
    <hyperlink ref="E914" r:id="rId914" xr:uid="{00000000-0004-0000-0400-000093030000}"/>
    <hyperlink ref="E915" r:id="rId915" xr:uid="{00000000-0004-0000-0400-000094030000}"/>
    <hyperlink ref="E916" r:id="rId916" xr:uid="{00000000-0004-0000-0400-000095030000}"/>
    <hyperlink ref="E917" r:id="rId917" xr:uid="{00000000-0004-0000-0400-000096030000}"/>
    <hyperlink ref="E918" r:id="rId918" xr:uid="{00000000-0004-0000-0400-000097030000}"/>
    <hyperlink ref="E919" r:id="rId919" xr:uid="{00000000-0004-0000-0400-000098030000}"/>
    <hyperlink ref="E920" r:id="rId920" xr:uid="{00000000-0004-0000-0400-000099030000}"/>
    <hyperlink ref="E921" r:id="rId921" xr:uid="{00000000-0004-0000-0400-00009A030000}"/>
    <hyperlink ref="E922" r:id="rId922" xr:uid="{00000000-0004-0000-0400-00009B030000}"/>
    <hyperlink ref="E923" r:id="rId923" xr:uid="{00000000-0004-0000-0400-00009C030000}"/>
    <hyperlink ref="E924" r:id="rId924" xr:uid="{00000000-0004-0000-0400-00009D030000}"/>
    <hyperlink ref="E925" r:id="rId925" xr:uid="{00000000-0004-0000-0400-00009E030000}"/>
    <hyperlink ref="E926" r:id="rId926" xr:uid="{00000000-0004-0000-0400-00009F030000}"/>
    <hyperlink ref="E927" r:id="rId927" xr:uid="{00000000-0004-0000-0400-0000A0030000}"/>
    <hyperlink ref="E928" r:id="rId928" xr:uid="{00000000-0004-0000-0400-0000A1030000}"/>
    <hyperlink ref="E929" r:id="rId929" xr:uid="{00000000-0004-0000-0400-0000A2030000}"/>
    <hyperlink ref="E930" r:id="rId930" xr:uid="{00000000-0004-0000-0400-0000A3030000}"/>
    <hyperlink ref="E931" r:id="rId931" xr:uid="{00000000-0004-0000-0400-0000A4030000}"/>
    <hyperlink ref="E932" r:id="rId932" xr:uid="{00000000-0004-0000-0400-0000A5030000}"/>
    <hyperlink ref="E933" r:id="rId933" xr:uid="{00000000-0004-0000-0400-0000A6030000}"/>
    <hyperlink ref="E934" r:id="rId934" xr:uid="{00000000-0004-0000-0400-0000A7030000}"/>
    <hyperlink ref="E935" r:id="rId935" xr:uid="{00000000-0004-0000-0400-0000A8030000}"/>
    <hyperlink ref="E936" r:id="rId936" xr:uid="{00000000-0004-0000-0400-0000A9030000}"/>
    <hyperlink ref="E937" r:id="rId937" xr:uid="{00000000-0004-0000-0400-0000AA030000}"/>
    <hyperlink ref="E938" r:id="rId938" xr:uid="{00000000-0004-0000-0400-0000AB030000}"/>
    <hyperlink ref="E939" r:id="rId939" xr:uid="{00000000-0004-0000-0400-0000AC030000}"/>
    <hyperlink ref="E940" r:id="rId940" xr:uid="{00000000-0004-0000-0400-0000AD030000}"/>
    <hyperlink ref="E941" r:id="rId941" xr:uid="{00000000-0004-0000-0400-0000AE030000}"/>
    <hyperlink ref="E942" r:id="rId942" xr:uid="{00000000-0004-0000-0400-0000AF030000}"/>
    <hyperlink ref="E943" r:id="rId943" xr:uid="{00000000-0004-0000-0400-0000B0030000}"/>
    <hyperlink ref="E944" r:id="rId944" xr:uid="{00000000-0004-0000-0400-0000B1030000}"/>
    <hyperlink ref="E945" r:id="rId945" xr:uid="{00000000-0004-0000-0400-0000B2030000}"/>
    <hyperlink ref="E946" r:id="rId946" xr:uid="{00000000-0004-0000-0400-0000B3030000}"/>
    <hyperlink ref="E947" r:id="rId947" xr:uid="{00000000-0004-0000-0400-0000B4030000}"/>
    <hyperlink ref="E948" r:id="rId948" xr:uid="{00000000-0004-0000-0400-0000B5030000}"/>
    <hyperlink ref="E949" r:id="rId949" xr:uid="{00000000-0004-0000-0400-0000B6030000}"/>
    <hyperlink ref="E950" r:id="rId950" xr:uid="{00000000-0004-0000-0400-0000B7030000}"/>
    <hyperlink ref="E951" r:id="rId951" xr:uid="{00000000-0004-0000-0400-0000B8030000}"/>
    <hyperlink ref="E952" r:id="rId952" xr:uid="{00000000-0004-0000-0400-0000B9030000}"/>
    <hyperlink ref="E953" r:id="rId953" xr:uid="{00000000-0004-0000-0400-0000BA030000}"/>
    <hyperlink ref="E954" r:id="rId954" xr:uid="{00000000-0004-0000-0400-0000BB030000}"/>
    <hyperlink ref="E955" r:id="rId955" xr:uid="{00000000-0004-0000-0400-0000BC030000}"/>
    <hyperlink ref="E956" r:id="rId956" xr:uid="{00000000-0004-0000-0400-0000BD030000}"/>
    <hyperlink ref="E957" r:id="rId957" xr:uid="{00000000-0004-0000-0400-0000BE030000}"/>
    <hyperlink ref="E958" r:id="rId958" xr:uid="{00000000-0004-0000-0400-0000BF030000}"/>
    <hyperlink ref="E959" r:id="rId959" xr:uid="{00000000-0004-0000-0400-0000C0030000}"/>
    <hyperlink ref="E960" r:id="rId960" xr:uid="{00000000-0004-0000-0400-0000C1030000}"/>
    <hyperlink ref="E961" r:id="rId961" xr:uid="{00000000-0004-0000-0400-0000C2030000}"/>
    <hyperlink ref="E962" r:id="rId962" xr:uid="{00000000-0004-0000-0400-0000C3030000}"/>
    <hyperlink ref="E963" r:id="rId963" xr:uid="{00000000-0004-0000-0400-0000C4030000}"/>
    <hyperlink ref="E964" r:id="rId964" xr:uid="{00000000-0004-0000-0400-0000C5030000}"/>
    <hyperlink ref="E965" r:id="rId965" xr:uid="{00000000-0004-0000-0400-0000C6030000}"/>
    <hyperlink ref="E966" r:id="rId966" xr:uid="{00000000-0004-0000-0400-0000C7030000}"/>
    <hyperlink ref="E967" r:id="rId967" xr:uid="{00000000-0004-0000-0400-0000C8030000}"/>
    <hyperlink ref="E968" r:id="rId968" xr:uid="{00000000-0004-0000-0400-0000C9030000}"/>
    <hyperlink ref="E969" r:id="rId969" xr:uid="{00000000-0004-0000-0400-0000CA030000}"/>
    <hyperlink ref="E970" r:id="rId970" xr:uid="{00000000-0004-0000-0400-0000CB030000}"/>
    <hyperlink ref="E971" r:id="rId971" xr:uid="{00000000-0004-0000-0400-0000CC030000}"/>
    <hyperlink ref="E972" r:id="rId972" xr:uid="{00000000-0004-0000-0400-0000CD030000}"/>
    <hyperlink ref="E973" r:id="rId973" xr:uid="{00000000-0004-0000-0400-0000CE030000}"/>
    <hyperlink ref="E974" r:id="rId974" xr:uid="{00000000-0004-0000-0400-0000CF030000}"/>
    <hyperlink ref="E975" r:id="rId975" xr:uid="{00000000-0004-0000-0400-0000D0030000}"/>
    <hyperlink ref="E976" r:id="rId976" xr:uid="{00000000-0004-0000-0400-0000D1030000}"/>
    <hyperlink ref="E977" r:id="rId977" xr:uid="{00000000-0004-0000-0400-0000D2030000}"/>
    <hyperlink ref="E978" r:id="rId978" xr:uid="{00000000-0004-0000-0400-0000D3030000}"/>
    <hyperlink ref="E979" r:id="rId979" xr:uid="{00000000-0004-0000-0400-0000D4030000}"/>
    <hyperlink ref="E980" r:id="rId980" xr:uid="{00000000-0004-0000-0400-0000D5030000}"/>
    <hyperlink ref="E981" r:id="rId981" xr:uid="{00000000-0004-0000-0400-0000D6030000}"/>
    <hyperlink ref="E982" r:id="rId982" xr:uid="{00000000-0004-0000-0400-0000D7030000}"/>
    <hyperlink ref="E983" r:id="rId983" xr:uid="{00000000-0004-0000-0400-0000D8030000}"/>
    <hyperlink ref="E984" r:id="rId984" xr:uid="{00000000-0004-0000-0400-0000D9030000}"/>
    <hyperlink ref="E985" r:id="rId985" xr:uid="{00000000-0004-0000-0400-0000DA030000}"/>
    <hyperlink ref="E986" r:id="rId986" xr:uid="{00000000-0004-0000-0400-0000DB030000}"/>
    <hyperlink ref="E987" r:id="rId987" xr:uid="{00000000-0004-0000-0400-0000DC030000}"/>
    <hyperlink ref="E988" r:id="rId988" xr:uid="{00000000-0004-0000-0400-0000DD030000}"/>
    <hyperlink ref="E989" r:id="rId989" xr:uid="{00000000-0004-0000-0400-0000DE030000}"/>
    <hyperlink ref="E990" r:id="rId990" xr:uid="{00000000-0004-0000-0400-0000DF030000}"/>
    <hyperlink ref="E991" r:id="rId991" xr:uid="{00000000-0004-0000-0400-0000E0030000}"/>
    <hyperlink ref="E992" r:id="rId992" xr:uid="{00000000-0004-0000-0400-0000E1030000}"/>
    <hyperlink ref="E993" r:id="rId993" xr:uid="{00000000-0004-0000-0400-0000E2030000}"/>
    <hyperlink ref="E994" r:id="rId994" xr:uid="{00000000-0004-0000-0400-0000E3030000}"/>
    <hyperlink ref="E995" r:id="rId995" xr:uid="{00000000-0004-0000-0400-0000E4030000}"/>
    <hyperlink ref="E996" r:id="rId996" xr:uid="{00000000-0004-0000-0400-0000E5030000}"/>
    <hyperlink ref="E997" r:id="rId997" xr:uid="{00000000-0004-0000-0400-0000E6030000}"/>
    <hyperlink ref="E998" r:id="rId998" xr:uid="{00000000-0004-0000-0400-0000E7030000}"/>
    <hyperlink ref="E999" r:id="rId999" xr:uid="{00000000-0004-0000-0400-0000E8030000}"/>
    <hyperlink ref="E1000" r:id="rId1000" xr:uid="{00000000-0004-0000-0400-0000E9030000}"/>
    <hyperlink ref="E1001" r:id="rId1001" xr:uid="{00000000-0004-0000-0400-0000EA030000}"/>
    <hyperlink ref="E1002" r:id="rId1002" xr:uid="{00000000-0004-0000-0400-0000EB030000}"/>
    <hyperlink ref="E1003" r:id="rId1003" xr:uid="{00000000-0004-0000-0400-0000EC030000}"/>
    <hyperlink ref="E1004" r:id="rId1004" xr:uid="{00000000-0004-0000-0400-0000ED030000}"/>
    <hyperlink ref="E1005" r:id="rId1005" xr:uid="{00000000-0004-0000-0400-0000EE030000}"/>
    <hyperlink ref="E1006" r:id="rId1006" xr:uid="{00000000-0004-0000-0400-0000EF030000}"/>
    <hyperlink ref="E1007" r:id="rId1007" xr:uid="{00000000-0004-0000-0400-0000F0030000}"/>
    <hyperlink ref="E1008" r:id="rId1008" xr:uid="{00000000-0004-0000-0400-0000F1030000}"/>
    <hyperlink ref="E1009" r:id="rId1009" xr:uid="{00000000-0004-0000-0400-0000F2030000}"/>
    <hyperlink ref="E1010" r:id="rId1010" xr:uid="{00000000-0004-0000-0400-0000F3030000}"/>
    <hyperlink ref="E1011" r:id="rId1011" xr:uid="{00000000-0004-0000-0400-0000F4030000}"/>
    <hyperlink ref="E1012" r:id="rId1012" xr:uid="{00000000-0004-0000-0400-0000F5030000}"/>
    <hyperlink ref="E1013" r:id="rId1013" xr:uid="{00000000-0004-0000-0400-0000F6030000}"/>
    <hyperlink ref="E1014" r:id="rId1014" xr:uid="{00000000-0004-0000-0400-0000F7030000}"/>
    <hyperlink ref="E1015" r:id="rId1015" xr:uid="{00000000-0004-0000-0400-0000F8030000}"/>
    <hyperlink ref="E1016" r:id="rId1016" xr:uid="{00000000-0004-0000-0400-0000F9030000}"/>
    <hyperlink ref="E1017" r:id="rId1017" xr:uid="{00000000-0004-0000-0400-0000FA030000}"/>
    <hyperlink ref="E1018" r:id="rId1018" xr:uid="{00000000-0004-0000-0400-0000FB030000}"/>
    <hyperlink ref="E1019" r:id="rId1019" xr:uid="{00000000-0004-0000-0400-0000FC030000}"/>
    <hyperlink ref="E1020" r:id="rId1020" xr:uid="{00000000-0004-0000-0400-0000FD030000}"/>
    <hyperlink ref="E1021" r:id="rId1021" xr:uid="{00000000-0004-0000-0400-0000FE030000}"/>
    <hyperlink ref="E1022" r:id="rId1022" xr:uid="{00000000-0004-0000-0400-0000FF030000}"/>
    <hyperlink ref="E1023" r:id="rId1023" xr:uid="{00000000-0004-0000-0400-000000040000}"/>
    <hyperlink ref="E1024" r:id="rId1024" xr:uid="{00000000-0004-0000-0400-000001040000}"/>
    <hyperlink ref="E1025" r:id="rId1025" xr:uid="{00000000-0004-0000-0400-000002040000}"/>
    <hyperlink ref="E1026" r:id="rId1026" xr:uid="{00000000-0004-0000-0400-000003040000}"/>
    <hyperlink ref="E1027" r:id="rId1027" xr:uid="{00000000-0004-0000-0400-000004040000}"/>
    <hyperlink ref="E1028" r:id="rId1028" xr:uid="{00000000-0004-0000-0400-000005040000}"/>
    <hyperlink ref="E1029" r:id="rId1029" xr:uid="{00000000-0004-0000-0400-000006040000}"/>
    <hyperlink ref="E1030" r:id="rId1030" xr:uid="{00000000-0004-0000-0400-000007040000}"/>
    <hyperlink ref="E1031" r:id="rId1031" xr:uid="{00000000-0004-0000-0400-000008040000}"/>
    <hyperlink ref="E1032" r:id="rId1032" xr:uid="{00000000-0004-0000-0400-000009040000}"/>
    <hyperlink ref="E1033" r:id="rId1033" xr:uid="{00000000-0004-0000-0400-00000A040000}"/>
    <hyperlink ref="E1034" r:id="rId1034" xr:uid="{00000000-0004-0000-0400-00000B040000}"/>
    <hyperlink ref="E1035" r:id="rId1035" xr:uid="{00000000-0004-0000-0400-00000C040000}"/>
    <hyperlink ref="E1036" r:id="rId1036" xr:uid="{00000000-0004-0000-0400-00000D040000}"/>
    <hyperlink ref="E1037" r:id="rId1037" xr:uid="{00000000-0004-0000-0400-00000E040000}"/>
    <hyperlink ref="E1038" r:id="rId1038" xr:uid="{00000000-0004-0000-0400-00000F040000}"/>
    <hyperlink ref="E1039" r:id="rId1039" xr:uid="{00000000-0004-0000-0400-000010040000}"/>
    <hyperlink ref="E1040" r:id="rId1040" xr:uid="{00000000-0004-0000-0400-000011040000}"/>
    <hyperlink ref="E1041" r:id="rId1041" xr:uid="{00000000-0004-0000-0400-000012040000}"/>
    <hyperlink ref="E1042" r:id="rId1042" xr:uid="{00000000-0004-0000-0400-000013040000}"/>
    <hyperlink ref="E1043" r:id="rId1043" xr:uid="{00000000-0004-0000-0400-000014040000}"/>
    <hyperlink ref="E1044" r:id="rId1044" xr:uid="{00000000-0004-0000-0400-000015040000}"/>
    <hyperlink ref="E1045" r:id="rId1045" xr:uid="{00000000-0004-0000-0400-000016040000}"/>
    <hyperlink ref="E1046" r:id="rId1046" xr:uid="{00000000-0004-0000-0400-000017040000}"/>
    <hyperlink ref="E1047" r:id="rId1047" xr:uid="{00000000-0004-0000-0400-000018040000}"/>
    <hyperlink ref="E1048" r:id="rId1048" xr:uid="{00000000-0004-0000-0400-000019040000}"/>
    <hyperlink ref="E1049" r:id="rId1049" xr:uid="{00000000-0004-0000-0400-00001A040000}"/>
    <hyperlink ref="E1050" r:id="rId1050" xr:uid="{00000000-0004-0000-0400-00001B040000}"/>
    <hyperlink ref="E1051" r:id="rId1051" xr:uid="{00000000-0004-0000-0400-00001C040000}"/>
    <hyperlink ref="E1052" r:id="rId1052" xr:uid="{00000000-0004-0000-0400-00001D040000}"/>
    <hyperlink ref="E1053" r:id="rId1053" xr:uid="{00000000-0004-0000-0400-00001E040000}"/>
    <hyperlink ref="E1054" r:id="rId1054" xr:uid="{00000000-0004-0000-0400-00001F040000}"/>
    <hyperlink ref="E1055" r:id="rId1055" xr:uid="{00000000-0004-0000-0400-000020040000}"/>
    <hyperlink ref="E1056" r:id="rId1056" xr:uid="{00000000-0004-0000-0400-000021040000}"/>
    <hyperlink ref="E1057" r:id="rId1057" xr:uid="{00000000-0004-0000-0400-000022040000}"/>
    <hyperlink ref="E1058" r:id="rId1058" xr:uid="{00000000-0004-0000-0400-000023040000}"/>
    <hyperlink ref="E1059" r:id="rId1059" xr:uid="{00000000-0004-0000-0400-000024040000}"/>
    <hyperlink ref="E1060" r:id="rId1060" xr:uid="{00000000-0004-0000-0400-000025040000}"/>
    <hyperlink ref="E1061" r:id="rId1061" xr:uid="{00000000-0004-0000-0400-000026040000}"/>
    <hyperlink ref="E1062" r:id="rId1062" xr:uid="{00000000-0004-0000-0400-000027040000}"/>
    <hyperlink ref="E1063" r:id="rId1063" xr:uid="{00000000-0004-0000-0400-000028040000}"/>
    <hyperlink ref="E1064" r:id="rId1064" xr:uid="{00000000-0004-0000-0400-000029040000}"/>
    <hyperlink ref="E1065" r:id="rId1065" xr:uid="{00000000-0004-0000-0400-00002A040000}"/>
    <hyperlink ref="E1066" r:id="rId1066" xr:uid="{00000000-0004-0000-0400-00002B040000}"/>
    <hyperlink ref="E1067" r:id="rId1067" xr:uid="{00000000-0004-0000-0400-00002C040000}"/>
    <hyperlink ref="E1068" r:id="rId1068" xr:uid="{00000000-0004-0000-0400-00002D040000}"/>
    <hyperlink ref="E1069" r:id="rId1069" xr:uid="{00000000-0004-0000-0400-00002E040000}"/>
    <hyperlink ref="E1070" r:id="rId1070" xr:uid="{00000000-0004-0000-0400-00002F040000}"/>
    <hyperlink ref="E1071" r:id="rId1071" xr:uid="{00000000-0004-0000-0400-000030040000}"/>
    <hyperlink ref="E1072" r:id="rId1072" xr:uid="{00000000-0004-0000-0400-000031040000}"/>
    <hyperlink ref="E1073" r:id="rId1073" xr:uid="{00000000-0004-0000-0400-000032040000}"/>
    <hyperlink ref="E1074" r:id="rId1074" xr:uid="{00000000-0004-0000-0400-000033040000}"/>
    <hyperlink ref="E1075" r:id="rId1075" xr:uid="{00000000-0004-0000-0400-000034040000}"/>
    <hyperlink ref="E1076" r:id="rId1076" xr:uid="{00000000-0004-0000-0400-000035040000}"/>
    <hyperlink ref="E1077" r:id="rId1077" xr:uid="{00000000-0004-0000-0400-000036040000}"/>
    <hyperlink ref="E1078" r:id="rId1078" xr:uid="{00000000-0004-0000-0400-000037040000}"/>
    <hyperlink ref="E1079" r:id="rId1079" xr:uid="{00000000-0004-0000-0400-000038040000}"/>
    <hyperlink ref="E1080" r:id="rId1080" xr:uid="{00000000-0004-0000-0400-000039040000}"/>
    <hyperlink ref="E1081" r:id="rId1081" xr:uid="{00000000-0004-0000-0400-00003A040000}"/>
    <hyperlink ref="E1082" r:id="rId1082" xr:uid="{00000000-0004-0000-0400-00003B040000}"/>
    <hyperlink ref="E1083" r:id="rId1083" xr:uid="{00000000-0004-0000-0400-00003C040000}"/>
    <hyperlink ref="E1084" r:id="rId1084" xr:uid="{00000000-0004-0000-0400-00003D040000}"/>
    <hyperlink ref="E1085" r:id="rId1085" xr:uid="{00000000-0004-0000-0400-00003E040000}"/>
    <hyperlink ref="E1086" r:id="rId1086" xr:uid="{00000000-0004-0000-0400-00003F040000}"/>
    <hyperlink ref="E1087" r:id="rId1087" xr:uid="{00000000-0004-0000-0400-000040040000}"/>
    <hyperlink ref="E1088" r:id="rId1088" xr:uid="{00000000-0004-0000-0400-000041040000}"/>
    <hyperlink ref="E1089" r:id="rId1089" xr:uid="{00000000-0004-0000-0400-000042040000}"/>
    <hyperlink ref="E1090" r:id="rId1090" xr:uid="{00000000-0004-0000-0400-000043040000}"/>
    <hyperlink ref="E1091" r:id="rId1091" xr:uid="{00000000-0004-0000-0400-000044040000}"/>
    <hyperlink ref="E1092" r:id="rId1092" xr:uid="{00000000-0004-0000-0400-000045040000}"/>
    <hyperlink ref="E1093" r:id="rId1093" xr:uid="{00000000-0004-0000-0400-000046040000}"/>
    <hyperlink ref="E1094" r:id="rId1094" xr:uid="{00000000-0004-0000-0400-000047040000}"/>
    <hyperlink ref="E1095" r:id="rId1095" xr:uid="{00000000-0004-0000-0400-000048040000}"/>
    <hyperlink ref="E1096" r:id="rId1096" xr:uid="{00000000-0004-0000-0400-000049040000}"/>
    <hyperlink ref="E1097" r:id="rId1097" xr:uid="{00000000-0004-0000-0400-00004A040000}"/>
    <hyperlink ref="E1098" r:id="rId1098" xr:uid="{00000000-0004-0000-0400-00004B040000}"/>
    <hyperlink ref="E1099" r:id="rId1099" xr:uid="{00000000-0004-0000-0400-00004C040000}"/>
    <hyperlink ref="E1100" r:id="rId1100" xr:uid="{00000000-0004-0000-0400-00004D040000}"/>
    <hyperlink ref="E1101" r:id="rId1101" xr:uid="{00000000-0004-0000-0400-00004E040000}"/>
    <hyperlink ref="E1102" r:id="rId1102" xr:uid="{00000000-0004-0000-0400-00004F040000}"/>
    <hyperlink ref="E1103" r:id="rId1103" xr:uid="{00000000-0004-0000-0400-000050040000}"/>
    <hyperlink ref="E1104" r:id="rId1104" xr:uid="{00000000-0004-0000-0400-000051040000}"/>
    <hyperlink ref="E1105" r:id="rId1105" xr:uid="{00000000-0004-0000-0400-000052040000}"/>
    <hyperlink ref="E1106" r:id="rId1106" xr:uid="{00000000-0004-0000-0400-000053040000}"/>
    <hyperlink ref="E1107" r:id="rId1107" xr:uid="{00000000-0004-0000-0400-000054040000}"/>
    <hyperlink ref="E1108" r:id="rId1108" xr:uid="{00000000-0004-0000-0400-000055040000}"/>
    <hyperlink ref="E1109" r:id="rId1109" xr:uid="{00000000-0004-0000-0400-000056040000}"/>
    <hyperlink ref="E1110" r:id="rId1110" xr:uid="{00000000-0004-0000-0400-000057040000}"/>
    <hyperlink ref="E1111" r:id="rId1111" xr:uid="{00000000-0004-0000-0400-000058040000}"/>
    <hyperlink ref="E1112" r:id="rId1112" xr:uid="{00000000-0004-0000-0400-000059040000}"/>
    <hyperlink ref="E1113" r:id="rId1113" xr:uid="{00000000-0004-0000-0400-00005A040000}"/>
    <hyperlink ref="E1114" r:id="rId1114" xr:uid="{00000000-0004-0000-0400-00005B040000}"/>
    <hyperlink ref="E1115" r:id="rId1115" xr:uid="{00000000-0004-0000-0400-00005C040000}"/>
    <hyperlink ref="E1116" r:id="rId1116" xr:uid="{00000000-0004-0000-0400-00005D040000}"/>
    <hyperlink ref="E1117" r:id="rId1117" xr:uid="{00000000-0004-0000-0400-00005E040000}"/>
    <hyperlink ref="E1118" r:id="rId1118" xr:uid="{00000000-0004-0000-0400-00005F040000}"/>
    <hyperlink ref="E1119" r:id="rId1119" xr:uid="{00000000-0004-0000-0400-000060040000}"/>
    <hyperlink ref="E1120" r:id="rId1120" xr:uid="{00000000-0004-0000-0400-000061040000}"/>
    <hyperlink ref="E1121" r:id="rId1121" xr:uid="{00000000-0004-0000-0400-000062040000}"/>
    <hyperlink ref="E1122" r:id="rId1122" xr:uid="{00000000-0004-0000-0400-000063040000}"/>
    <hyperlink ref="E1123" r:id="rId1123" xr:uid="{00000000-0004-0000-0400-000064040000}"/>
    <hyperlink ref="E1124" r:id="rId1124" xr:uid="{00000000-0004-0000-0400-000065040000}"/>
    <hyperlink ref="E1125" r:id="rId1125" xr:uid="{00000000-0004-0000-0400-000066040000}"/>
    <hyperlink ref="E1126" r:id="rId1126" xr:uid="{00000000-0004-0000-0400-000067040000}"/>
    <hyperlink ref="E1127" r:id="rId1127" xr:uid="{00000000-0004-0000-0400-000068040000}"/>
    <hyperlink ref="E1128" r:id="rId1128" xr:uid="{00000000-0004-0000-0400-000069040000}"/>
    <hyperlink ref="E1129" r:id="rId1129" xr:uid="{00000000-0004-0000-0400-00006A040000}"/>
    <hyperlink ref="E1130" r:id="rId1130" xr:uid="{00000000-0004-0000-0400-00006B040000}"/>
    <hyperlink ref="E1131" r:id="rId1131" xr:uid="{00000000-0004-0000-0400-00006C040000}"/>
    <hyperlink ref="E1132" r:id="rId1132" xr:uid="{00000000-0004-0000-0400-00006D040000}"/>
    <hyperlink ref="E1133" r:id="rId1133" xr:uid="{00000000-0004-0000-0400-00006E040000}"/>
    <hyperlink ref="E1134" r:id="rId1134" xr:uid="{00000000-0004-0000-0400-00006F040000}"/>
    <hyperlink ref="E1135" r:id="rId1135" xr:uid="{00000000-0004-0000-0400-000070040000}"/>
    <hyperlink ref="E1136" r:id="rId1136" xr:uid="{00000000-0004-0000-0400-000071040000}"/>
    <hyperlink ref="E1137" r:id="rId1137" xr:uid="{00000000-0004-0000-0400-000072040000}"/>
    <hyperlink ref="E1138" r:id="rId1138" xr:uid="{00000000-0004-0000-0400-000073040000}"/>
    <hyperlink ref="E1139" r:id="rId1139" xr:uid="{00000000-0004-0000-0400-000074040000}"/>
    <hyperlink ref="E1140" r:id="rId1140" xr:uid="{00000000-0004-0000-0400-000075040000}"/>
    <hyperlink ref="E1141" r:id="rId1141" xr:uid="{00000000-0004-0000-0400-000076040000}"/>
    <hyperlink ref="E1142" r:id="rId1142" xr:uid="{00000000-0004-0000-0400-000077040000}"/>
    <hyperlink ref="E1143" r:id="rId1143" xr:uid="{00000000-0004-0000-0400-000078040000}"/>
    <hyperlink ref="E1144" r:id="rId1144" xr:uid="{00000000-0004-0000-0400-000079040000}"/>
    <hyperlink ref="E1145" r:id="rId1145" xr:uid="{00000000-0004-0000-0400-00007A040000}"/>
    <hyperlink ref="E1146" r:id="rId1146" xr:uid="{00000000-0004-0000-0400-00007B040000}"/>
    <hyperlink ref="E1147" r:id="rId1147" xr:uid="{00000000-0004-0000-0400-00007C040000}"/>
    <hyperlink ref="E1148" r:id="rId1148" xr:uid="{00000000-0004-0000-0400-00007D040000}"/>
    <hyperlink ref="E1149" r:id="rId1149" xr:uid="{00000000-0004-0000-0400-00007E040000}"/>
    <hyperlink ref="E1150" r:id="rId1150" xr:uid="{00000000-0004-0000-0400-00007F040000}"/>
    <hyperlink ref="E1151" r:id="rId1151" xr:uid="{00000000-0004-0000-0400-000080040000}"/>
    <hyperlink ref="E1152" r:id="rId1152" xr:uid="{00000000-0004-0000-0400-000081040000}"/>
    <hyperlink ref="E1153" r:id="rId1153" xr:uid="{00000000-0004-0000-0400-000082040000}"/>
    <hyperlink ref="E1154" r:id="rId1154" xr:uid="{00000000-0004-0000-0400-000083040000}"/>
    <hyperlink ref="E1155" r:id="rId1155" xr:uid="{00000000-0004-0000-0400-000084040000}"/>
    <hyperlink ref="E1156" r:id="rId1156" xr:uid="{00000000-0004-0000-0400-000085040000}"/>
    <hyperlink ref="E1157" r:id="rId1157" xr:uid="{00000000-0004-0000-0400-000086040000}"/>
    <hyperlink ref="E1158" r:id="rId1158" xr:uid="{00000000-0004-0000-0400-000087040000}"/>
    <hyperlink ref="E1159" r:id="rId1159" xr:uid="{00000000-0004-0000-0400-000088040000}"/>
    <hyperlink ref="E1160" r:id="rId1160" xr:uid="{00000000-0004-0000-0400-000089040000}"/>
    <hyperlink ref="E1161" r:id="rId1161" xr:uid="{00000000-0004-0000-0400-00008A040000}"/>
    <hyperlink ref="E1162" r:id="rId1162" xr:uid="{00000000-0004-0000-0400-00008B040000}"/>
    <hyperlink ref="E1163" r:id="rId1163" xr:uid="{00000000-0004-0000-0400-00008C040000}"/>
    <hyperlink ref="E1164" r:id="rId1164" xr:uid="{00000000-0004-0000-0400-00008D040000}"/>
    <hyperlink ref="E1165" r:id="rId1165" xr:uid="{00000000-0004-0000-0400-00008E040000}"/>
    <hyperlink ref="E1166" r:id="rId1166" xr:uid="{00000000-0004-0000-0400-00008F040000}"/>
    <hyperlink ref="E1167" r:id="rId1167" xr:uid="{00000000-0004-0000-0400-000090040000}"/>
    <hyperlink ref="E1168" r:id="rId1168" xr:uid="{00000000-0004-0000-0400-000091040000}"/>
    <hyperlink ref="E1169" r:id="rId1169" xr:uid="{00000000-0004-0000-0400-000092040000}"/>
    <hyperlink ref="E1170" r:id="rId1170" xr:uid="{00000000-0004-0000-0400-000093040000}"/>
    <hyperlink ref="E1171" r:id="rId1171" xr:uid="{00000000-0004-0000-0400-000094040000}"/>
    <hyperlink ref="E1172" r:id="rId1172" xr:uid="{00000000-0004-0000-0400-000095040000}"/>
    <hyperlink ref="E1173" r:id="rId1173" xr:uid="{00000000-0004-0000-0400-000096040000}"/>
    <hyperlink ref="E1174" r:id="rId1174" xr:uid="{00000000-0004-0000-0400-000097040000}"/>
    <hyperlink ref="E1175" r:id="rId1175" xr:uid="{00000000-0004-0000-0400-000098040000}"/>
    <hyperlink ref="E1176" r:id="rId1176" xr:uid="{00000000-0004-0000-0400-000099040000}"/>
    <hyperlink ref="E1177" r:id="rId1177" xr:uid="{00000000-0004-0000-0400-00009A040000}"/>
    <hyperlink ref="E1178" r:id="rId1178" xr:uid="{00000000-0004-0000-0400-00009B040000}"/>
    <hyperlink ref="E1179" r:id="rId1179" xr:uid="{00000000-0004-0000-0400-00009C040000}"/>
    <hyperlink ref="E1180" r:id="rId1180" xr:uid="{00000000-0004-0000-0400-00009D040000}"/>
    <hyperlink ref="E1181" r:id="rId1181" xr:uid="{00000000-0004-0000-0400-00009E040000}"/>
    <hyperlink ref="E1182" r:id="rId1182" xr:uid="{00000000-0004-0000-0400-00009F040000}"/>
    <hyperlink ref="E1183" r:id="rId1183" xr:uid="{00000000-0004-0000-0400-0000A0040000}"/>
    <hyperlink ref="E1184" r:id="rId1184" xr:uid="{00000000-0004-0000-0400-0000A1040000}"/>
    <hyperlink ref="E1185" r:id="rId1185" xr:uid="{00000000-0004-0000-0400-0000A2040000}"/>
    <hyperlink ref="E1186" r:id="rId1186" xr:uid="{00000000-0004-0000-0400-0000A3040000}"/>
    <hyperlink ref="E1187" r:id="rId1187" xr:uid="{00000000-0004-0000-0400-0000A4040000}"/>
    <hyperlink ref="E1188" r:id="rId1188" xr:uid="{00000000-0004-0000-0400-0000A5040000}"/>
    <hyperlink ref="E1189" r:id="rId1189" xr:uid="{00000000-0004-0000-0400-0000A6040000}"/>
    <hyperlink ref="E1190" r:id="rId1190" xr:uid="{00000000-0004-0000-0400-0000A7040000}"/>
    <hyperlink ref="E1191" r:id="rId1191" xr:uid="{00000000-0004-0000-0400-0000A8040000}"/>
    <hyperlink ref="E1192" r:id="rId1192" xr:uid="{00000000-0004-0000-0400-0000A9040000}"/>
    <hyperlink ref="E1193" r:id="rId1193" xr:uid="{00000000-0004-0000-0400-0000AA040000}"/>
    <hyperlink ref="E1194" r:id="rId1194" xr:uid="{00000000-0004-0000-0400-0000AB040000}"/>
    <hyperlink ref="E1195" r:id="rId1195" xr:uid="{00000000-0004-0000-0400-0000AC040000}"/>
    <hyperlink ref="E1196" r:id="rId1196" xr:uid="{00000000-0004-0000-0400-0000AD040000}"/>
    <hyperlink ref="E1197" r:id="rId1197" xr:uid="{00000000-0004-0000-0400-0000AE040000}"/>
    <hyperlink ref="E1198" r:id="rId1198" xr:uid="{00000000-0004-0000-0400-0000AF040000}"/>
    <hyperlink ref="E1199" r:id="rId1199" xr:uid="{00000000-0004-0000-0400-0000B0040000}"/>
    <hyperlink ref="E1200" r:id="rId1200" xr:uid="{00000000-0004-0000-0400-0000B1040000}"/>
    <hyperlink ref="E1201" r:id="rId1201" xr:uid="{00000000-0004-0000-0400-0000B2040000}"/>
    <hyperlink ref="E1202" r:id="rId1202" xr:uid="{00000000-0004-0000-0400-0000B3040000}"/>
    <hyperlink ref="E1203" r:id="rId1203" xr:uid="{00000000-0004-0000-0400-0000B4040000}"/>
    <hyperlink ref="E1204" r:id="rId1204" xr:uid="{00000000-0004-0000-0400-0000B5040000}"/>
    <hyperlink ref="E1205" r:id="rId1205" xr:uid="{00000000-0004-0000-0400-0000B6040000}"/>
    <hyperlink ref="E1206" r:id="rId1206" xr:uid="{00000000-0004-0000-0400-0000B7040000}"/>
    <hyperlink ref="E1207" r:id="rId1207" xr:uid="{00000000-0004-0000-0400-0000B8040000}"/>
    <hyperlink ref="E1208" r:id="rId1208" xr:uid="{00000000-0004-0000-0400-0000B9040000}"/>
    <hyperlink ref="E1209" r:id="rId1209" xr:uid="{00000000-0004-0000-0400-0000BA040000}"/>
    <hyperlink ref="E1210" r:id="rId1210" xr:uid="{00000000-0004-0000-0400-0000BB040000}"/>
    <hyperlink ref="E1211" r:id="rId1211" xr:uid="{00000000-0004-0000-0400-0000BC040000}"/>
    <hyperlink ref="E1212" r:id="rId1212" xr:uid="{00000000-0004-0000-0400-0000BD040000}"/>
    <hyperlink ref="E1213" r:id="rId1213" xr:uid="{00000000-0004-0000-0400-0000BE040000}"/>
    <hyperlink ref="E1214" r:id="rId1214" xr:uid="{00000000-0004-0000-0400-0000BF040000}"/>
    <hyperlink ref="E1215" r:id="rId1215" xr:uid="{00000000-0004-0000-0400-0000C0040000}"/>
    <hyperlink ref="E1216" r:id="rId1216" xr:uid="{00000000-0004-0000-0400-0000C1040000}"/>
    <hyperlink ref="E1217" r:id="rId1217" xr:uid="{00000000-0004-0000-0400-0000C2040000}"/>
    <hyperlink ref="E1218" r:id="rId1218" xr:uid="{00000000-0004-0000-0400-0000C3040000}"/>
    <hyperlink ref="E1219" r:id="rId1219" xr:uid="{00000000-0004-0000-0400-0000C4040000}"/>
    <hyperlink ref="E1220" r:id="rId1220" xr:uid="{00000000-0004-0000-0400-0000C5040000}"/>
    <hyperlink ref="E1221" r:id="rId1221" xr:uid="{00000000-0004-0000-0400-0000C6040000}"/>
    <hyperlink ref="E1222" r:id="rId1222" xr:uid="{00000000-0004-0000-0400-0000C7040000}"/>
    <hyperlink ref="E1223" r:id="rId1223" xr:uid="{00000000-0004-0000-0400-0000C8040000}"/>
    <hyperlink ref="E1224" r:id="rId1224" xr:uid="{00000000-0004-0000-0400-0000C9040000}"/>
    <hyperlink ref="E1225" r:id="rId1225" xr:uid="{00000000-0004-0000-0400-0000CA040000}"/>
    <hyperlink ref="E1226" r:id="rId1226" xr:uid="{00000000-0004-0000-0400-0000CB040000}"/>
    <hyperlink ref="E1227" r:id="rId1227" xr:uid="{00000000-0004-0000-0400-0000CC040000}"/>
    <hyperlink ref="E1228" r:id="rId1228" xr:uid="{00000000-0004-0000-0400-0000CD040000}"/>
    <hyperlink ref="E1229" r:id="rId1229" xr:uid="{00000000-0004-0000-0400-0000CE040000}"/>
    <hyperlink ref="E1230" r:id="rId1230" xr:uid="{00000000-0004-0000-0400-0000CF040000}"/>
    <hyperlink ref="E1231" r:id="rId1231" xr:uid="{00000000-0004-0000-0400-0000D0040000}"/>
    <hyperlink ref="E1232" r:id="rId1232" xr:uid="{00000000-0004-0000-0400-0000D1040000}"/>
    <hyperlink ref="E1233" r:id="rId1233" xr:uid="{00000000-0004-0000-0400-0000D2040000}"/>
    <hyperlink ref="E1234" r:id="rId1234" xr:uid="{00000000-0004-0000-0400-0000D3040000}"/>
    <hyperlink ref="E1235" r:id="rId1235" xr:uid="{00000000-0004-0000-0400-0000D4040000}"/>
    <hyperlink ref="E1236" r:id="rId1236" xr:uid="{00000000-0004-0000-0400-0000D5040000}"/>
    <hyperlink ref="E1237" r:id="rId1237" xr:uid="{00000000-0004-0000-0400-0000D6040000}"/>
    <hyperlink ref="E1238" r:id="rId1238" xr:uid="{00000000-0004-0000-0400-0000D7040000}"/>
    <hyperlink ref="E1239" r:id="rId1239" xr:uid="{00000000-0004-0000-0400-0000D8040000}"/>
    <hyperlink ref="E1240" r:id="rId1240" xr:uid="{00000000-0004-0000-0400-0000D9040000}"/>
    <hyperlink ref="E1245" r:id="rId1241" xr:uid="{2894FC22-554C-4AFE-A25A-B738EADB3759}"/>
    <hyperlink ref="E1248" r:id="rId1242" xr:uid="{248AA2F7-8EAB-42F8-B913-FA5D4CEB6531}"/>
    <hyperlink ref="E1249" r:id="rId1243" xr:uid="{1263F5F7-34F9-406B-9ADD-04615EBBB26D}"/>
    <hyperlink ref="E1251" r:id="rId1244" xr:uid="{29246FA2-4058-4429-91EF-BDE4F196AA8E}"/>
    <hyperlink ref="E1254" r:id="rId1245" xr:uid="{0907ADE2-0DFB-4E6F-9E9F-6CBC1821593A}"/>
    <hyperlink ref="E1255" r:id="rId1246" xr:uid="{D72B404F-9E3C-4BB9-ABEF-46310F92019C}"/>
    <hyperlink ref="E1256" r:id="rId1247" xr:uid="{5CCC2B85-3595-4D47-958E-269D7E94A5D9}"/>
    <hyperlink ref="E1260" r:id="rId1248" xr:uid="{A69C3C0D-75BC-4983-9782-4778FD01303C}"/>
    <hyperlink ref="E1261" r:id="rId1249" xr:uid="{CF5BA9A1-0149-44DA-9597-E0B700FE199E}"/>
    <hyperlink ref="E1262" r:id="rId1250" xr:uid="{DA79C6D4-A10E-4BBB-82A1-6ADC36EB1A6B}"/>
    <hyperlink ref="E1264" r:id="rId1251" xr:uid="{70A7AE13-F64D-4A69-AC0E-4F3A941512FE}"/>
    <hyperlink ref="E1265" r:id="rId1252" xr:uid="{62F15AE3-97E8-44CD-83F6-3ED0BC4373A4}"/>
    <hyperlink ref="E1266" r:id="rId1253" xr:uid="{89C28616-24AA-406A-A501-C264B5F05085}"/>
  </hyperlinks>
  <pageMargins left="0.511811024" right="0.511811024" top="0.78740157499999996" bottom="0.78740157499999996" header="0.31496062000000002" footer="0.31496062000000002"/>
  <pageSetup paperSize="9" orientation="portrait" r:id="rId1254"/>
  <tableParts count="1">
    <tablePart r:id="rId125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34"/>
  <sheetViews>
    <sheetView zoomScale="175" zoomScaleNormal="175" workbookViewId="0">
      <selection sqref="A1:D1"/>
    </sheetView>
  </sheetViews>
  <sheetFormatPr defaultColWidth="12.5703125" defaultRowHeight="12.75" x14ac:dyDescent="0.2"/>
  <cols>
    <col min="1" max="1" width="14.42578125" style="24" bestFit="1" customWidth="1"/>
    <col min="2" max="2" width="16.85546875" bestFit="1" customWidth="1"/>
    <col min="3" max="3" width="65.42578125" style="42" customWidth="1"/>
    <col min="4" max="4" width="34.140625" style="24" bestFit="1" customWidth="1"/>
  </cols>
  <sheetData>
    <row r="1" spans="1:4" x14ac:dyDescent="0.2">
      <c r="A1" s="1" t="s">
        <v>5615</v>
      </c>
      <c r="B1" s="1" t="s">
        <v>5616</v>
      </c>
      <c r="C1" s="50" t="s">
        <v>5617</v>
      </c>
      <c r="D1" s="1" t="s">
        <v>5618</v>
      </c>
    </row>
    <row r="2" spans="1:4" x14ac:dyDescent="0.2">
      <c r="A2" s="3">
        <v>1</v>
      </c>
      <c r="B2" s="6">
        <v>44212</v>
      </c>
      <c r="C2" s="51" t="s">
        <v>5670</v>
      </c>
      <c r="D2" s="3" t="s">
        <v>9</v>
      </c>
    </row>
    <row r="3" spans="1:4" x14ac:dyDescent="0.2">
      <c r="A3" s="3">
        <v>2</v>
      </c>
      <c r="B3" s="6">
        <v>44228</v>
      </c>
      <c r="C3" s="51" t="s">
        <v>5673</v>
      </c>
      <c r="D3" s="24" t="s">
        <v>5675</v>
      </c>
    </row>
    <row r="4" spans="1:4" x14ac:dyDescent="0.2">
      <c r="A4" s="3">
        <v>3</v>
      </c>
      <c r="B4" s="6">
        <v>44228</v>
      </c>
      <c r="C4" s="51" t="s">
        <v>5674</v>
      </c>
      <c r="D4" s="24" t="s">
        <v>5671</v>
      </c>
    </row>
    <row r="5" spans="1:4" x14ac:dyDescent="0.2">
      <c r="A5" s="3">
        <v>4</v>
      </c>
      <c r="B5" s="6">
        <v>44229</v>
      </c>
      <c r="C5" s="51" t="s">
        <v>5695</v>
      </c>
      <c r="D5" s="3" t="s">
        <v>9</v>
      </c>
    </row>
    <row r="6" spans="1:4" ht="25.5" x14ac:dyDescent="0.2">
      <c r="A6" s="3">
        <v>5</v>
      </c>
      <c r="B6" s="6">
        <v>44230</v>
      </c>
      <c r="C6" s="51" t="s">
        <v>5696</v>
      </c>
      <c r="D6" s="24" t="s">
        <v>5697</v>
      </c>
    </row>
    <row r="7" spans="1:4" x14ac:dyDescent="0.2">
      <c r="A7" s="28">
        <v>21</v>
      </c>
      <c r="B7" s="32">
        <v>44230</v>
      </c>
      <c r="C7" s="41" t="s">
        <v>6440</v>
      </c>
      <c r="D7" s="40" t="s">
        <v>6288</v>
      </c>
    </row>
    <row r="8" spans="1:4" x14ac:dyDescent="0.2">
      <c r="A8" s="3">
        <v>6</v>
      </c>
      <c r="B8" s="6">
        <v>44231</v>
      </c>
      <c r="C8" s="51" t="s">
        <v>5698</v>
      </c>
      <c r="D8" s="3" t="s">
        <v>9</v>
      </c>
    </row>
    <row r="9" spans="1:4" x14ac:dyDescent="0.2">
      <c r="A9" s="28">
        <v>11</v>
      </c>
      <c r="B9" s="32">
        <v>44235</v>
      </c>
      <c r="C9" s="41" t="s">
        <v>6306</v>
      </c>
      <c r="D9" s="28" t="s">
        <v>6307</v>
      </c>
    </row>
    <row r="10" spans="1:4" x14ac:dyDescent="0.2">
      <c r="A10" s="3">
        <v>8</v>
      </c>
      <c r="B10" s="6">
        <v>44238</v>
      </c>
      <c r="C10" s="51" t="s">
        <v>6295</v>
      </c>
      <c r="D10" s="24" t="s">
        <v>6293</v>
      </c>
    </row>
    <row r="11" spans="1:4" x14ac:dyDescent="0.2">
      <c r="A11" s="28">
        <v>9</v>
      </c>
      <c r="B11" s="32">
        <v>44242</v>
      </c>
      <c r="C11" s="41" t="s">
        <v>6302</v>
      </c>
      <c r="D11" s="24" t="s">
        <v>6293</v>
      </c>
    </row>
    <row r="12" spans="1:4" x14ac:dyDescent="0.2">
      <c r="A12" s="28">
        <v>10</v>
      </c>
      <c r="B12" s="32">
        <v>44245</v>
      </c>
      <c r="C12" s="41" t="s">
        <v>6305</v>
      </c>
      <c r="D12" s="24" t="s">
        <v>5671</v>
      </c>
    </row>
    <row r="13" spans="1:4" x14ac:dyDescent="0.2">
      <c r="A13" s="28">
        <v>12</v>
      </c>
      <c r="B13" s="32">
        <v>44249</v>
      </c>
      <c r="C13" s="41" t="s">
        <v>6311</v>
      </c>
      <c r="D13" s="40" t="s">
        <v>6187</v>
      </c>
    </row>
    <row r="14" spans="1:4" ht="25.5" x14ac:dyDescent="0.2">
      <c r="A14" s="28">
        <v>13</v>
      </c>
      <c r="B14" s="32">
        <v>44256</v>
      </c>
      <c r="C14" s="41" t="s">
        <v>6313</v>
      </c>
      <c r="D14" s="40" t="s">
        <v>6314</v>
      </c>
    </row>
    <row r="15" spans="1:4" ht="25.5" x14ac:dyDescent="0.2">
      <c r="A15" s="28">
        <v>16</v>
      </c>
      <c r="B15" s="32">
        <v>44257</v>
      </c>
      <c r="C15" s="41" t="s">
        <v>6416</v>
      </c>
      <c r="D15" s="40" t="s">
        <v>5669</v>
      </c>
    </row>
    <row r="16" spans="1:4" ht="25.5" x14ac:dyDescent="0.2">
      <c r="A16" s="28">
        <v>14</v>
      </c>
      <c r="B16" s="32">
        <v>44259</v>
      </c>
      <c r="C16" s="41" t="s">
        <v>6383</v>
      </c>
      <c r="D16" s="40" t="s">
        <v>6374</v>
      </c>
    </row>
    <row r="17" spans="1:4" x14ac:dyDescent="0.2">
      <c r="A17" s="28">
        <v>17</v>
      </c>
      <c r="B17" s="32">
        <v>44260</v>
      </c>
      <c r="C17" s="41" t="s">
        <v>6419</v>
      </c>
      <c r="D17" s="40" t="s">
        <v>5669</v>
      </c>
    </row>
    <row r="18" spans="1:4" x14ac:dyDescent="0.2">
      <c r="A18" s="3">
        <v>29</v>
      </c>
      <c r="B18" s="6">
        <v>44263</v>
      </c>
      <c r="C18" s="51" t="s">
        <v>6464</v>
      </c>
      <c r="D18" s="24" t="s">
        <v>6465</v>
      </c>
    </row>
    <row r="19" spans="1:4" ht="38.25" x14ac:dyDescent="0.2">
      <c r="A19" s="28">
        <v>15</v>
      </c>
      <c r="B19" s="32">
        <v>44264</v>
      </c>
      <c r="C19" s="41" t="s">
        <v>6403</v>
      </c>
      <c r="D19" s="24" t="s">
        <v>5697</v>
      </c>
    </row>
    <row r="20" spans="1:4" ht="25.5" x14ac:dyDescent="0.2">
      <c r="A20" s="28">
        <v>18</v>
      </c>
      <c r="B20" s="32">
        <v>44266</v>
      </c>
      <c r="C20" s="41" t="s">
        <v>6426</v>
      </c>
      <c r="D20" s="28" t="s">
        <v>6425</v>
      </c>
    </row>
    <row r="21" spans="1:4" ht="25.5" x14ac:dyDescent="0.2">
      <c r="A21" s="28">
        <v>19</v>
      </c>
      <c r="B21" s="32">
        <v>44266</v>
      </c>
      <c r="C21" s="41" t="s">
        <v>6432</v>
      </c>
      <c r="D21" s="40" t="s">
        <v>6433</v>
      </c>
    </row>
    <row r="22" spans="1:4" x14ac:dyDescent="0.2">
      <c r="A22" s="28">
        <v>22</v>
      </c>
      <c r="B22" s="32">
        <v>44270</v>
      </c>
      <c r="C22" s="41" t="s">
        <v>6442</v>
      </c>
      <c r="D22" s="24" t="s">
        <v>6293</v>
      </c>
    </row>
    <row r="23" spans="1:4" x14ac:dyDescent="0.2">
      <c r="A23" s="3">
        <v>27</v>
      </c>
      <c r="B23" s="6">
        <v>44270</v>
      </c>
      <c r="C23" s="51" t="s">
        <v>6457</v>
      </c>
      <c r="D23" s="40" t="s">
        <v>6288</v>
      </c>
    </row>
    <row r="24" spans="1:4" x14ac:dyDescent="0.2">
      <c r="A24" s="3">
        <v>25</v>
      </c>
      <c r="B24" s="32">
        <v>44273</v>
      </c>
      <c r="C24" s="51" t="s">
        <v>6449</v>
      </c>
      <c r="D24" s="24" t="s">
        <v>5669</v>
      </c>
    </row>
    <row r="25" spans="1:4" x14ac:dyDescent="0.2">
      <c r="A25" s="3">
        <v>28</v>
      </c>
      <c r="B25" s="32">
        <v>44273</v>
      </c>
      <c r="C25" s="51" t="s">
        <v>6460</v>
      </c>
    </row>
    <row r="26" spans="1:4" ht="25.5" x14ac:dyDescent="0.2">
      <c r="A26" s="28">
        <v>20</v>
      </c>
      <c r="B26" s="32">
        <v>44274</v>
      </c>
      <c r="C26" s="41" t="s">
        <v>6438</v>
      </c>
      <c r="D26" s="24" t="s">
        <v>6293</v>
      </c>
    </row>
    <row r="27" spans="1:4" ht="25.5" x14ac:dyDescent="0.2">
      <c r="A27" s="3">
        <v>26</v>
      </c>
      <c r="B27" s="6">
        <v>44274</v>
      </c>
      <c r="C27" s="51" t="s">
        <v>6456</v>
      </c>
      <c r="D27" s="24" t="s">
        <v>5648</v>
      </c>
    </row>
    <row r="28" spans="1:4" x14ac:dyDescent="0.2">
      <c r="A28" s="28">
        <v>23</v>
      </c>
      <c r="B28" s="32">
        <v>44275</v>
      </c>
      <c r="C28" s="41" t="s">
        <v>6444</v>
      </c>
      <c r="D28" s="40" t="s">
        <v>6445</v>
      </c>
    </row>
    <row r="29" spans="1:4" ht="25.5" x14ac:dyDescent="0.2">
      <c r="A29" s="28">
        <v>31</v>
      </c>
      <c r="B29" s="32">
        <v>44278</v>
      </c>
      <c r="C29" s="41" t="s">
        <v>6487</v>
      </c>
      <c r="D29" s="24" t="s">
        <v>5648</v>
      </c>
    </row>
    <row r="30" spans="1:4" ht="25.5" x14ac:dyDescent="0.2">
      <c r="A30" s="28">
        <v>30</v>
      </c>
      <c r="B30" s="32">
        <v>44279</v>
      </c>
      <c r="C30" s="41" t="s">
        <v>6493</v>
      </c>
      <c r="D30" s="24" t="s">
        <v>5648</v>
      </c>
    </row>
    <row r="31" spans="1:4" ht="25.5" x14ac:dyDescent="0.2">
      <c r="A31" s="28">
        <v>32</v>
      </c>
      <c r="B31" s="32">
        <v>44284</v>
      </c>
      <c r="C31" s="41" t="s">
        <v>6508</v>
      </c>
      <c r="D31" s="40" t="s">
        <v>6509</v>
      </c>
    </row>
    <row r="32" spans="1:4" x14ac:dyDescent="0.2">
      <c r="A32" s="28">
        <v>34</v>
      </c>
      <c r="B32" s="32">
        <v>44292</v>
      </c>
      <c r="C32" s="41" t="s">
        <v>6538</v>
      </c>
    </row>
    <row r="33" spans="1:4" x14ac:dyDescent="0.2">
      <c r="A33" s="28">
        <v>33</v>
      </c>
      <c r="B33" s="32">
        <v>44294</v>
      </c>
      <c r="C33" s="41" t="s">
        <v>6527</v>
      </c>
      <c r="D33" s="40" t="s">
        <v>6528</v>
      </c>
    </row>
    <row r="34" spans="1:4" x14ac:dyDescent="0.2">
      <c r="A34" s="3">
        <v>7</v>
      </c>
      <c r="B34" s="6">
        <v>44299</v>
      </c>
      <c r="C34" s="51" t="s">
        <v>6174</v>
      </c>
      <c r="D34" s="24" t="s">
        <v>22</v>
      </c>
    </row>
  </sheetData>
  <pageMargins left="0.511811024" right="0.511811024" top="0.78740157499999996" bottom="0.78740157499999996" header="0.31496062000000002" footer="0.31496062000000002"/>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I998"/>
  <sheetViews>
    <sheetView topLeftCell="E1" zoomScale="145" zoomScaleNormal="145" workbookViewId="0">
      <selection sqref="A1:G1"/>
    </sheetView>
  </sheetViews>
  <sheetFormatPr defaultColWidth="12.5703125" defaultRowHeight="15.75" customHeight="1" x14ac:dyDescent="0.2"/>
  <cols>
    <col min="1" max="1" width="14.42578125" bestFit="1" customWidth="1"/>
    <col min="2" max="2" width="18.140625" bestFit="1" customWidth="1"/>
    <col min="3" max="3" width="13.42578125" style="24" bestFit="1" customWidth="1"/>
    <col min="4" max="4" width="16.85546875" bestFit="1" customWidth="1"/>
    <col min="5" max="5" width="55.42578125" bestFit="1" customWidth="1"/>
    <col min="6" max="6" width="94.42578125" bestFit="1" customWidth="1"/>
    <col min="7" max="7" width="18.5703125" customWidth="1"/>
    <col min="9" max="9" width="15.42578125" bestFit="1" customWidth="1"/>
  </cols>
  <sheetData>
    <row r="1" spans="1:9" ht="12.75" x14ac:dyDescent="0.2">
      <c r="A1" s="1" t="s">
        <v>5615</v>
      </c>
      <c r="B1" s="1" t="s">
        <v>5619</v>
      </c>
      <c r="C1" s="1" t="s">
        <v>5620</v>
      </c>
      <c r="D1" s="1" t="s">
        <v>5616</v>
      </c>
      <c r="E1" s="1" t="s">
        <v>5617</v>
      </c>
      <c r="F1" s="1" t="s">
        <v>5621</v>
      </c>
      <c r="G1" s="1" t="s">
        <v>5622</v>
      </c>
    </row>
    <row r="2" spans="1:9" ht="12.75" x14ac:dyDescent="0.2">
      <c r="A2" s="28">
        <v>1</v>
      </c>
      <c r="B2" s="3" t="s">
        <v>5623</v>
      </c>
      <c r="C2" s="3">
        <v>31</v>
      </c>
      <c r="D2" s="22">
        <f>VLOOKUP(A2,Eventos!A:D,2)</f>
        <v>44212</v>
      </c>
      <c r="E2" s="4" t="str">
        <f>VLOOKUP(A2,Eventos!A:D,3)</f>
        <v>Apresentação do requerimento para criação da CPI</v>
      </c>
      <c r="F2" s="4" t="str" cm="1">
        <f t="array" ref="F2">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Congresso em Foco - Randolfe Rodrigues apresenta CPI para investigar crise do oxigênio no AM - 16/01/2021</v>
      </c>
      <c r="G2" s="22" cm="1">
        <f t="array" ref="G2">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44212.535416666666</v>
      </c>
      <c r="I2" s="25"/>
    </row>
    <row r="3" spans="1:9" ht="12.75" x14ac:dyDescent="0.2">
      <c r="A3" s="28">
        <v>1</v>
      </c>
      <c r="B3" s="3" t="s">
        <v>5624</v>
      </c>
      <c r="C3" s="3">
        <v>1</v>
      </c>
      <c r="D3" s="22">
        <f>VLOOKUP(A3,Eventos!A:D,2)</f>
        <v>44212</v>
      </c>
      <c r="E3" s="4" t="str">
        <f>VLOOKUP(A3,Eventos!A:D,3)</f>
        <v>Apresentação do requerimento para criação da CPI</v>
      </c>
      <c r="F3" s="4" t="str" cm="1">
        <f t="array" ref="F3">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Requerimento N° 1371, DE 2021</v>
      </c>
      <c r="G3" s="22" cm="1">
        <f t="array" ref="G3">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44211</v>
      </c>
    </row>
    <row r="4" spans="1:9" ht="12.75" x14ac:dyDescent="0.2">
      <c r="A4" s="28">
        <v>2</v>
      </c>
      <c r="B4" s="3" t="s">
        <v>5623</v>
      </c>
      <c r="C4" s="3">
        <v>1111</v>
      </c>
      <c r="D4" s="22">
        <f>VLOOKUP(A4,Eventos!A:D,2)</f>
        <v>44228</v>
      </c>
      <c r="E4" s="4" t="str">
        <f>VLOOKUP(A4,Eventos!A:D,3)</f>
        <v>Eleição para Presidência da CD</v>
      </c>
      <c r="F4" s="4" t="str" cm="1">
        <f t="array" ref="F4">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Líder do centrão, Lira é eleito presidente da Câmara após interferência de Bolsonaro - 01/02/2021</v>
      </c>
      <c r="G4" s="22" cm="1">
        <f t="array" ref="G4">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44228.832638888889</v>
      </c>
    </row>
    <row r="5" spans="1:9" ht="12.75" x14ac:dyDescent="0.2">
      <c r="A5" s="28">
        <v>2</v>
      </c>
      <c r="B5" s="3" t="s">
        <v>5623</v>
      </c>
      <c r="C5" s="3">
        <v>869</v>
      </c>
      <c r="D5" s="22">
        <f>VLOOKUP(A5,Eventos!A:D,2)</f>
        <v>44228</v>
      </c>
      <c r="E5" s="4" t="str">
        <f>VLOOKUP(A5,Eventos!A:D,3)</f>
        <v>Eleição para Presidência da CD</v>
      </c>
      <c r="F5" t="str" cm="1">
        <f t="array" ref="F5">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Com apoio de Bolsonaro, Arthur Lira é eleito presidente da Câmara - 01/02/2021</v>
      </c>
      <c r="G5" s="22" cm="1">
        <f t="array" ref="G5">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44228.960416666669</v>
      </c>
    </row>
    <row r="6" spans="1:9" ht="12.75" x14ac:dyDescent="0.2">
      <c r="A6" s="28">
        <v>3</v>
      </c>
      <c r="B6" s="3" t="s">
        <v>5623</v>
      </c>
      <c r="C6" s="3">
        <v>871</v>
      </c>
      <c r="D6" s="22">
        <f>VLOOKUP(A6,Eventos!A:D,2)</f>
        <v>44228</v>
      </c>
      <c r="E6" s="4" t="str">
        <f>VLOOKUP(A6,Eventos!A:D,3)</f>
        <v>Eleição para Presidência do SF</v>
      </c>
      <c r="F6" t="str" cm="1">
        <f t="array" ref="F6">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Apoiados por Bolsonaro, Lira e Pacheco vão comandar o Congresso - 02/02/2021</v>
      </c>
      <c r="G6" s="22" cm="1">
        <f t="array" ref="G6">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44229.03402777778</v>
      </c>
    </row>
    <row r="7" spans="1:9" ht="12.75" x14ac:dyDescent="0.2">
      <c r="A7" s="28">
        <v>4</v>
      </c>
      <c r="B7" s="3" t="s">
        <v>5623</v>
      </c>
      <c r="C7" s="3">
        <v>872</v>
      </c>
      <c r="D7" s="22">
        <f>VLOOKUP(A7,Eventos!A:D,2)</f>
        <v>44229</v>
      </c>
      <c r="E7" s="4" t="str">
        <f>VLOOKUP(A7,Eventos!A:D,3)</f>
        <v>CPI atinge número suficiente de assinaturas</v>
      </c>
      <c r="F7" t="str" cm="1">
        <f t="array" ref="F7">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Senador Randolfe Rodrigues diz já ter assinaturas para criar CPI da covid-19 - 03/02/2021</v>
      </c>
      <c r="G7" s="22" cm="1">
        <f t="array" ref="G7">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44230.595138888886</v>
      </c>
    </row>
    <row r="8" spans="1:9" ht="12.75" x14ac:dyDescent="0.2">
      <c r="A8" s="28">
        <v>4</v>
      </c>
      <c r="B8" s="3" t="s">
        <v>5623</v>
      </c>
      <c r="C8" s="3">
        <v>288</v>
      </c>
      <c r="D8" s="22">
        <f>VLOOKUP(A8,Eventos!A:D,2)</f>
        <v>44229</v>
      </c>
      <c r="E8" s="4" t="str">
        <f>VLOOKUP(A8,Eventos!A:D,3)</f>
        <v>CPI atinge número suficiente de assinaturas</v>
      </c>
      <c r="F8" t="str" cm="1">
        <f t="array" ref="F8">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Congresso em Foco - Senadores conseguem assinaturas para pedir criação de CPI da covid-19 - 03/02/2021</v>
      </c>
      <c r="G8" s="22" cm="1">
        <f t="array" ref="G8">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44230.677777777775</v>
      </c>
    </row>
    <row r="9" spans="1:9" ht="12.75" x14ac:dyDescent="0.2">
      <c r="A9" s="28">
        <v>5</v>
      </c>
      <c r="B9" s="3" t="s">
        <v>5623</v>
      </c>
      <c r="C9" s="3">
        <v>1108</v>
      </c>
      <c r="D9" s="22">
        <f>VLOOKUP(A9,Eventos!A:D,2)</f>
        <v>44230</v>
      </c>
      <c r="E9" t="str">
        <f>VLOOKUP(A9,Eventos!A:D,3)</f>
        <v>Pacheco e Lira divulgaram carta na qual divulgam que o Congresso deve ser neste momento “sinônimo de solução, e não de problemas"</v>
      </c>
      <c r="F9" t="str" cm="1">
        <f t="array" ref="F9">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Senadores reúnem assinaturas para criar CPI da Covid-19 - 04/02/2021</v>
      </c>
      <c r="G9" s="22" cm="1">
        <f t="array" ref="G9">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44231.478472222225</v>
      </c>
    </row>
    <row r="10" spans="1:9" ht="12.75" x14ac:dyDescent="0.2">
      <c r="A10" s="28">
        <v>5</v>
      </c>
      <c r="B10" s="3" t="s">
        <v>5623</v>
      </c>
      <c r="C10" s="3">
        <v>1109</v>
      </c>
      <c r="D10" s="22">
        <f>VLOOKUP(A10,Eventos!A:D,2)</f>
        <v>44230</v>
      </c>
      <c r="E10" t="str">
        <f>VLOOKUP(A10,Eventos!A:D,3)</f>
        <v>Pacheco e Lira divulgaram carta na qual divulgam que o Congresso deve ser neste momento “sinônimo de solução, e não de problemas"</v>
      </c>
      <c r="F10" t="str" cm="1">
        <f t="array" ref="F10">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Lira e Pacheco definem pauta econômica como prioridade e cobram vacinação ágil; Bolsonaro fala em harmonia - 03/02/2021</v>
      </c>
      <c r="G10" s="22" cm="1">
        <f t="array" ref="G10">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44230.311805555553</v>
      </c>
    </row>
    <row r="11" spans="1:9" ht="12.75" x14ac:dyDescent="0.2">
      <c r="A11" s="28">
        <v>4</v>
      </c>
      <c r="B11" s="3" t="s">
        <v>5623</v>
      </c>
      <c r="C11" s="3">
        <v>873</v>
      </c>
      <c r="D11" s="22">
        <f>VLOOKUP(A11,Eventos!A:D,2)</f>
        <v>44229</v>
      </c>
      <c r="E11" t="str">
        <f>VLOOKUP(A11,Eventos!A:D,3)</f>
        <v>CPI atinge número suficiente de assinaturas</v>
      </c>
      <c r="F11" t="str" cm="1">
        <f t="array" ref="F11">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Oposição reúne as 27 assinaturas para abrir CPI da Covid no Senado - 04/02/2021</v>
      </c>
      <c r="G11" s="22" cm="1">
        <f t="array" ref="G11">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44231.543749999997</v>
      </c>
    </row>
    <row r="12" spans="1:9" ht="12.75" x14ac:dyDescent="0.2">
      <c r="A12" s="28">
        <v>6</v>
      </c>
      <c r="B12" s="3" t="s">
        <v>5623</v>
      </c>
      <c r="C12" s="3">
        <v>874</v>
      </c>
      <c r="D12" s="22">
        <f>VLOOKUP(A12,Eventos!A:D,2)</f>
        <v>44231</v>
      </c>
      <c r="E12" t="str">
        <f>VLOOKUP(A12,Eventos!A:D,3)</f>
        <v>Protocolado Pedido de Abertura de CPI</v>
      </c>
      <c r="F12" t="str" cm="1">
        <f t="array" ref="F12">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Senadores protocolam pedido de CPI da covid-19 para investigar omissão do governo - 04/02/2021</v>
      </c>
      <c r="G12" s="22" cm="1">
        <f t="array" ref="G12">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44231.650694444441</v>
      </c>
    </row>
    <row r="13" spans="1:9" ht="12.75" x14ac:dyDescent="0.2">
      <c r="A13" s="28">
        <v>7</v>
      </c>
      <c r="B13" s="3" t="s">
        <v>5624</v>
      </c>
      <c r="C13" s="3">
        <v>384</v>
      </c>
      <c r="D13" s="22">
        <f>VLOOKUP(A13,Eventos!A:D,2)</f>
        <v>44231</v>
      </c>
      <c r="E13" t="str">
        <f>VLOOKUP(A13,Eventos!A:D,3)</f>
        <v>Protocolado Pedido de Abertura de CPI</v>
      </c>
      <c r="F13" t="str" cm="1">
        <f t="array" ref="F13">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Requerimento N° 1372, DE 2021 (avulso inicial da Matéria)</v>
      </c>
      <c r="G13" s="22" cm="1">
        <f t="array" ref="G13">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44299</v>
      </c>
    </row>
    <row r="14" spans="1:9" ht="12.75" x14ac:dyDescent="0.2">
      <c r="A14" s="28">
        <v>8</v>
      </c>
      <c r="B14" s="3" t="s">
        <v>5623</v>
      </c>
      <c r="C14" s="11">
        <v>12</v>
      </c>
      <c r="D14" s="22">
        <f>VLOOKUP(A14,Eventos!A:D,2)</f>
        <v>44238</v>
      </c>
      <c r="E14" t="str">
        <f>VLOOKUP(A14,Eventos!A:D,3)</f>
        <v>Eduardo Pazuello participa de audiência do SF</v>
      </c>
      <c r="F14" t="str" cm="1">
        <f t="array" ref="F14">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Congresso em Foco - Pazuello vai ao Senado para tentar barrar CPI da Covid-19 - 11/02/2021</v>
      </c>
      <c r="G14" s="22" cm="1">
        <f t="array" ref="G14">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44238.379861111112</v>
      </c>
    </row>
    <row r="15" spans="1:9" ht="12.75" x14ac:dyDescent="0.2">
      <c r="A15" s="28">
        <v>9</v>
      </c>
      <c r="B15" s="3" t="s">
        <v>5623</v>
      </c>
      <c r="C15" s="3">
        <v>879</v>
      </c>
      <c r="D15" s="22">
        <f>VLOOKUP(A15,Eventos!A:D,2)</f>
        <v>44242</v>
      </c>
      <c r="E15" t="str">
        <f>VLOOKUP(A15,Eventos!A:D,3)</f>
        <v>Processo de vacinação claudica</v>
      </c>
      <c r="F15" t="str" cm="1">
        <f t="array" ref="F15">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Com doses se esgotando, governadores e Congresso cobram Pazuello por mais vacinas - 15/02/2021</v>
      </c>
      <c r="G15" s="39" cm="1">
        <f t="array" ref="G15">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44242.796527777777</v>
      </c>
    </row>
    <row r="16" spans="1:9" ht="12.75" x14ac:dyDescent="0.2">
      <c r="A16" s="28">
        <v>9</v>
      </c>
      <c r="B16" s="3" t="s">
        <v>5623</v>
      </c>
      <c r="C16" s="28">
        <v>1103</v>
      </c>
      <c r="D16" s="22">
        <f>VLOOKUP(A16,Eventos!A:D,2)</f>
        <v>44242</v>
      </c>
      <c r="E16" t="str">
        <f>VLOOKUP(A16,Eventos!A:D,3)</f>
        <v>Processo de vacinação claudica</v>
      </c>
      <c r="F16" t="str" cm="1">
        <f t="array" ref="F16">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Com a corda no pescoço, general Pesadello tenta provar que vai trazer vacina - 16/02/2021</v>
      </c>
      <c r="G16" s="39" cm="1">
        <f t="array" ref="G16">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44243.913194444445</v>
      </c>
    </row>
    <row r="17" spans="1:7" ht="12.75" x14ac:dyDescent="0.2">
      <c r="A17" s="28">
        <v>10</v>
      </c>
      <c r="B17" s="3" t="s">
        <v>5623</v>
      </c>
      <c r="C17" s="3">
        <v>880</v>
      </c>
      <c r="D17" s="22">
        <f>VLOOKUP(A17,Eventos!A:D,2)</f>
        <v>44245</v>
      </c>
      <c r="E17" t="str">
        <f>VLOOKUP(A17,Eventos!A:D,3)</f>
        <v>Senado cria comissão de acompanhamento como alternativa à CPI</v>
      </c>
      <c r="F17" t="str" cm="1">
        <f t="array" ref="F17">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Governo Bolsonaro age para barrar CPI da covid-19 no Senado - 18/02/2021</v>
      </c>
      <c r="G17" s="39" cm="1">
        <f t="array" ref="G17">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44245.760416666664</v>
      </c>
    </row>
    <row r="18" spans="1:7" ht="12.75" x14ac:dyDescent="0.2">
      <c r="A18" s="28">
        <v>11</v>
      </c>
      <c r="B18" s="3" t="s">
        <v>5623</v>
      </c>
      <c r="C18" s="3">
        <v>881</v>
      </c>
      <c r="D18" s="22">
        <f>VLOOKUP(A18,Eventos!A:D,2)</f>
        <v>44245</v>
      </c>
      <c r="E18" t="str">
        <f>VLOOKUP(A18,Eventos!A:D,3)</f>
        <v>Senado cria comissão de acompanhamento como alternativa à CPI</v>
      </c>
      <c r="F18" t="str" cm="1">
        <f t="array" ref="F18">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De luto, Senado define futuro da CPI da Covid-19 - 22/02/2021</v>
      </c>
      <c r="G18" s="39" cm="1">
        <f t="array" ref="G18">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44249.208333333336</v>
      </c>
    </row>
    <row r="19" spans="1:7" ht="12.75" x14ac:dyDescent="0.2">
      <c r="A19" s="28">
        <v>11</v>
      </c>
      <c r="B19" s="3" t="s">
        <v>5623</v>
      </c>
      <c r="C19" s="28">
        <v>1253</v>
      </c>
      <c r="D19" s="22">
        <f>VLOOKUP(A19,Eventos!A:D,2)</f>
        <v>44245</v>
      </c>
      <c r="E19" t="str">
        <f>VLOOKUP(A19,Eventos!A:D,3)</f>
        <v>Senado cria comissão de acompanhamento como alternativa à CPI</v>
      </c>
      <c r="F19" t="str" cm="1">
        <f t="array" ref="F19">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Jornal do Senado - Projeto cria Medalha Senador José Maranhão - 01/03/2021</v>
      </c>
      <c r="G19" s="39" cm="1">
        <f t="array" ref="G19">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44256</v>
      </c>
    </row>
    <row r="20" spans="1:7" ht="12.75" x14ac:dyDescent="0.2">
      <c r="A20" s="28">
        <v>10</v>
      </c>
      <c r="B20" s="3" t="s">
        <v>5623</v>
      </c>
      <c r="C20" s="3">
        <v>881</v>
      </c>
      <c r="D20" s="22">
        <f>VLOOKUP(A20,Eventos!A:D,2)</f>
        <v>44245</v>
      </c>
      <c r="E20" t="str">
        <f>VLOOKUP(A20,Eventos!A:D,3)</f>
        <v>Senado cria comissão de acompanhamento como alternativa à CPI</v>
      </c>
      <c r="F20" t="str" cm="1">
        <f t="array" ref="F20">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De luto, Senado define futuro da CPI da Covid-19 - 22/02/2021</v>
      </c>
      <c r="G20" s="39" cm="1">
        <f t="array" ref="G20">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44249.208333333336</v>
      </c>
    </row>
    <row r="21" spans="1:7" ht="12.75" x14ac:dyDescent="0.2">
      <c r="A21" s="28">
        <v>12</v>
      </c>
      <c r="B21" s="3" t="s">
        <v>5623</v>
      </c>
      <c r="C21" s="3">
        <v>881</v>
      </c>
      <c r="D21" s="22">
        <f>VLOOKUP(A21,Eventos!A:D,2)</f>
        <v>44249</v>
      </c>
      <c r="E21" t="str">
        <f>VLOOKUP(A21,Eventos!A:D,3)</f>
        <v>A mãe de Jayme Campos (DEM-MT) morre de Covid</v>
      </c>
      <c r="F21" t="str" cm="1">
        <f t="array" ref="F21">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De luto, Senado define futuro da CPI da Covid-19 - 22/02/2021</v>
      </c>
      <c r="G21" s="39" cm="1">
        <f t="array" ref="G21">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44249.208333333336</v>
      </c>
    </row>
    <row r="22" spans="1:7" ht="12.75" x14ac:dyDescent="0.2">
      <c r="A22" s="28">
        <v>13</v>
      </c>
      <c r="B22" s="3" t="s">
        <v>5623</v>
      </c>
      <c r="C22" s="28">
        <v>1254</v>
      </c>
      <c r="D22" s="22">
        <f>VLOOKUP(A22,Eventos!A:D,2)</f>
        <v>44256</v>
      </c>
      <c r="E22" t="str">
        <f>VLOOKUP(A22,Eventos!A:D,3)</f>
        <v>Governadores de 18 Estados divulgam uma carta contra a condução do governo federal</v>
      </c>
      <c r="F22" t="str" cm="1">
        <f t="array" ref="F22">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Em nota, governadores dizem que governo ‘parece priorizar criação de confronto’ - 01/03/2021</v>
      </c>
      <c r="G22" s="39" cm="1">
        <f t="array" ref="G22">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44256</v>
      </c>
    </row>
    <row r="23" spans="1:7" ht="12.75" x14ac:dyDescent="0.2">
      <c r="A23" s="28">
        <v>13</v>
      </c>
      <c r="B23" s="3" t="s">
        <v>5623</v>
      </c>
      <c r="C23" s="3">
        <v>1113</v>
      </c>
      <c r="D23" s="22">
        <f>VLOOKUP(A23,Eventos!A:D,2)</f>
        <v>44256</v>
      </c>
      <c r="E23" t="str">
        <f>VLOOKUP(A23,Eventos!A:D,3)</f>
        <v>Governadores de 18 Estados divulgam uma carta contra a condução do governo federal</v>
      </c>
      <c r="F23" t="str" cm="1">
        <f t="array" ref="F23">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Levante de governadores pressiona Bolsonaro no auge da crise da Covid-19 - 02/03/2021</v>
      </c>
      <c r="G23" s="39" cm="1">
        <f t="array" ref="G23">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44257.520138888889</v>
      </c>
    </row>
    <row r="24" spans="1:7" ht="12.75" x14ac:dyDescent="0.2">
      <c r="A24" s="28">
        <v>14</v>
      </c>
      <c r="B24" s="3" t="s">
        <v>5623</v>
      </c>
      <c r="C24" s="11">
        <v>30</v>
      </c>
      <c r="D24" s="22">
        <f>VLOOKUP(A24,Eventos!A:D,2)</f>
        <v>44259</v>
      </c>
      <c r="E24" t="str">
        <f>VLOOKUP(A24,Eventos!A:D,3)</f>
        <v>Lançado site e campanhar virtual a favor da CPI da Covid: https://www.cpidapandemia.org/</v>
      </c>
      <c r="F24" t="str" cm="1">
        <f t="array" ref="F24">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Congresso em Foco - Movimentos e organizações sociais se mobilizam por CPI da pandemia - 04/03/2021</v>
      </c>
      <c r="G24" s="39" cm="1">
        <f t="array" ref="G24">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44259.40902777778</v>
      </c>
    </row>
    <row r="25" spans="1:7" ht="12.75" x14ac:dyDescent="0.2">
      <c r="A25" s="28">
        <v>14</v>
      </c>
      <c r="B25" s="3" t="s">
        <v>5623</v>
      </c>
      <c r="C25" s="3">
        <v>887</v>
      </c>
      <c r="D25" s="22">
        <f>VLOOKUP(A25,Eventos!A:D,2)</f>
        <v>44259</v>
      </c>
      <c r="E25" t="str">
        <f>VLOOKUP(A25,Eventos!A:D,3)</f>
        <v>Lançado site e campanhar virtual a favor da CPI da Covid: https://www.cpidapandemia.org/</v>
      </c>
      <c r="F25" t="str" cm="1">
        <f t="array" ref="F25">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Campanha pró-CPI da pandemia une grupos de renovação e movimentos que pediram saída de Dilma - 04/03/2021</v>
      </c>
      <c r="G25" s="39" cm="1">
        <f t="array" ref="G25">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44259.71875</v>
      </c>
    </row>
    <row r="26" spans="1:7" ht="12.75" x14ac:dyDescent="0.2">
      <c r="A26" s="28">
        <v>14</v>
      </c>
      <c r="B26" s="28" t="s">
        <v>6387</v>
      </c>
      <c r="C26" s="28">
        <v>1</v>
      </c>
      <c r="D26" s="22">
        <f>VLOOKUP(A26,Eventos!A:D,2)</f>
        <v>44259</v>
      </c>
      <c r="E26" t="str">
        <f>VLOOKUP(A26,Eventos!A:D,3)</f>
        <v>Lançado site e campanhar virtual a favor da CPI da Covid: https://www.cpidapandemia.org/</v>
      </c>
      <c r="F26" t="str" cm="1">
        <f t="array" ref="F26">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CPI da Pandemia Já!</v>
      </c>
      <c r="G26" s="39" t="str" cm="1">
        <f t="array" ref="G26">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Não Disp</v>
      </c>
    </row>
    <row r="27" spans="1:7" ht="12.75" x14ac:dyDescent="0.2">
      <c r="A27" s="28">
        <v>15</v>
      </c>
      <c r="B27" s="3" t="s">
        <v>5623</v>
      </c>
      <c r="C27" s="24">
        <v>1117</v>
      </c>
      <c r="D27" s="22">
        <f>VLOOKUP(A27,Eventos!A:D,2)</f>
        <v>44259</v>
      </c>
      <c r="E27" t="str">
        <f>VLOOKUP(A27,Eventos!A:D,3)</f>
        <v>Lançado site e campanhar virtual a favor da CPI da Covid: https://www.cpidapandemia.org/</v>
      </c>
      <c r="F27" t="str" cm="1">
        <f t="array" ref="F27">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Presidentes da Câmara e do Senado cobram de Pazuello explicações sobre cronograma de vacinas - 09/03/2021</v>
      </c>
      <c r="G27" s="39" cm="1">
        <f t="array" ref="G27">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44264.354166666664</v>
      </c>
    </row>
    <row r="28" spans="1:7" ht="12.75" x14ac:dyDescent="0.2">
      <c r="A28" s="28">
        <v>16</v>
      </c>
      <c r="B28" s="3" t="s">
        <v>5623</v>
      </c>
      <c r="C28" s="28">
        <v>1259</v>
      </c>
      <c r="D28" s="22">
        <f>VLOOKUP(A28,Eventos!A:D,2)</f>
        <v>44259</v>
      </c>
      <c r="E28" t="str">
        <f>VLOOKUP(A28,Eventos!A:D,3)</f>
        <v>Lançado site e campanhar virtual a favor da CPI da Covid: https://www.cpidapandemia.org/</v>
      </c>
      <c r="F28" t="str" cm="1">
        <f t="array" ref="F28">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Congresso em Foco - CÂMARA APROVA COMPRA DE VACINAS POR ESTADOS, MUNICÍPIOS E SETOR PRIVADO; TEXTO VAI À SANÇÃO - 02/03/2021</v>
      </c>
      <c r="G28" s="39" cm="1">
        <f t="array" ref="G28">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44257</v>
      </c>
    </row>
    <row r="29" spans="1:7" ht="12.75" x14ac:dyDescent="0.2">
      <c r="A29" s="28">
        <v>17</v>
      </c>
      <c r="B29" s="3" t="s">
        <v>5623</v>
      </c>
      <c r="C29" s="3">
        <v>1119</v>
      </c>
      <c r="D29" s="22">
        <f>VLOOKUP(A29,Eventos!A:D,2)</f>
        <v>44260</v>
      </c>
      <c r="E29" t="str">
        <f>VLOOKUP(A29,Eventos!A:D,3)</f>
        <v>Colapso das unidades de saúde em Estados de Renda Média</v>
      </c>
      <c r="F29" t="str" cm="1">
        <f t="array" ref="F29">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Com estados em colapso por Covid, Pazuello diz que sistema de saúde 'não colapsou nem vai colapsar' - 10/03/2021</v>
      </c>
      <c r="G29" s="39" cm="1">
        <f t="array" ref="G29">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44265.840277777781</v>
      </c>
    </row>
    <row r="30" spans="1:7" ht="12.75" x14ac:dyDescent="0.2">
      <c r="A30" s="28">
        <v>17</v>
      </c>
      <c r="B30" s="3" t="s">
        <v>5623</v>
      </c>
      <c r="C30" s="28">
        <v>1260</v>
      </c>
      <c r="D30" s="22">
        <f>VLOOKUP(A30,Eventos!A:D,2)</f>
        <v>44260</v>
      </c>
      <c r="E30" t="str">
        <f>VLOOKUP(A30,Eventos!A:D,3)</f>
        <v>Colapso das unidades de saúde em Estados de Renda Média</v>
      </c>
      <c r="F30" t="str" cm="1">
        <f t="array" ref="F30">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Em colapso, capitais do Nordeste têm espera de 6 horas em ambulância, contêiner para corpos e UTI cheia - 05/03/2021</v>
      </c>
      <c r="G30" s="39" cm="1">
        <f t="array" ref="G30">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44260</v>
      </c>
    </row>
    <row r="31" spans="1:7" ht="12.75" x14ac:dyDescent="0.2">
      <c r="A31" s="28">
        <v>17</v>
      </c>
      <c r="B31" s="3" t="s">
        <v>5623</v>
      </c>
      <c r="C31" s="28">
        <v>1261</v>
      </c>
      <c r="D31" s="22">
        <f>VLOOKUP(A31,Eventos!A:D,2)</f>
        <v>44260</v>
      </c>
      <c r="E31" t="str">
        <f>VLOOKUP(A31,Eventos!A:D,3)</f>
        <v>Colapso das unidades de saúde em Estados de Renda Média</v>
      </c>
      <c r="F31" t="str" cm="1">
        <f t="array" ref="F31">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Mato Grosso anuncia colapso e pede socorro, mas estados dizem que não têm vaga para ajudar - 07/03/2021</v>
      </c>
      <c r="G31" s="39" cm="1">
        <f t="array" ref="G31">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44262</v>
      </c>
    </row>
    <row r="32" spans="1:7" ht="12.75" x14ac:dyDescent="0.2">
      <c r="A32" s="28">
        <v>18</v>
      </c>
      <c r="B32" s="3" t="s">
        <v>5623</v>
      </c>
      <c r="C32" s="3">
        <v>888</v>
      </c>
      <c r="D32" s="22">
        <f>VLOOKUP(A32,Eventos!A:D,2)</f>
        <v>44266</v>
      </c>
      <c r="E32" t="str">
        <f>VLOOKUP(A32,Eventos!A:D,3)</f>
        <v>OAB entra com pedido de investigação na PGR contra governo por ações e omissões na pandemia</v>
      </c>
      <c r="F32" t="str" cm="1">
        <f t="array" ref="F32">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IAB se une à Ordem dos Advogados e defende investigação contra Bolsonaro e Pazuello por &amp;#039;ações e omissões&amp;#039; na pandemia - 11/03/2021</v>
      </c>
      <c r="G32" s="39" cm="1">
        <f t="array" ref="G32">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44266.400000000001</v>
      </c>
    </row>
    <row r="33" spans="1:7" ht="12.75" x14ac:dyDescent="0.2">
      <c r="A33" s="28">
        <v>18</v>
      </c>
      <c r="B33" s="3" t="s">
        <v>5623</v>
      </c>
      <c r="C33" s="28">
        <v>1262</v>
      </c>
      <c r="D33" s="22">
        <f>VLOOKUP(A33,Eventos!A:D,2)</f>
        <v>44266</v>
      </c>
      <c r="E33" t="str">
        <f>VLOOKUP(A33,Eventos!A:D,3)</f>
        <v>OAB entra com pedido de investigação na PGR contra governo por ações e omissões na pandemia</v>
      </c>
      <c r="F33" t="str" cm="1">
        <f t="array" ref="F33">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Cúpula da OAB decide pedir à PGR e ao Supremo investigação contra Bolsonaro por ‘ações e omissões’ na pandemia - 09/03/2021</v>
      </c>
      <c r="G33" s="39" cm="1">
        <f t="array" ref="G33">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44264</v>
      </c>
    </row>
    <row r="34" spans="1:7" ht="12.75" x14ac:dyDescent="0.2">
      <c r="A34" s="28">
        <v>19</v>
      </c>
      <c r="B34" s="3" t="s">
        <v>5623</v>
      </c>
      <c r="C34" s="11">
        <v>39</v>
      </c>
      <c r="D34" s="22">
        <f>VLOOKUP(A34,Eventos!A:D,2)</f>
        <v>44266</v>
      </c>
      <c r="E34" t="str">
        <f>VLOOKUP(A34,Eventos!A:D,3)</f>
        <v>Alessandro Vieira e Jorge Kajuru apresentaram um mandado de segurança pedindo  ao STF para que determine a instalação da CPI da pandemia no SF</v>
      </c>
      <c r="F34" t="str" cm="1">
        <f t="array" ref="F34">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Congresso em Foco - Senadores pedem que STF obrigue Pacheco a instalar CPI da pandemia - 11/03/2021</v>
      </c>
      <c r="G34" s="39" cm="1">
        <f t="array" ref="G34">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44266.659722222219</v>
      </c>
    </row>
    <row r="35" spans="1:7" ht="12.75" x14ac:dyDescent="0.2">
      <c r="A35" s="28">
        <v>19</v>
      </c>
      <c r="B35" s="3" t="s">
        <v>5623</v>
      </c>
      <c r="C35" s="28">
        <v>1119</v>
      </c>
      <c r="D35" s="22">
        <f>VLOOKUP(A35,Eventos!A:D,2)</f>
        <v>44266</v>
      </c>
      <c r="E35" t="str">
        <f>VLOOKUP(A35,Eventos!A:D,3)</f>
        <v>Alessandro Vieira e Jorge Kajuru apresentaram um mandado de segurança pedindo  ao STF para que determine a instalação da CPI da pandemia no SF</v>
      </c>
      <c r="F35" t="str" cm="1">
        <f t="array" ref="F35">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Com estados em colapso por Covid, Pazuello diz que sistema de saúde 'não colapsou nem vai colapsar' - 10/03/2021</v>
      </c>
      <c r="G35" s="39" cm="1">
        <f t="array" ref="G35">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44265.840277777781</v>
      </c>
    </row>
    <row r="36" spans="1:7" ht="12.75" x14ac:dyDescent="0.2">
      <c r="A36" s="28">
        <v>20</v>
      </c>
      <c r="B36" s="3" t="s">
        <v>5623</v>
      </c>
      <c r="C36" s="3">
        <v>892</v>
      </c>
      <c r="D36" s="22">
        <f>VLOOKUP(A36,Eventos!A:D,2)</f>
        <v>44266</v>
      </c>
      <c r="E36" t="str">
        <f>VLOOKUP(A36,Eventos!A:D,3)</f>
        <v>Alessandro Vieira e Jorge Kajuru apresentaram um mandado de segurança pedindo  ao STF para que determine a instalação da CPI da pandemia no SF</v>
      </c>
      <c r="F36" t="str" cm="1">
        <f t="array" ref="F36">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Em tom de despedida, Pazuello diz que espera escolha de substituto para deixar o cargo - 15/03/2021</v>
      </c>
      <c r="G36" s="39" cm="1">
        <f t="array" ref="G36">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44270.743750000001</v>
      </c>
    </row>
    <row r="37" spans="1:7" ht="12.75" x14ac:dyDescent="0.2">
      <c r="A37" s="28">
        <v>21</v>
      </c>
      <c r="B37" s="3" t="s">
        <v>5623</v>
      </c>
      <c r="C37" s="28">
        <v>1263</v>
      </c>
      <c r="D37" s="22">
        <f>VLOOKUP(A37,Eventos!A:D,2)</f>
        <v>44266</v>
      </c>
      <c r="E37" t="str">
        <f>VLOOKUP(A37,Eventos!A:D,3)</f>
        <v>Alessandro Vieira e Jorge Kajuru apresentaram um mandado de segurança pedindo  ao STF para que determine a instalação da CPI da pandemia no SF</v>
      </c>
      <c r="F37" t="str" cm="1">
        <f t="array" ref="F37">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Governo exclui de MP da Vacina item que facilitava negociação com a Pfizer - 03/03/2021</v>
      </c>
      <c r="G37" s="39" cm="1">
        <f t="array" ref="G37">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44258</v>
      </c>
    </row>
    <row r="38" spans="1:7" ht="12.75" x14ac:dyDescent="0.2">
      <c r="A38" s="28">
        <v>22</v>
      </c>
      <c r="B38" s="3" t="s">
        <v>5623</v>
      </c>
      <c r="C38" s="3">
        <v>1121</v>
      </c>
      <c r="D38" s="22">
        <f>VLOOKUP(A38,Eventos!A:D,2)</f>
        <v>44270</v>
      </c>
      <c r="E38" t="str">
        <f>VLOOKUP(A38,Eventos!A:D,3)</f>
        <v>Eduardo Pazuello deixa Ministério da Saúde</v>
      </c>
      <c r="F38" t="str" cm="1">
        <f t="array" ref="F38">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Pazuello deixa ministério investigado pela PF e durante pior momento da pandemia - 15/03/2021</v>
      </c>
      <c r="G38" s="39" cm="1">
        <f t="array" ref="G38">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44270.856944444444</v>
      </c>
    </row>
    <row r="39" spans="1:7" ht="12.75" x14ac:dyDescent="0.2">
      <c r="A39" s="28">
        <v>23</v>
      </c>
      <c r="B39" s="3" t="s">
        <v>5623</v>
      </c>
      <c r="C39" s="11">
        <v>15</v>
      </c>
      <c r="D39" s="22">
        <f>VLOOKUP(A39,Eventos!A:D,2)</f>
        <v>44270</v>
      </c>
      <c r="E39" t="str">
        <f>VLOOKUP(A39,Eventos!A:D,3)</f>
        <v>Eduardo Pazuello deixa Ministério da Saúde</v>
      </c>
      <c r="F39" t="str" cm="1">
        <f t="array" ref="F39">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Congresso em Foco - CPI da Covid está travada. Pacheco se compromete a criar comitê nacional - 18/03/2021</v>
      </c>
      <c r="G39" s="39" cm="1">
        <f t="array" ref="G39">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44273.793055555558</v>
      </c>
    </row>
    <row r="40" spans="1:7" ht="12.75" x14ac:dyDescent="0.2">
      <c r="A40" s="28">
        <v>23</v>
      </c>
      <c r="B40" s="3" t="s">
        <v>5623</v>
      </c>
      <c r="C40" s="3">
        <v>1122</v>
      </c>
      <c r="D40" s="22">
        <f>VLOOKUP(A40,Eventos!A:D,2)</f>
        <v>44270</v>
      </c>
      <c r="E40" t="str">
        <f>VLOOKUP(A40,Eventos!A:D,3)</f>
        <v>Eduardo Pazuello deixa Ministério da Saúde</v>
      </c>
      <c r="F40" t="str" cm="1">
        <f t="array" ref="F40">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Senadores falam em gota d'água para Bolsonaro após Major Olímpio e elevam pressão por CPI - 18/03/2021</v>
      </c>
      <c r="G40" s="39" cm="1">
        <f t="array" ref="G40">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44273.84375</v>
      </c>
    </row>
    <row r="41" spans="1:7" ht="12.75" x14ac:dyDescent="0.2">
      <c r="A41" s="28">
        <v>23</v>
      </c>
      <c r="B41" s="3" t="s">
        <v>5623</v>
      </c>
      <c r="C41" s="28">
        <v>1123</v>
      </c>
      <c r="D41" s="22">
        <f>VLOOKUP(A41,Eventos!A:D,2)</f>
        <v>44270</v>
      </c>
      <c r="E41" t="str">
        <f>VLOOKUP(A41,Eventos!A:D,3)</f>
        <v>Eduardo Pazuello deixa Ministério da Saúde</v>
      </c>
      <c r="F41" t="str" cm="1">
        <f t="array" ref="F41">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Morte de Major Olímpio aumenta pressão pela instalação de CPI da Covid no Senado - 19/03/2021</v>
      </c>
      <c r="G41" s="39" cm="1">
        <f t="array" ref="G41">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44274.188888888886</v>
      </c>
    </row>
    <row r="42" spans="1:7" ht="12.75" x14ac:dyDescent="0.2">
      <c r="A42" s="28">
        <v>23</v>
      </c>
      <c r="B42" s="3" t="s">
        <v>5623</v>
      </c>
      <c r="C42" s="28">
        <v>896</v>
      </c>
      <c r="D42" s="22">
        <f>VLOOKUP(A42,Eventos!A:D,2)</f>
        <v>44270</v>
      </c>
      <c r="E42" t="str">
        <f>VLOOKUP(A42,Eventos!A:D,3)</f>
        <v>Eduardo Pazuello deixa Ministério da Saúde</v>
      </c>
      <c r="F42" t="str" cm="1">
        <f t="array" ref="F42">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A tragédia do Major e a pressão sobre Pacheco - 19/03/2021</v>
      </c>
      <c r="G42" s="39" cm="1">
        <f t="array" ref="G42">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44274.208333333336</v>
      </c>
    </row>
    <row r="43" spans="1:7" ht="12.75" x14ac:dyDescent="0.2">
      <c r="A43" s="28">
        <v>25</v>
      </c>
      <c r="B43" s="3" t="s">
        <v>5623</v>
      </c>
      <c r="C43" s="3">
        <v>1264</v>
      </c>
      <c r="D43" s="22">
        <f>VLOOKUP(A43,Eventos!A:D,2)</f>
        <v>44273</v>
      </c>
      <c r="E43" t="str">
        <f>VLOOKUP(A43,Eventos!A:D,3)</f>
        <v>Explode o medo da pandemia</v>
      </c>
      <c r="F43" t="str" cm="1">
        <f t="array" ref="F43">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Para 79%, pandemia de coronavírus está fora do controle, e medo é recorde, mostra Datafolha - 18/03/2021</v>
      </c>
      <c r="G43" s="22" cm="1">
        <f t="array" ref="G43">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44273</v>
      </c>
    </row>
    <row r="44" spans="1:7" ht="12.75" x14ac:dyDescent="0.2">
      <c r="A44" s="28">
        <v>26</v>
      </c>
      <c r="B44" s="3" t="s">
        <v>5623</v>
      </c>
      <c r="C44" s="3">
        <v>1265</v>
      </c>
      <c r="D44" s="22">
        <f>VLOOKUP(A44,Eventos!A:D,2)</f>
        <v>44275</v>
      </c>
      <c r="E44" t="str">
        <f>VLOOKUP(A44,Eventos!A:D,3)</f>
        <v>Morre Senador Major Olimpio</v>
      </c>
      <c r="F44" t="str" cm="1">
        <f t="array" ref="F44">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Em ação ao STF, Bolsonaro pede anulação de normas de estados e diz que governadores não podem fechar serviços por decreto - 19/03/2021</v>
      </c>
      <c r="G44" s="22" cm="1">
        <f t="array" ref="G44">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44274</v>
      </c>
    </row>
    <row r="45" spans="1:7" ht="12.75" x14ac:dyDescent="0.2">
      <c r="A45" s="28">
        <v>27</v>
      </c>
      <c r="B45" s="3" t="s">
        <v>5623</v>
      </c>
      <c r="C45" s="3">
        <v>1125</v>
      </c>
      <c r="D45" s="22">
        <f>VLOOKUP(A45,Eventos!A:D,2)</f>
        <v>44275</v>
      </c>
      <c r="E45" t="str">
        <f>VLOOKUP(A45,Eventos!A:D,3)</f>
        <v>Morre Senador Major Olimpio</v>
      </c>
      <c r="F45" t="str" cm="1">
        <f t="array" ref="F45">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Crise da Covid, efeito Lula e auxílio desidratado ameaçam base de Bolsonaro no Congresso - 20/03/2021</v>
      </c>
      <c r="G45" s="22" cm="1">
        <f t="array" ref="G45">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44275.84375</v>
      </c>
    </row>
    <row r="46" spans="1:7" ht="12.75" x14ac:dyDescent="0.2">
      <c r="A46" s="28">
        <v>28</v>
      </c>
      <c r="B46" s="3" t="s">
        <v>5623</v>
      </c>
      <c r="C46" s="3">
        <v>1266</v>
      </c>
      <c r="D46" s="22">
        <f>VLOOKUP(A46,Eventos!A:D,2)</f>
        <v>44275</v>
      </c>
      <c r="E46" t="str">
        <f>VLOOKUP(A46,Eventos!A:D,3)</f>
        <v>Morre Senador Major Olimpio</v>
      </c>
      <c r="F46" t="str" cm="1">
        <f t="array" ref="F46">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Governo vê rejeição recorde de Bolsonaro na pandemia como reflexo das mortes - 17/03/2021</v>
      </c>
      <c r="G46" s="22" cm="1">
        <f t="array" ref="G46">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44272</v>
      </c>
    </row>
    <row r="47" spans="1:7" ht="12.75" x14ac:dyDescent="0.2">
      <c r="A47" s="28">
        <v>29</v>
      </c>
      <c r="B47" s="3" t="s">
        <v>5623</v>
      </c>
      <c r="C47" s="3">
        <v>1267</v>
      </c>
      <c r="D47" s="22">
        <f>VLOOKUP(A47,Eventos!A:D,2)</f>
        <v>44275</v>
      </c>
      <c r="E47" t="str">
        <f>VLOOKUP(A47,Eventos!A:D,3)</f>
        <v>Morre Senador Major Olimpio</v>
      </c>
      <c r="F47" t="str" cm="1">
        <f t="array" ref="F47">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Fachin anula condenações de Lula, e petista fica apto a disputar eleição de 2022 - 08/03/2021</v>
      </c>
      <c r="G47" s="22" cm="1">
        <f t="array" ref="G47">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44263</v>
      </c>
    </row>
    <row r="48" spans="1:7" ht="12.75" x14ac:dyDescent="0.2">
      <c r="A48" s="28">
        <v>30</v>
      </c>
      <c r="B48" s="3" t="s">
        <v>5623</v>
      </c>
      <c r="C48" s="28">
        <v>1128</v>
      </c>
      <c r="D48" s="22">
        <f>VLOOKUP(A48,Eventos!A:D,2)</f>
        <v>44279</v>
      </c>
      <c r="E48" t="str">
        <f>VLOOKUP(A48,Eventos!A:D,3)</f>
        <v>Criado um Comitê Nacional para discutir medidas de combate à pandemia do coronavírus</v>
      </c>
      <c r="F48" t="str" cm="1">
        <f t="array" ref="F48">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Congresso e Supremo veem reunião com Bolsonaro com ceticismo e chance para dar recado ao presidente - 22/03/2021</v>
      </c>
      <c r="G48" s="39" cm="1">
        <f t="array" ref="G48">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44277.84375</v>
      </c>
    </row>
    <row r="49" spans="1:7" ht="12.75" x14ac:dyDescent="0.2">
      <c r="A49" s="28">
        <v>31</v>
      </c>
      <c r="B49" s="3" t="s">
        <v>5623</v>
      </c>
      <c r="C49" s="28">
        <v>1270</v>
      </c>
      <c r="D49" s="22">
        <f>VLOOKUP(A49,Eventos!A:D,2)</f>
        <v>44279</v>
      </c>
      <c r="E49" t="str">
        <f>VLOOKUP(A49,Eventos!A:D,3)</f>
        <v>Criado um Comitê Nacional para discutir medidas de combate à pandemia do coronavírus</v>
      </c>
      <c r="F49" t="str" cm="1">
        <f t="array" ref="F49">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m pronunciamento, Bolsonaro mente sobre ações do governo na pandemia e agora diz que 2021 será o ano da vacinação - 23/03/2021</v>
      </c>
      <c r="G49" s="39" cm="1">
        <f t="array" ref="G49">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44278</v>
      </c>
    </row>
    <row r="50" spans="1:7" ht="12.75" x14ac:dyDescent="0.2">
      <c r="A50" s="28">
        <v>31</v>
      </c>
      <c r="B50" s="3" t="s">
        <v>5623</v>
      </c>
      <c r="C50" s="28">
        <v>1129</v>
      </c>
      <c r="D50" s="22">
        <f>VLOOKUP(A50,Eventos!A:D,2)</f>
        <v>44279</v>
      </c>
      <c r="E50" t="str">
        <f>VLOOKUP(A50,Eventos!A:D,3)</f>
        <v>Criado um Comitê Nacional para discutir medidas de combate à pandemia do coronavírus</v>
      </c>
      <c r="F50" t="str" cm="1">
        <f t="array" ref="F50">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Após um ano e 300 mil mortes, Bolsonaro anuncia comitê anti-Covid, defende vacinação e prega tratamento precoce - 24/03/2021</v>
      </c>
      <c r="G50" s="39" cm="1">
        <f t="array" ref="G50">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44279.344444444447</v>
      </c>
    </row>
    <row r="51" spans="1:7" ht="12.75" x14ac:dyDescent="0.2">
      <c r="A51" s="28">
        <v>30</v>
      </c>
      <c r="B51" s="3" t="s">
        <v>5623</v>
      </c>
      <c r="C51" s="28">
        <v>899</v>
      </c>
      <c r="D51" s="22">
        <f>VLOOKUP(A51,Eventos!A:D,2)</f>
        <v>44279</v>
      </c>
      <c r="E51" t="str">
        <f>VLOOKUP(A51,Eventos!A:D,3)</f>
        <v>Criado um Comitê Nacional para discutir medidas de combate à pandemia do coronavírus</v>
      </c>
      <c r="F51" t="str" cm="1">
        <f t="array" ref="F51">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Após um ano de pandemia, Bolsonaro anuncia comitê para coordenar ações contra covid-19 - 24/03/2021</v>
      </c>
      <c r="G51" s="39" cm="1">
        <f t="array" ref="G51">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44279.468055555553</v>
      </c>
    </row>
    <row r="52" spans="1:7" ht="12.75" x14ac:dyDescent="0.2">
      <c r="A52" s="28">
        <v>31</v>
      </c>
      <c r="B52" s="3" t="s">
        <v>5623</v>
      </c>
      <c r="C52" s="28">
        <v>899</v>
      </c>
      <c r="D52" s="22">
        <f>VLOOKUP(A52,Eventos!A:D,2)</f>
        <v>44279</v>
      </c>
      <c r="E52" t="str">
        <f>VLOOKUP(A52,Eventos!A:D,3)</f>
        <v>Criado um Comitê Nacional para discutir medidas de combate à pandemia do coronavírus</v>
      </c>
      <c r="F52" t="str" cm="1">
        <f t="array" ref="F52">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Após um ano de pandemia, Bolsonaro anuncia comitê para coordenar ações contra covid-19 - 24/03/2021</v>
      </c>
      <c r="G52" s="39" cm="1">
        <f t="array" ref="G52">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44279.468055555553</v>
      </c>
    </row>
    <row r="53" spans="1:7" ht="12.75" x14ac:dyDescent="0.2">
      <c r="A53" s="28">
        <v>32</v>
      </c>
      <c r="B53" s="3" t="s">
        <v>5623</v>
      </c>
      <c r="C53" s="28">
        <v>1271</v>
      </c>
      <c r="D53" s="22">
        <f>VLOOKUP(A53,Eventos!A:D,2)</f>
        <v>44284</v>
      </c>
      <c r="E53" t="str">
        <f>VLOOKUP(A53,Eventos!A:D,3)</f>
        <v>Flávia Arruda é nomeada para a Secretaria de Governo (marco do "orçamento secreto")</v>
      </c>
      <c r="F53" t="str" cm="1">
        <f t="array" ref="F53">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Deputada Flávia Arruda na coordenação política de Bolsonaro é gesto a Lira e aceno ao PL por 2022 - 29/03/2021</v>
      </c>
      <c r="G53" s="39" cm="1">
        <f t="array" ref="G53">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44284</v>
      </c>
    </row>
    <row r="54" spans="1:7" ht="12.75" x14ac:dyDescent="0.2">
      <c r="A54" s="28">
        <v>32</v>
      </c>
      <c r="B54" s="3" t="s">
        <v>5623</v>
      </c>
      <c r="C54" s="28">
        <v>1135</v>
      </c>
      <c r="D54" s="22">
        <f>VLOOKUP(A54,Eventos!A:D,2)</f>
        <v>44284</v>
      </c>
      <c r="E54" t="str">
        <f>VLOOKUP(A54,Eventos!A:D,3)</f>
        <v>Flávia Arruda é nomeada para a Secretaria de Governo (marco do "orçamento secreto")</v>
      </c>
      <c r="F54" t="str" cm="1">
        <f t="array" ref="F54">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Senado reage a controle de emendas do governo Bolsonaro pelo centrão da Câmara - 01/04/2021</v>
      </c>
      <c r="G54" s="39" cm="1">
        <f t="array" ref="G54">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44287.84375</v>
      </c>
    </row>
    <row r="55" spans="1:7" ht="12.75" x14ac:dyDescent="0.2">
      <c r="A55" s="28">
        <v>33</v>
      </c>
      <c r="B55" s="3" t="s">
        <v>5623</v>
      </c>
      <c r="C55" s="3">
        <v>1136</v>
      </c>
      <c r="D55" s="22">
        <f>VLOOKUP(A55,Eventos!A:D,2)</f>
        <v>44284</v>
      </c>
      <c r="E55" t="str">
        <f>VLOOKUP(A55,Eventos!A:D,3)</f>
        <v>Flávia Arruda é nomeada para a Secretaria de Governo (marco do "orçamento secreto")</v>
      </c>
      <c r="F55" t="str" cm="1">
        <f t="array" ref="F55">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FolhaSP - Barroso, do STF, manda Senado instalar CPI da Covid, em revés para Bolsonaro - 08/04/2021</v>
      </c>
      <c r="G55" s="39" cm="1">
        <f t="array" ref="G55">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44294.6875</v>
      </c>
    </row>
    <row r="56" spans="1:7" ht="12.75" x14ac:dyDescent="0.2">
      <c r="A56" s="28">
        <v>33</v>
      </c>
      <c r="B56" s="3" t="s">
        <v>5623</v>
      </c>
      <c r="C56" s="28">
        <v>905</v>
      </c>
      <c r="D56" s="22">
        <f>VLOOKUP(A56,Eventos!A:D,2)</f>
        <v>44284</v>
      </c>
      <c r="E56" t="str">
        <f>VLOOKUP(A56,Eventos!A:D,3)</f>
        <v>Flávia Arruda é nomeada para a Secretaria de Governo (marco do "orçamento secreto")</v>
      </c>
      <c r="F56" t="str" cm="1">
        <f t="array" ref="F56">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Barroso determina que Senado instaure a ‘CPI da Covid’ - 08/04/2021</v>
      </c>
      <c r="G56" s="39" cm="1">
        <f t="array" ref="G56">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44294.808333333334</v>
      </c>
    </row>
    <row r="57" spans="1:7" ht="12.75" x14ac:dyDescent="0.2">
      <c r="A57" s="28">
        <v>34</v>
      </c>
      <c r="B57" s="3" t="s">
        <v>5623</v>
      </c>
      <c r="C57" s="3">
        <v>906</v>
      </c>
      <c r="D57" s="22">
        <f>VLOOKUP(A57,Eventos!A:D,2)</f>
        <v>44292</v>
      </c>
      <c r="E57" t="str">
        <f>VLOOKUP(A57,Eventos!A:D,3)</f>
        <v>Brasil atinge o número de 4000 mortes por dia de Covid</v>
      </c>
      <c r="F57" t="str" cm="1">
        <f t="array" ref="F57">_xlfn.IFS(
    Tb_Eventos_Fontes[[#This Row],[Fonte_Tabela]]="MateriasJornais",
        _xlfn.XLOOKUP(Tb_Eventos_Fontes[[#This Row],[Fonte_Id]],Tb_MateriasJornais[Jor_Id],Tb_MateriasJornais[JorDescricao]),
    Tb_Eventos_Fontes[[#This Row],[Fonte_Tabela]]="DocumentosCPI",
        _xlfn.XLOOKUP(Tb_Eventos_Fontes[[#This Row],[Fonte_Id]],Tb_DocumentosCPI[DocCPI_Id],Tb_DocumentosCPI[DocCPI_Nome]),
    Tb_Eventos_Fontes[[#This Row],[Fonte_Tabela]]="Sites",
        _xlfn.XLOOKUP(Tb_Eventos_Fontes[[#This Row],[Fonte_Id]],Tb_Sites[Site_Id],Tb_Sites[Site_Nome]),
    TRUE,
        "Erro")</f>
        <v>Estadão - Brasil tem segundo dia com mais de 4 mil mortes por covid-19 em 24 horas - 08/04/2021</v>
      </c>
      <c r="G57" s="39" cm="1">
        <f t="array" ref="G57">_xlfn.IFS(
    Tb_Eventos_Fontes[[#This Row],[Fonte_Tabela]]="MateriasJornais",
        _xlfn.XLOOKUP(Tb_Eventos_Fontes[[#This Row],[Fonte_Id]],Tb_MateriasJornais[Jor_Id],Tb_MateriasJornais[Jor_Data]),
    Tb_Eventos_Fontes[[#This Row],[Fonte_Tabela]]="DocumentosCPI",
        _xlfn.XLOOKUP(Tb_Eventos_Fontes[[#This Row],[Fonte_Id]],Tb_DocumentosCPI[DocCPI_Id],Tb_DocumentosCPI[DocCPI_Data]),
    Tb_Eventos_Fontes[[#This Row],[Fonte_Tabela]]="Sites",
        "Não Disp",
    TRUE,
        "Erro")</f>
        <v>44294.834027777775</v>
      </c>
    </row>
    <row r="58" spans="1:7" ht="12.75" x14ac:dyDescent="0.2">
      <c r="A58" s="3"/>
      <c r="B58" s="3"/>
      <c r="C58" s="3"/>
      <c r="D58" s="3"/>
      <c r="G58" s="22"/>
    </row>
    <row r="59" spans="1:7" ht="12.75" x14ac:dyDescent="0.2">
      <c r="A59" s="3"/>
      <c r="B59" s="3"/>
      <c r="C59" s="3"/>
      <c r="D59" s="3"/>
      <c r="G59" s="22"/>
    </row>
    <row r="60" spans="1:7" ht="12.75" x14ac:dyDescent="0.2">
      <c r="A60" s="3"/>
      <c r="B60" s="3"/>
      <c r="C60" s="3"/>
      <c r="D60" s="3"/>
      <c r="G60" s="22"/>
    </row>
    <row r="61" spans="1:7" ht="12.75" x14ac:dyDescent="0.2">
      <c r="A61" s="3"/>
      <c r="B61" s="3"/>
      <c r="C61" s="3"/>
      <c r="D61" s="3"/>
      <c r="G61" s="22"/>
    </row>
    <row r="62" spans="1:7" ht="12.75" x14ac:dyDescent="0.2">
      <c r="A62" s="3"/>
      <c r="B62" s="3"/>
      <c r="C62" s="3"/>
      <c r="D62" s="3"/>
      <c r="G62" s="22"/>
    </row>
    <row r="63" spans="1:7" ht="12.75" x14ac:dyDescent="0.2">
      <c r="A63" s="3"/>
      <c r="B63" s="3"/>
      <c r="C63" s="3"/>
      <c r="D63" s="3"/>
      <c r="G63" s="22"/>
    </row>
    <row r="64" spans="1:7" ht="12.75" x14ac:dyDescent="0.2">
      <c r="A64" s="3"/>
      <c r="B64" s="3"/>
      <c r="C64" s="3"/>
      <c r="D64" s="3"/>
      <c r="G64" s="22"/>
    </row>
    <row r="65" spans="1:7" ht="12.75" x14ac:dyDescent="0.2">
      <c r="A65" s="3"/>
      <c r="B65" s="3"/>
      <c r="C65" s="3"/>
      <c r="D65" s="3"/>
      <c r="G65" s="22"/>
    </row>
    <row r="66" spans="1:7" ht="12.75" x14ac:dyDescent="0.2">
      <c r="A66" s="3"/>
      <c r="B66" s="3"/>
      <c r="C66" s="3"/>
      <c r="D66" s="3"/>
      <c r="G66" s="22"/>
    </row>
    <row r="67" spans="1:7" ht="12.75" x14ac:dyDescent="0.2">
      <c r="A67" s="3"/>
      <c r="B67" s="3"/>
      <c r="C67" s="3"/>
      <c r="D67" s="3"/>
      <c r="G67" s="22"/>
    </row>
    <row r="68" spans="1:7" ht="12.75" x14ac:dyDescent="0.2">
      <c r="A68" s="3"/>
      <c r="B68" s="3"/>
      <c r="C68" s="3"/>
      <c r="D68" s="3"/>
      <c r="G68" s="22"/>
    </row>
    <row r="69" spans="1:7" ht="12.75" x14ac:dyDescent="0.2">
      <c r="A69" s="3"/>
      <c r="B69" s="3"/>
      <c r="C69" s="3"/>
      <c r="D69" s="3"/>
      <c r="G69" s="22"/>
    </row>
    <row r="70" spans="1:7" ht="12.75" x14ac:dyDescent="0.2">
      <c r="A70" s="3"/>
      <c r="B70" s="3"/>
      <c r="C70" s="3"/>
      <c r="D70" s="3"/>
      <c r="G70" s="22"/>
    </row>
    <row r="71" spans="1:7" ht="12.75" x14ac:dyDescent="0.2">
      <c r="A71" s="3"/>
      <c r="B71" s="3"/>
      <c r="C71" s="3"/>
      <c r="D71" s="3"/>
      <c r="G71" s="22"/>
    </row>
    <row r="72" spans="1:7" ht="12.75" x14ac:dyDescent="0.2">
      <c r="A72" s="3"/>
      <c r="B72" s="3"/>
      <c r="C72" s="3"/>
      <c r="D72" s="3"/>
      <c r="G72" s="22"/>
    </row>
    <row r="73" spans="1:7" ht="12.75" x14ac:dyDescent="0.2">
      <c r="A73" s="3"/>
      <c r="B73" s="3"/>
      <c r="C73" s="3"/>
      <c r="D73" s="3"/>
      <c r="G73" s="22"/>
    </row>
    <row r="74" spans="1:7" ht="12.75" x14ac:dyDescent="0.2">
      <c r="A74" s="3"/>
      <c r="B74" s="3"/>
      <c r="C74" s="3"/>
      <c r="D74" s="3"/>
      <c r="G74" s="22"/>
    </row>
    <row r="75" spans="1:7" ht="12.75" x14ac:dyDescent="0.2">
      <c r="A75" s="3"/>
      <c r="B75" s="3"/>
      <c r="C75" s="3"/>
      <c r="D75" s="3"/>
      <c r="G75" s="22"/>
    </row>
    <row r="76" spans="1:7" ht="12.75" x14ac:dyDescent="0.2">
      <c r="A76" s="3"/>
      <c r="B76" s="3"/>
      <c r="C76" s="3"/>
      <c r="D76" s="3"/>
      <c r="G76" s="22"/>
    </row>
    <row r="77" spans="1:7" ht="12.75" x14ac:dyDescent="0.2">
      <c r="A77" s="3"/>
      <c r="B77" s="3"/>
      <c r="C77" s="3"/>
      <c r="D77" s="3"/>
      <c r="G77" s="22"/>
    </row>
    <row r="78" spans="1:7" ht="12.75" x14ac:dyDescent="0.2">
      <c r="A78" s="3"/>
      <c r="B78" s="3"/>
      <c r="C78" s="3"/>
      <c r="D78" s="3"/>
      <c r="G78" s="22"/>
    </row>
    <row r="79" spans="1:7" ht="12.75" x14ac:dyDescent="0.2">
      <c r="A79" s="3"/>
      <c r="B79" s="3"/>
      <c r="C79" s="3"/>
      <c r="D79" s="3"/>
      <c r="G79" s="22"/>
    </row>
    <row r="80" spans="1:7" ht="12.75" x14ac:dyDescent="0.2">
      <c r="A80" s="3"/>
      <c r="B80" s="3"/>
      <c r="C80" s="3"/>
      <c r="D80" s="3"/>
      <c r="G80" s="22"/>
    </row>
    <row r="81" spans="1:7" ht="12.75" x14ac:dyDescent="0.2">
      <c r="A81" s="3"/>
      <c r="B81" s="3"/>
      <c r="C81" s="3"/>
      <c r="D81" s="3"/>
      <c r="G81" s="22"/>
    </row>
    <row r="82" spans="1:7" ht="12.75" x14ac:dyDescent="0.2">
      <c r="A82" s="3"/>
      <c r="B82" s="3"/>
      <c r="C82" s="3"/>
      <c r="D82" s="3"/>
      <c r="G82" s="22"/>
    </row>
    <row r="83" spans="1:7" ht="12.75" x14ac:dyDescent="0.2">
      <c r="A83" s="3"/>
      <c r="B83" s="3"/>
      <c r="C83" s="3"/>
      <c r="D83" s="3"/>
      <c r="G83" s="22"/>
    </row>
    <row r="84" spans="1:7" ht="12.75" x14ac:dyDescent="0.2">
      <c r="A84" s="3"/>
      <c r="B84" s="3"/>
      <c r="C84" s="3"/>
      <c r="D84" s="3"/>
      <c r="G84" s="22"/>
    </row>
    <row r="85" spans="1:7" ht="12.75" x14ac:dyDescent="0.2">
      <c r="A85" s="3"/>
      <c r="B85" s="3"/>
      <c r="C85" s="3"/>
      <c r="D85" s="3"/>
      <c r="G85" s="22"/>
    </row>
    <row r="86" spans="1:7" ht="12.75" x14ac:dyDescent="0.2">
      <c r="A86" s="3"/>
      <c r="B86" s="3"/>
      <c r="C86" s="3"/>
      <c r="D86" s="3"/>
      <c r="G86" s="22"/>
    </row>
    <row r="87" spans="1:7" ht="12.75" x14ac:dyDescent="0.2">
      <c r="A87" s="3"/>
      <c r="B87" s="3"/>
      <c r="C87" s="3"/>
      <c r="D87" s="3"/>
      <c r="G87" s="22"/>
    </row>
    <row r="88" spans="1:7" ht="12.75" x14ac:dyDescent="0.2">
      <c r="A88" s="3"/>
      <c r="B88" s="3"/>
      <c r="C88" s="3"/>
      <c r="D88" s="3"/>
      <c r="G88" s="22"/>
    </row>
    <row r="89" spans="1:7" ht="12.75" x14ac:dyDescent="0.2">
      <c r="A89" s="3"/>
      <c r="B89" s="3"/>
      <c r="C89" s="3"/>
      <c r="D89" s="3"/>
      <c r="G89" s="22"/>
    </row>
    <row r="90" spans="1:7" ht="12.75" x14ac:dyDescent="0.2">
      <c r="A90" s="3"/>
      <c r="B90" s="3"/>
      <c r="C90" s="3"/>
      <c r="D90" s="3"/>
      <c r="G90" s="22"/>
    </row>
    <row r="91" spans="1:7" ht="12.75" x14ac:dyDescent="0.2">
      <c r="A91" s="3"/>
      <c r="B91" s="3"/>
      <c r="C91" s="3"/>
      <c r="D91" s="3"/>
      <c r="G91" s="22"/>
    </row>
    <row r="92" spans="1:7" ht="12.75" x14ac:dyDescent="0.2">
      <c r="A92" s="3"/>
      <c r="B92" s="3"/>
      <c r="C92" s="3"/>
      <c r="D92" s="3"/>
      <c r="G92" s="22"/>
    </row>
    <row r="93" spans="1:7" ht="12.75" x14ac:dyDescent="0.2">
      <c r="A93" s="3"/>
      <c r="B93" s="3"/>
      <c r="C93" s="3"/>
      <c r="D93" s="3"/>
      <c r="G93" s="22"/>
    </row>
    <row r="94" spans="1:7" ht="12.75" x14ac:dyDescent="0.2">
      <c r="A94" s="3"/>
      <c r="B94" s="3"/>
      <c r="C94" s="3"/>
      <c r="D94" s="3"/>
      <c r="G94" s="22"/>
    </row>
    <row r="95" spans="1:7" ht="12.75" x14ac:dyDescent="0.2">
      <c r="A95" s="3"/>
      <c r="B95" s="3"/>
      <c r="C95" s="3"/>
      <c r="D95" s="3"/>
      <c r="G95" s="22"/>
    </row>
    <row r="96" spans="1:7" ht="12.75" x14ac:dyDescent="0.2">
      <c r="A96" s="3"/>
      <c r="B96" s="3"/>
      <c r="C96" s="3"/>
      <c r="D96" s="3"/>
      <c r="G96" s="22"/>
    </row>
    <row r="97" spans="1:7" ht="12.75" x14ac:dyDescent="0.2">
      <c r="A97" s="3"/>
      <c r="B97" s="3"/>
      <c r="C97" s="3"/>
      <c r="D97" s="3"/>
      <c r="G97" s="22"/>
    </row>
    <row r="98" spans="1:7" ht="12.75" x14ac:dyDescent="0.2">
      <c r="A98" s="3"/>
      <c r="B98" s="3"/>
      <c r="C98" s="3"/>
      <c r="D98" s="3"/>
      <c r="G98" s="22"/>
    </row>
    <row r="99" spans="1:7" ht="12.75" x14ac:dyDescent="0.2">
      <c r="A99" s="3"/>
      <c r="B99" s="3"/>
      <c r="C99" s="3"/>
      <c r="D99" s="3"/>
      <c r="G99" s="22"/>
    </row>
    <row r="100" spans="1:7" ht="12.75" x14ac:dyDescent="0.2">
      <c r="A100" s="3"/>
      <c r="B100" s="3"/>
      <c r="C100" s="3"/>
      <c r="D100" s="3"/>
      <c r="G100" s="22"/>
    </row>
    <row r="101" spans="1:7" ht="12.75" x14ac:dyDescent="0.2">
      <c r="A101" s="3"/>
      <c r="B101" s="3"/>
      <c r="C101" s="3"/>
      <c r="D101" s="3"/>
      <c r="G101" s="22"/>
    </row>
    <row r="102" spans="1:7" ht="12.75" x14ac:dyDescent="0.2">
      <c r="A102" s="3"/>
      <c r="B102" s="3"/>
      <c r="C102" s="3"/>
      <c r="D102" s="3"/>
      <c r="G102" s="22"/>
    </row>
    <row r="103" spans="1:7" ht="12.75" x14ac:dyDescent="0.2">
      <c r="A103" s="3"/>
      <c r="B103" s="3"/>
      <c r="C103" s="3"/>
      <c r="D103" s="3"/>
      <c r="G103" s="22"/>
    </row>
    <row r="104" spans="1:7" ht="12.75" x14ac:dyDescent="0.2">
      <c r="A104" s="3"/>
      <c r="B104" s="3"/>
      <c r="C104" s="3"/>
      <c r="D104" s="3"/>
      <c r="G104" s="22"/>
    </row>
    <row r="105" spans="1:7" ht="12.75" x14ac:dyDescent="0.2">
      <c r="A105" s="3"/>
      <c r="B105" s="3"/>
      <c r="C105" s="3"/>
      <c r="D105" s="3"/>
      <c r="G105" s="22"/>
    </row>
    <row r="106" spans="1:7" ht="12.75" x14ac:dyDescent="0.2">
      <c r="A106" s="3"/>
      <c r="B106" s="3"/>
      <c r="C106" s="3"/>
      <c r="D106" s="3"/>
      <c r="G106" s="22"/>
    </row>
    <row r="107" spans="1:7" ht="12.75" x14ac:dyDescent="0.2">
      <c r="A107" s="3"/>
      <c r="B107" s="3"/>
      <c r="C107" s="3"/>
      <c r="D107" s="3"/>
      <c r="G107" s="22"/>
    </row>
    <row r="108" spans="1:7" ht="12.75" x14ac:dyDescent="0.2">
      <c r="A108" s="3"/>
      <c r="B108" s="3"/>
      <c r="C108" s="3"/>
      <c r="D108" s="3"/>
      <c r="G108" s="22"/>
    </row>
    <row r="109" spans="1:7" ht="12.75" x14ac:dyDescent="0.2">
      <c r="A109" s="3"/>
      <c r="B109" s="3"/>
      <c r="C109" s="3"/>
      <c r="D109" s="3"/>
      <c r="G109" s="22"/>
    </row>
    <row r="110" spans="1:7" ht="12.75" x14ac:dyDescent="0.2">
      <c r="A110" s="3"/>
      <c r="B110" s="3"/>
      <c r="C110" s="3"/>
      <c r="D110" s="3"/>
      <c r="G110" s="22"/>
    </row>
    <row r="111" spans="1:7" ht="12.75" x14ac:dyDescent="0.2">
      <c r="A111" s="3"/>
      <c r="B111" s="3"/>
      <c r="C111" s="3"/>
      <c r="D111" s="3"/>
      <c r="G111" s="22"/>
    </row>
    <row r="112" spans="1:7" ht="12.75" x14ac:dyDescent="0.2">
      <c r="A112" s="3"/>
      <c r="B112" s="3"/>
      <c r="C112" s="3"/>
      <c r="D112" s="3"/>
      <c r="G112" s="22"/>
    </row>
    <row r="113" spans="1:7" ht="12.75" x14ac:dyDescent="0.2">
      <c r="A113" s="3"/>
      <c r="B113" s="3"/>
      <c r="C113" s="3"/>
      <c r="D113" s="3"/>
      <c r="G113" s="22"/>
    </row>
    <row r="114" spans="1:7" ht="12.75" x14ac:dyDescent="0.2">
      <c r="A114" s="3"/>
      <c r="B114" s="3"/>
      <c r="C114" s="3"/>
      <c r="D114" s="3"/>
      <c r="G114" s="22"/>
    </row>
    <row r="115" spans="1:7" ht="12.75" x14ac:dyDescent="0.2">
      <c r="A115" s="3"/>
      <c r="B115" s="3"/>
      <c r="C115" s="3"/>
      <c r="D115" s="3"/>
      <c r="G115" s="22"/>
    </row>
    <row r="116" spans="1:7" ht="12.75" x14ac:dyDescent="0.2">
      <c r="A116" s="3"/>
      <c r="B116" s="3"/>
      <c r="C116" s="3"/>
      <c r="D116" s="3"/>
      <c r="G116" s="22"/>
    </row>
    <row r="117" spans="1:7" ht="12.75" x14ac:dyDescent="0.2">
      <c r="A117" s="3"/>
      <c r="B117" s="3"/>
      <c r="C117" s="3"/>
      <c r="D117" s="3"/>
      <c r="G117" s="22"/>
    </row>
    <row r="118" spans="1:7" ht="12.75" x14ac:dyDescent="0.2">
      <c r="A118" s="3"/>
      <c r="B118" s="3"/>
      <c r="C118" s="3"/>
      <c r="D118" s="3"/>
      <c r="G118" s="22"/>
    </row>
    <row r="119" spans="1:7" ht="12.75" x14ac:dyDescent="0.2">
      <c r="A119" s="3"/>
      <c r="B119" s="3"/>
      <c r="C119" s="3"/>
      <c r="D119" s="3"/>
      <c r="G119" s="22"/>
    </row>
    <row r="120" spans="1:7" ht="12.75" x14ac:dyDescent="0.2">
      <c r="A120" s="3"/>
      <c r="B120" s="3"/>
      <c r="C120" s="3"/>
      <c r="D120" s="3"/>
      <c r="G120" s="22"/>
    </row>
    <row r="121" spans="1:7" ht="12.75" x14ac:dyDescent="0.2">
      <c r="A121" s="3"/>
      <c r="B121" s="3"/>
      <c r="C121" s="3"/>
      <c r="D121" s="3"/>
      <c r="G121" s="22"/>
    </row>
    <row r="122" spans="1:7" ht="12.75" x14ac:dyDescent="0.2">
      <c r="A122" s="3"/>
      <c r="B122" s="3"/>
      <c r="C122" s="3"/>
      <c r="D122" s="3"/>
      <c r="G122" s="22"/>
    </row>
    <row r="123" spans="1:7" ht="12.75" x14ac:dyDescent="0.2">
      <c r="A123" s="3"/>
      <c r="B123" s="3"/>
      <c r="C123" s="3"/>
      <c r="D123" s="3"/>
      <c r="G123" s="22"/>
    </row>
    <row r="124" spans="1:7" ht="12.75" x14ac:dyDescent="0.2">
      <c r="A124" s="3"/>
      <c r="B124" s="3"/>
      <c r="C124" s="3"/>
      <c r="D124" s="3"/>
      <c r="G124" s="22"/>
    </row>
    <row r="125" spans="1:7" ht="12.75" x14ac:dyDescent="0.2">
      <c r="A125" s="3"/>
      <c r="B125" s="3"/>
      <c r="C125" s="3"/>
      <c r="D125" s="3"/>
      <c r="G125" s="22"/>
    </row>
    <row r="126" spans="1:7" ht="12.75" x14ac:dyDescent="0.2">
      <c r="A126" s="3"/>
      <c r="B126" s="3"/>
      <c r="C126" s="3"/>
      <c r="D126" s="3"/>
      <c r="G126" s="22"/>
    </row>
    <row r="127" spans="1:7" ht="12.75" x14ac:dyDescent="0.2">
      <c r="A127" s="3"/>
      <c r="B127" s="3"/>
      <c r="C127" s="3"/>
      <c r="D127" s="3"/>
      <c r="G127" s="22"/>
    </row>
    <row r="128" spans="1:7" ht="12.75" x14ac:dyDescent="0.2">
      <c r="A128" s="3"/>
      <c r="B128" s="3"/>
      <c r="C128" s="3"/>
      <c r="D128" s="3"/>
      <c r="G128" s="22"/>
    </row>
    <row r="129" spans="1:7" ht="12.75" x14ac:dyDescent="0.2">
      <c r="A129" s="3"/>
      <c r="B129" s="3"/>
      <c r="C129" s="3"/>
      <c r="D129" s="3"/>
      <c r="G129" s="22"/>
    </row>
    <row r="130" spans="1:7" ht="12.75" x14ac:dyDescent="0.2">
      <c r="A130" s="3"/>
      <c r="B130" s="3"/>
      <c r="C130" s="3"/>
      <c r="D130" s="3"/>
      <c r="G130" s="22"/>
    </row>
    <row r="131" spans="1:7" ht="12.75" x14ac:dyDescent="0.2">
      <c r="A131" s="3"/>
      <c r="B131" s="3"/>
      <c r="C131" s="3"/>
      <c r="D131" s="3"/>
      <c r="G131" s="22"/>
    </row>
    <row r="132" spans="1:7" ht="12.75" x14ac:dyDescent="0.2">
      <c r="A132" s="3"/>
      <c r="B132" s="3"/>
      <c r="C132" s="3"/>
      <c r="D132" s="3"/>
      <c r="G132" s="22"/>
    </row>
    <row r="133" spans="1:7" ht="12.75" x14ac:dyDescent="0.2">
      <c r="A133" s="3"/>
      <c r="B133" s="3"/>
      <c r="C133" s="3"/>
      <c r="D133" s="3"/>
      <c r="G133" s="22"/>
    </row>
    <row r="134" spans="1:7" ht="12.75" x14ac:dyDescent="0.2">
      <c r="A134" s="3"/>
      <c r="B134" s="3"/>
      <c r="C134" s="3"/>
      <c r="D134" s="3"/>
      <c r="G134" s="22"/>
    </row>
    <row r="135" spans="1:7" ht="12.75" x14ac:dyDescent="0.2">
      <c r="A135" s="3"/>
      <c r="B135" s="3"/>
      <c r="C135" s="3"/>
      <c r="D135" s="3"/>
      <c r="G135" s="22"/>
    </row>
    <row r="136" spans="1:7" ht="12.75" x14ac:dyDescent="0.2">
      <c r="A136" s="3"/>
      <c r="B136" s="3"/>
      <c r="C136" s="3"/>
      <c r="D136" s="3"/>
      <c r="G136" s="22"/>
    </row>
    <row r="137" spans="1:7" ht="12.75" x14ac:dyDescent="0.2">
      <c r="A137" s="3"/>
      <c r="B137" s="3"/>
      <c r="C137" s="3"/>
      <c r="D137" s="3"/>
      <c r="G137" s="22"/>
    </row>
    <row r="138" spans="1:7" ht="12.75" x14ac:dyDescent="0.2">
      <c r="A138" s="3"/>
      <c r="B138" s="3"/>
      <c r="C138" s="3"/>
      <c r="D138" s="3"/>
      <c r="G138" s="22"/>
    </row>
    <row r="139" spans="1:7" ht="12.75" x14ac:dyDescent="0.2">
      <c r="A139" s="3"/>
      <c r="B139" s="3"/>
      <c r="C139" s="3"/>
      <c r="D139" s="3"/>
      <c r="G139" s="22"/>
    </row>
    <row r="140" spans="1:7" ht="12.75" x14ac:dyDescent="0.2">
      <c r="A140" s="3"/>
      <c r="B140" s="3"/>
      <c r="C140" s="3"/>
      <c r="D140" s="3"/>
      <c r="G140" s="22"/>
    </row>
    <row r="141" spans="1:7" ht="12.75" x14ac:dyDescent="0.2">
      <c r="A141" s="3"/>
      <c r="B141" s="3"/>
      <c r="C141" s="3"/>
      <c r="D141" s="3"/>
      <c r="G141" s="22"/>
    </row>
    <row r="142" spans="1:7" ht="12.75" x14ac:dyDescent="0.2">
      <c r="A142" s="3"/>
      <c r="B142" s="3"/>
      <c r="C142" s="3"/>
      <c r="D142" s="3"/>
      <c r="G142" s="22"/>
    </row>
    <row r="143" spans="1:7" ht="12.75" x14ac:dyDescent="0.2">
      <c r="A143" s="3"/>
      <c r="B143" s="3"/>
      <c r="C143" s="3"/>
      <c r="D143" s="3"/>
      <c r="G143" s="22"/>
    </row>
    <row r="144" spans="1:7" ht="12.75" x14ac:dyDescent="0.2">
      <c r="A144" s="3"/>
      <c r="B144" s="3"/>
      <c r="C144" s="3"/>
      <c r="D144" s="3"/>
      <c r="G144" s="22"/>
    </row>
    <row r="145" spans="1:7" ht="12.75" x14ac:dyDescent="0.2">
      <c r="A145" s="3"/>
      <c r="B145" s="3"/>
      <c r="C145" s="3"/>
      <c r="D145" s="3"/>
      <c r="G145" s="22"/>
    </row>
    <row r="146" spans="1:7" ht="12.75" x14ac:dyDescent="0.2">
      <c r="A146" s="3"/>
      <c r="B146" s="3"/>
      <c r="C146" s="3"/>
      <c r="D146" s="3"/>
      <c r="G146" s="22"/>
    </row>
    <row r="147" spans="1:7" ht="12.75" x14ac:dyDescent="0.2">
      <c r="A147" s="3"/>
      <c r="B147" s="3"/>
      <c r="C147" s="3"/>
      <c r="D147" s="3"/>
      <c r="G147" s="22"/>
    </row>
    <row r="148" spans="1:7" ht="12.75" x14ac:dyDescent="0.2">
      <c r="A148" s="3"/>
      <c r="B148" s="3"/>
      <c r="C148" s="3"/>
      <c r="D148" s="3"/>
      <c r="G148" s="22"/>
    </row>
    <row r="149" spans="1:7" ht="12.75" x14ac:dyDescent="0.2">
      <c r="A149" s="3"/>
      <c r="B149" s="3"/>
      <c r="C149" s="3"/>
      <c r="D149" s="3"/>
      <c r="G149" s="22"/>
    </row>
    <row r="150" spans="1:7" ht="12.75" x14ac:dyDescent="0.2">
      <c r="A150" s="3"/>
      <c r="B150" s="3"/>
      <c r="C150" s="3"/>
      <c r="D150" s="3"/>
      <c r="G150" s="22"/>
    </row>
    <row r="151" spans="1:7" ht="12.75" x14ac:dyDescent="0.2">
      <c r="A151" s="3"/>
      <c r="B151" s="3"/>
      <c r="C151" s="3"/>
      <c r="D151" s="3"/>
      <c r="G151" s="22"/>
    </row>
    <row r="152" spans="1:7" ht="12.75" x14ac:dyDescent="0.2">
      <c r="A152" s="3"/>
      <c r="B152" s="3"/>
      <c r="C152" s="3"/>
      <c r="D152" s="3"/>
      <c r="G152" s="22"/>
    </row>
    <row r="153" spans="1:7" ht="12.75" x14ac:dyDescent="0.2">
      <c r="A153" s="3"/>
      <c r="B153" s="3"/>
      <c r="C153" s="3"/>
      <c r="D153" s="3"/>
      <c r="G153" s="22"/>
    </row>
    <row r="154" spans="1:7" ht="12.75" x14ac:dyDescent="0.2">
      <c r="A154" s="3"/>
      <c r="B154" s="3"/>
      <c r="C154" s="3"/>
      <c r="D154" s="3"/>
      <c r="G154" s="22"/>
    </row>
    <row r="155" spans="1:7" ht="12.75" x14ac:dyDescent="0.2">
      <c r="A155" s="3"/>
      <c r="B155" s="3"/>
      <c r="C155" s="3"/>
      <c r="D155" s="3"/>
      <c r="G155" s="22"/>
    </row>
    <row r="156" spans="1:7" ht="12.75" x14ac:dyDescent="0.2">
      <c r="A156" s="3"/>
      <c r="B156" s="3"/>
      <c r="C156" s="3"/>
      <c r="D156" s="3"/>
      <c r="G156" s="22"/>
    </row>
    <row r="157" spans="1:7" ht="12.75" x14ac:dyDescent="0.2">
      <c r="A157" s="3"/>
      <c r="B157" s="3"/>
      <c r="C157" s="3"/>
      <c r="D157" s="3"/>
      <c r="G157" s="22"/>
    </row>
    <row r="158" spans="1:7" ht="12.75" x14ac:dyDescent="0.2">
      <c r="A158" s="3"/>
      <c r="B158" s="3"/>
      <c r="C158" s="3"/>
      <c r="D158" s="3"/>
      <c r="G158" s="22"/>
    </row>
    <row r="159" spans="1:7" ht="12.75" x14ac:dyDescent="0.2">
      <c r="A159" s="3"/>
      <c r="B159" s="3"/>
      <c r="C159" s="3"/>
      <c r="D159" s="3"/>
      <c r="G159" s="22"/>
    </row>
    <row r="160" spans="1:7" ht="12.75" x14ac:dyDescent="0.2">
      <c r="A160" s="3"/>
      <c r="B160" s="3"/>
      <c r="C160" s="3"/>
      <c r="D160" s="3"/>
      <c r="G160" s="22"/>
    </row>
    <row r="161" spans="1:7" ht="12.75" x14ac:dyDescent="0.2">
      <c r="A161" s="3"/>
      <c r="B161" s="3"/>
      <c r="C161" s="3"/>
      <c r="D161" s="3"/>
      <c r="G161" s="22"/>
    </row>
    <row r="162" spans="1:7" ht="12.75" x14ac:dyDescent="0.2">
      <c r="A162" s="3"/>
      <c r="B162" s="3"/>
      <c r="C162" s="3"/>
      <c r="D162" s="3"/>
      <c r="G162" s="22"/>
    </row>
    <row r="163" spans="1:7" ht="12.75" x14ac:dyDescent="0.2">
      <c r="A163" s="3"/>
      <c r="B163" s="3"/>
      <c r="C163" s="3"/>
      <c r="D163" s="3"/>
      <c r="G163" s="22"/>
    </row>
    <row r="164" spans="1:7" ht="12.75" x14ac:dyDescent="0.2">
      <c r="A164" s="3"/>
      <c r="B164" s="3"/>
      <c r="C164" s="3"/>
      <c r="D164" s="3"/>
      <c r="G164" s="22"/>
    </row>
    <row r="165" spans="1:7" ht="12.75" x14ac:dyDescent="0.2">
      <c r="A165" s="3"/>
      <c r="B165" s="3"/>
      <c r="C165" s="3"/>
      <c r="D165" s="3"/>
      <c r="G165" s="22"/>
    </row>
    <row r="166" spans="1:7" ht="12.75" x14ac:dyDescent="0.2">
      <c r="A166" s="3"/>
      <c r="B166" s="3"/>
      <c r="C166" s="3"/>
      <c r="D166" s="3"/>
      <c r="G166" s="22"/>
    </row>
    <row r="167" spans="1:7" ht="12.75" x14ac:dyDescent="0.2">
      <c r="A167" s="3"/>
      <c r="B167" s="3"/>
      <c r="C167" s="3"/>
      <c r="D167" s="3"/>
      <c r="G167" s="22"/>
    </row>
    <row r="168" spans="1:7" ht="12.75" x14ac:dyDescent="0.2">
      <c r="A168" s="3"/>
      <c r="B168" s="3"/>
      <c r="C168" s="3"/>
      <c r="D168" s="3"/>
      <c r="G168" s="22"/>
    </row>
    <row r="169" spans="1:7" ht="12.75" x14ac:dyDescent="0.2">
      <c r="A169" s="3"/>
      <c r="B169" s="3"/>
      <c r="C169" s="3"/>
      <c r="D169" s="3"/>
      <c r="G169" s="22"/>
    </row>
    <row r="170" spans="1:7" ht="12.75" x14ac:dyDescent="0.2">
      <c r="A170" s="3"/>
      <c r="B170" s="3"/>
      <c r="C170" s="3"/>
      <c r="D170" s="3"/>
      <c r="G170" s="22"/>
    </row>
    <row r="171" spans="1:7" ht="12.75" x14ac:dyDescent="0.2">
      <c r="A171" s="3"/>
      <c r="B171" s="3"/>
      <c r="C171" s="3"/>
      <c r="D171" s="3"/>
      <c r="G171" s="22"/>
    </row>
    <row r="172" spans="1:7" ht="12.75" x14ac:dyDescent="0.2">
      <c r="A172" s="3"/>
      <c r="B172" s="3"/>
      <c r="C172" s="3"/>
      <c r="D172" s="3"/>
      <c r="G172" s="22"/>
    </row>
    <row r="173" spans="1:7" ht="12.75" x14ac:dyDescent="0.2">
      <c r="A173" s="3"/>
      <c r="B173" s="3"/>
      <c r="C173" s="3"/>
      <c r="D173" s="3"/>
      <c r="G173" s="22"/>
    </row>
    <row r="174" spans="1:7" ht="12.75" x14ac:dyDescent="0.2">
      <c r="A174" s="3"/>
      <c r="B174" s="3"/>
      <c r="C174" s="3"/>
      <c r="D174" s="3"/>
      <c r="G174" s="22"/>
    </row>
    <row r="175" spans="1:7" ht="12.75" x14ac:dyDescent="0.2">
      <c r="A175" s="3"/>
      <c r="B175" s="3"/>
      <c r="C175" s="3"/>
      <c r="D175" s="3"/>
      <c r="G175" s="22"/>
    </row>
    <row r="176" spans="1:7" ht="12.75" x14ac:dyDescent="0.2">
      <c r="A176" s="3"/>
      <c r="B176" s="3"/>
      <c r="C176" s="3"/>
      <c r="D176" s="3"/>
      <c r="G176" s="22"/>
    </row>
    <row r="177" spans="1:7" ht="12.75" x14ac:dyDescent="0.2">
      <c r="A177" s="3"/>
      <c r="B177" s="3"/>
      <c r="C177" s="3"/>
      <c r="D177" s="3"/>
      <c r="G177" s="22"/>
    </row>
    <row r="178" spans="1:7" ht="12.75" x14ac:dyDescent="0.2">
      <c r="A178" s="3"/>
      <c r="B178" s="3"/>
      <c r="C178" s="3"/>
      <c r="D178" s="3"/>
      <c r="G178" s="22"/>
    </row>
    <row r="179" spans="1:7" ht="12.75" x14ac:dyDescent="0.2">
      <c r="A179" s="3"/>
      <c r="B179" s="3"/>
      <c r="C179" s="3"/>
      <c r="D179" s="3"/>
      <c r="G179" s="22"/>
    </row>
    <row r="180" spans="1:7" ht="12.75" x14ac:dyDescent="0.2">
      <c r="A180" s="3"/>
      <c r="B180" s="3"/>
      <c r="C180" s="3"/>
      <c r="D180" s="3"/>
      <c r="G180" s="22"/>
    </row>
    <row r="181" spans="1:7" ht="12.75" x14ac:dyDescent="0.2">
      <c r="A181" s="3"/>
      <c r="B181" s="3"/>
      <c r="C181" s="3"/>
      <c r="D181" s="3"/>
      <c r="G181" s="22"/>
    </row>
    <row r="182" spans="1:7" ht="12.75" x14ac:dyDescent="0.2">
      <c r="A182" s="3"/>
      <c r="B182" s="3"/>
      <c r="C182" s="3"/>
      <c r="D182" s="3"/>
      <c r="G182" s="22"/>
    </row>
    <row r="183" spans="1:7" ht="12.75" x14ac:dyDescent="0.2">
      <c r="A183" s="3"/>
      <c r="B183" s="3"/>
      <c r="C183" s="3"/>
      <c r="D183" s="3"/>
      <c r="G183" s="22"/>
    </row>
    <row r="184" spans="1:7" ht="12.75" x14ac:dyDescent="0.2">
      <c r="A184" s="3"/>
      <c r="B184" s="3"/>
      <c r="C184" s="3"/>
      <c r="D184" s="3"/>
      <c r="G184" s="22"/>
    </row>
    <row r="185" spans="1:7" ht="12.75" x14ac:dyDescent="0.2">
      <c r="A185" s="3"/>
      <c r="B185" s="3"/>
      <c r="C185" s="3"/>
      <c r="D185" s="3"/>
      <c r="G185" s="22"/>
    </row>
    <row r="186" spans="1:7" ht="12.75" x14ac:dyDescent="0.2">
      <c r="A186" s="3"/>
      <c r="B186" s="3"/>
      <c r="C186" s="3"/>
      <c r="D186" s="3"/>
      <c r="G186" s="22"/>
    </row>
    <row r="187" spans="1:7" ht="12.75" x14ac:dyDescent="0.2">
      <c r="A187" s="3"/>
      <c r="B187" s="3"/>
      <c r="C187" s="3"/>
      <c r="D187" s="3"/>
      <c r="G187" s="22"/>
    </row>
    <row r="188" spans="1:7" ht="12.75" x14ac:dyDescent="0.2">
      <c r="A188" s="3"/>
      <c r="B188" s="3"/>
      <c r="C188" s="3"/>
      <c r="D188" s="3"/>
      <c r="G188" s="22"/>
    </row>
    <row r="189" spans="1:7" ht="12.75" x14ac:dyDescent="0.2">
      <c r="A189" s="3"/>
      <c r="B189" s="3"/>
      <c r="C189" s="3"/>
      <c r="D189" s="3"/>
      <c r="G189" s="22"/>
    </row>
    <row r="190" spans="1:7" ht="12.75" x14ac:dyDescent="0.2">
      <c r="A190" s="3"/>
      <c r="B190" s="3"/>
      <c r="C190" s="3"/>
      <c r="D190" s="3"/>
      <c r="G190" s="22"/>
    </row>
    <row r="191" spans="1:7" ht="12.75" x14ac:dyDescent="0.2">
      <c r="A191" s="3"/>
      <c r="B191" s="3"/>
      <c r="C191" s="3"/>
      <c r="D191" s="3"/>
      <c r="G191" s="22"/>
    </row>
    <row r="192" spans="1:7" ht="12.75" x14ac:dyDescent="0.2">
      <c r="A192" s="3"/>
      <c r="B192" s="3"/>
      <c r="C192" s="3"/>
      <c r="D192" s="3"/>
      <c r="G192" s="22"/>
    </row>
    <row r="193" spans="1:7" ht="12.75" x14ac:dyDescent="0.2">
      <c r="A193" s="3"/>
      <c r="B193" s="3"/>
      <c r="C193" s="3"/>
      <c r="D193" s="3"/>
      <c r="G193" s="22"/>
    </row>
    <row r="194" spans="1:7" ht="12.75" x14ac:dyDescent="0.2">
      <c r="A194" s="3"/>
      <c r="B194" s="3"/>
      <c r="C194" s="3"/>
      <c r="D194" s="3"/>
      <c r="G194" s="22"/>
    </row>
    <row r="195" spans="1:7" ht="12.75" x14ac:dyDescent="0.2">
      <c r="A195" s="3"/>
      <c r="B195" s="3"/>
      <c r="C195" s="3"/>
      <c r="D195" s="3"/>
      <c r="G195" s="22"/>
    </row>
    <row r="196" spans="1:7" ht="12.75" x14ac:dyDescent="0.2">
      <c r="A196" s="3"/>
      <c r="B196" s="3"/>
      <c r="C196" s="3"/>
      <c r="D196" s="3"/>
      <c r="G196" s="22"/>
    </row>
    <row r="197" spans="1:7" ht="12.75" x14ac:dyDescent="0.2">
      <c r="A197" s="3"/>
      <c r="B197" s="3"/>
      <c r="C197" s="3"/>
      <c r="D197" s="3"/>
      <c r="G197" s="22"/>
    </row>
    <row r="198" spans="1:7" ht="12.75" x14ac:dyDescent="0.2">
      <c r="A198" s="3"/>
      <c r="B198" s="3"/>
      <c r="C198" s="3"/>
      <c r="D198" s="3"/>
      <c r="G198" s="22"/>
    </row>
    <row r="199" spans="1:7" ht="12.75" x14ac:dyDescent="0.2">
      <c r="A199" s="3"/>
      <c r="B199" s="3"/>
      <c r="C199" s="3"/>
      <c r="D199" s="3"/>
      <c r="G199" s="22"/>
    </row>
    <row r="200" spans="1:7" ht="12.75" x14ac:dyDescent="0.2">
      <c r="A200" s="3"/>
      <c r="B200" s="3"/>
      <c r="C200" s="3"/>
      <c r="D200" s="3"/>
      <c r="G200" s="22"/>
    </row>
    <row r="201" spans="1:7" ht="12.75" x14ac:dyDescent="0.2">
      <c r="A201" s="3"/>
      <c r="B201" s="3"/>
      <c r="C201" s="3"/>
      <c r="D201" s="3"/>
      <c r="G201" s="22"/>
    </row>
    <row r="202" spans="1:7" ht="12.75" x14ac:dyDescent="0.2">
      <c r="A202" s="3"/>
      <c r="B202" s="3"/>
      <c r="C202" s="3"/>
      <c r="D202" s="3"/>
      <c r="G202" s="22"/>
    </row>
    <row r="203" spans="1:7" ht="12.75" x14ac:dyDescent="0.2">
      <c r="A203" s="3"/>
      <c r="B203" s="3"/>
      <c r="C203" s="3"/>
      <c r="D203" s="3"/>
      <c r="G203" s="22"/>
    </row>
    <row r="204" spans="1:7" ht="12.75" x14ac:dyDescent="0.2">
      <c r="A204" s="3"/>
      <c r="B204" s="3"/>
      <c r="C204" s="3"/>
      <c r="D204" s="3"/>
      <c r="G204" s="22"/>
    </row>
    <row r="205" spans="1:7" ht="12.75" x14ac:dyDescent="0.2">
      <c r="A205" s="3"/>
      <c r="B205" s="3"/>
      <c r="C205" s="3"/>
      <c r="D205" s="3"/>
      <c r="G205" s="22"/>
    </row>
    <row r="206" spans="1:7" ht="12.75" x14ac:dyDescent="0.2">
      <c r="A206" s="3"/>
      <c r="B206" s="3"/>
      <c r="C206" s="3"/>
      <c r="D206" s="3"/>
      <c r="G206" s="22"/>
    </row>
    <row r="207" spans="1:7" ht="12.75" x14ac:dyDescent="0.2">
      <c r="A207" s="3"/>
      <c r="B207" s="3"/>
      <c r="C207" s="3"/>
      <c r="D207" s="3"/>
      <c r="G207" s="22"/>
    </row>
    <row r="208" spans="1:7" ht="12.75" x14ac:dyDescent="0.2">
      <c r="A208" s="3"/>
      <c r="B208" s="3"/>
      <c r="C208" s="3"/>
      <c r="D208" s="3"/>
      <c r="G208" s="22"/>
    </row>
    <row r="209" spans="1:7" ht="12.75" x14ac:dyDescent="0.2">
      <c r="A209" s="3"/>
      <c r="B209" s="3"/>
      <c r="C209" s="3"/>
      <c r="D209" s="3"/>
      <c r="G209" s="22"/>
    </row>
    <row r="210" spans="1:7" ht="12.75" x14ac:dyDescent="0.2">
      <c r="A210" s="3"/>
      <c r="B210" s="3"/>
      <c r="C210" s="3"/>
      <c r="D210" s="3"/>
      <c r="G210" s="22"/>
    </row>
    <row r="211" spans="1:7" ht="12.75" x14ac:dyDescent="0.2">
      <c r="A211" s="3"/>
      <c r="B211" s="3"/>
      <c r="C211" s="3"/>
      <c r="D211" s="3"/>
      <c r="G211" s="22"/>
    </row>
    <row r="212" spans="1:7" ht="12.75" x14ac:dyDescent="0.2">
      <c r="A212" s="3"/>
      <c r="B212" s="3"/>
      <c r="C212" s="3"/>
      <c r="D212" s="3"/>
      <c r="G212" s="22"/>
    </row>
    <row r="213" spans="1:7" ht="12.75" x14ac:dyDescent="0.2">
      <c r="A213" s="3"/>
      <c r="B213" s="3"/>
      <c r="C213" s="3"/>
      <c r="D213" s="3"/>
      <c r="G213" s="22"/>
    </row>
    <row r="214" spans="1:7" ht="12.75" x14ac:dyDescent="0.2">
      <c r="A214" s="3"/>
      <c r="B214" s="3"/>
      <c r="C214" s="3"/>
      <c r="D214" s="3"/>
      <c r="G214" s="22"/>
    </row>
    <row r="215" spans="1:7" ht="12.75" x14ac:dyDescent="0.2">
      <c r="A215" s="3"/>
      <c r="B215" s="3"/>
      <c r="C215" s="3"/>
      <c r="D215" s="3"/>
      <c r="G215" s="22"/>
    </row>
    <row r="216" spans="1:7" ht="12.75" x14ac:dyDescent="0.2">
      <c r="A216" s="3"/>
      <c r="B216" s="3"/>
      <c r="C216" s="3"/>
      <c r="D216" s="3"/>
      <c r="G216" s="22"/>
    </row>
    <row r="217" spans="1:7" ht="12.75" x14ac:dyDescent="0.2">
      <c r="A217" s="3"/>
      <c r="B217" s="3"/>
      <c r="C217" s="3"/>
      <c r="D217" s="3"/>
      <c r="G217" s="22"/>
    </row>
    <row r="218" spans="1:7" ht="12.75" x14ac:dyDescent="0.2">
      <c r="A218" s="3"/>
      <c r="B218" s="3"/>
      <c r="C218" s="3"/>
      <c r="D218" s="3"/>
      <c r="G218" s="22"/>
    </row>
    <row r="219" spans="1:7" ht="12.75" x14ac:dyDescent="0.2">
      <c r="A219" s="3"/>
      <c r="B219" s="3"/>
      <c r="C219" s="3"/>
      <c r="D219" s="3"/>
      <c r="G219" s="22"/>
    </row>
    <row r="220" spans="1:7" ht="12.75" x14ac:dyDescent="0.2">
      <c r="A220" s="3"/>
      <c r="B220" s="3"/>
      <c r="C220" s="3"/>
      <c r="D220" s="3"/>
      <c r="G220" s="22"/>
    </row>
    <row r="221" spans="1:7" ht="12.75" x14ac:dyDescent="0.2">
      <c r="A221" s="3"/>
      <c r="B221" s="3"/>
      <c r="C221" s="3"/>
      <c r="D221" s="3"/>
      <c r="G221" s="22"/>
    </row>
    <row r="222" spans="1:7" ht="12.75" x14ac:dyDescent="0.2">
      <c r="A222" s="3"/>
      <c r="B222" s="3"/>
      <c r="C222" s="3"/>
      <c r="D222" s="3"/>
      <c r="G222" s="22"/>
    </row>
    <row r="223" spans="1:7" ht="12.75" x14ac:dyDescent="0.2">
      <c r="A223" s="3"/>
      <c r="B223" s="3"/>
      <c r="C223" s="3"/>
      <c r="D223" s="3"/>
      <c r="G223" s="22"/>
    </row>
    <row r="224" spans="1:7" ht="12.75" x14ac:dyDescent="0.2">
      <c r="A224" s="3"/>
      <c r="B224" s="3"/>
      <c r="C224" s="3"/>
      <c r="D224" s="3"/>
      <c r="G224" s="22"/>
    </row>
    <row r="225" spans="1:7" ht="12.75" x14ac:dyDescent="0.2">
      <c r="A225" s="3"/>
      <c r="B225" s="3"/>
      <c r="C225" s="3"/>
      <c r="D225" s="3"/>
      <c r="G225" s="22"/>
    </row>
    <row r="226" spans="1:7" ht="12.75" x14ac:dyDescent="0.2">
      <c r="A226" s="3"/>
      <c r="B226" s="3"/>
      <c r="C226" s="3"/>
      <c r="D226" s="3"/>
      <c r="G226" s="22"/>
    </row>
    <row r="227" spans="1:7" ht="12.75" x14ac:dyDescent="0.2">
      <c r="A227" s="3"/>
      <c r="B227" s="3"/>
      <c r="C227" s="3"/>
      <c r="D227" s="3"/>
      <c r="G227" s="22"/>
    </row>
    <row r="228" spans="1:7" ht="12.75" x14ac:dyDescent="0.2">
      <c r="A228" s="3"/>
      <c r="B228" s="3"/>
      <c r="C228" s="3"/>
      <c r="D228" s="3"/>
      <c r="G228" s="22"/>
    </row>
    <row r="229" spans="1:7" ht="12.75" x14ac:dyDescent="0.2">
      <c r="A229" s="3"/>
      <c r="B229" s="3"/>
      <c r="C229" s="3"/>
      <c r="D229" s="3"/>
      <c r="G229" s="22"/>
    </row>
    <row r="230" spans="1:7" ht="12.75" x14ac:dyDescent="0.2">
      <c r="A230" s="3"/>
      <c r="B230" s="3"/>
      <c r="C230" s="3"/>
      <c r="D230" s="3"/>
      <c r="G230" s="22"/>
    </row>
    <row r="231" spans="1:7" ht="12.75" x14ac:dyDescent="0.2">
      <c r="A231" s="3"/>
      <c r="B231" s="3"/>
      <c r="C231" s="3"/>
      <c r="D231" s="3"/>
      <c r="G231" s="22"/>
    </row>
    <row r="232" spans="1:7" ht="12.75" x14ac:dyDescent="0.2">
      <c r="A232" s="3"/>
      <c r="B232" s="3"/>
      <c r="C232" s="3"/>
      <c r="D232" s="3"/>
      <c r="G232" s="22"/>
    </row>
    <row r="233" spans="1:7" ht="12.75" x14ac:dyDescent="0.2">
      <c r="A233" s="3"/>
      <c r="B233" s="3"/>
      <c r="C233" s="3"/>
      <c r="D233" s="3"/>
      <c r="G233" s="22"/>
    </row>
    <row r="234" spans="1:7" ht="12.75" x14ac:dyDescent="0.2">
      <c r="A234" s="3"/>
      <c r="B234" s="3"/>
      <c r="C234" s="3"/>
      <c r="D234" s="3"/>
      <c r="G234" s="22"/>
    </row>
    <row r="235" spans="1:7" ht="12.75" x14ac:dyDescent="0.2">
      <c r="A235" s="3"/>
      <c r="B235" s="3"/>
      <c r="C235" s="3"/>
      <c r="D235" s="3"/>
      <c r="G235" s="22"/>
    </row>
    <row r="236" spans="1:7" ht="12.75" x14ac:dyDescent="0.2">
      <c r="A236" s="3"/>
      <c r="B236" s="3"/>
      <c r="C236" s="3"/>
      <c r="D236" s="3"/>
      <c r="G236" s="22"/>
    </row>
    <row r="237" spans="1:7" ht="12.75" x14ac:dyDescent="0.2">
      <c r="A237" s="3"/>
      <c r="B237" s="3"/>
      <c r="C237" s="3"/>
      <c r="D237" s="3"/>
      <c r="G237" s="22"/>
    </row>
    <row r="238" spans="1:7" ht="12.75" x14ac:dyDescent="0.2">
      <c r="A238" s="3"/>
      <c r="B238" s="3"/>
      <c r="C238" s="3"/>
      <c r="D238" s="3"/>
      <c r="G238" s="22"/>
    </row>
    <row r="239" spans="1:7" ht="12.75" x14ac:dyDescent="0.2">
      <c r="A239" s="3"/>
      <c r="B239" s="3"/>
      <c r="C239" s="3"/>
      <c r="D239" s="3"/>
      <c r="G239" s="22"/>
    </row>
    <row r="240" spans="1:7" ht="12.75" x14ac:dyDescent="0.2">
      <c r="A240" s="3"/>
      <c r="B240" s="3"/>
      <c r="C240" s="3"/>
      <c r="D240" s="3"/>
      <c r="G240" s="22"/>
    </row>
    <row r="241" spans="1:7" ht="12.75" x14ac:dyDescent="0.2">
      <c r="A241" s="3"/>
      <c r="B241" s="3"/>
      <c r="C241" s="3"/>
      <c r="D241" s="3"/>
      <c r="G241" s="22"/>
    </row>
    <row r="242" spans="1:7" ht="12.75" x14ac:dyDescent="0.2">
      <c r="A242" s="3"/>
      <c r="B242" s="3"/>
      <c r="C242" s="3"/>
      <c r="D242" s="3"/>
      <c r="G242" s="22"/>
    </row>
    <row r="243" spans="1:7" ht="12.75" x14ac:dyDescent="0.2">
      <c r="A243" s="3"/>
      <c r="B243" s="3"/>
      <c r="C243" s="3"/>
      <c r="D243" s="3"/>
      <c r="G243" s="22"/>
    </row>
    <row r="244" spans="1:7" ht="12.75" x14ac:dyDescent="0.2">
      <c r="A244" s="3"/>
      <c r="B244" s="3"/>
      <c r="C244" s="3"/>
      <c r="D244" s="3"/>
      <c r="G244" s="22"/>
    </row>
    <row r="245" spans="1:7" ht="12.75" x14ac:dyDescent="0.2">
      <c r="A245" s="3"/>
      <c r="B245" s="3"/>
      <c r="C245" s="3"/>
      <c r="D245" s="3"/>
      <c r="G245" s="22"/>
    </row>
    <row r="246" spans="1:7" ht="12.75" x14ac:dyDescent="0.2">
      <c r="A246" s="3"/>
      <c r="B246" s="3"/>
      <c r="C246" s="3"/>
      <c r="D246" s="3"/>
      <c r="G246" s="22"/>
    </row>
    <row r="247" spans="1:7" ht="12.75" x14ac:dyDescent="0.2">
      <c r="A247" s="3"/>
      <c r="B247" s="3"/>
      <c r="C247" s="3"/>
      <c r="D247" s="3"/>
      <c r="G247" s="22"/>
    </row>
    <row r="248" spans="1:7" ht="12.75" x14ac:dyDescent="0.2">
      <c r="A248" s="3"/>
      <c r="B248" s="3"/>
      <c r="C248" s="3"/>
      <c r="D248" s="3"/>
      <c r="G248" s="22"/>
    </row>
    <row r="249" spans="1:7" ht="12.75" x14ac:dyDescent="0.2">
      <c r="A249" s="3"/>
      <c r="B249" s="3"/>
      <c r="C249" s="3"/>
      <c r="D249" s="3"/>
      <c r="G249" s="22"/>
    </row>
    <row r="250" spans="1:7" ht="12.75" x14ac:dyDescent="0.2">
      <c r="A250" s="3"/>
      <c r="B250" s="3"/>
      <c r="C250" s="3"/>
      <c r="D250" s="3"/>
      <c r="G250" s="22"/>
    </row>
    <row r="251" spans="1:7" ht="12.75" x14ac:dyDescent="0.2">
      <c r="A251" s="3"/>
      <c r="B251" s="3"/>
      <c r="C251" s="3"/>
      <c r="D251" s="3"/>
      <c r="G251" s="22"/>
    </row>
    <row r="252" spans="1:7" ht="12.75" x14ac:dyDescent="0.2">
      <c r="A252" s="3"/>
      <c r="B252" s="3"/>
      <c r="C252" s="3"/>
      <c r="D252" s="3"/>
      <c r="G252" s="22"/>
    </row>
    <row r="253" spans="1:7" ht="12.75" x14ac:dyDescent="0.2">
      <c r="A253" s="3"/>
      <c r="B253" s="3"/>
      <c r="C253" s="3"/>
      <c r="D253" s="3"/>
      <c r="G253" s="22"/>
    </row>
    <row r="254" spans="1:7" ht="12.75" x14ac:dyDescent="0.2">
      <c r="A254" s="3"/>
      <c r="B254" s="3"/>
      <c r="C254" s="3"/>
      <c r="D254" s="3"/>
      <c r="G254" s="22"/>
    </row>
    <row r="255" spans="1:7" ht="12.75" x14ac:dyDescent="0.2">
      <c r="A255" s="3"/>
      <c r="B255" s="3"/>
      <c r="C255" s="3"/>
      <c r="D255" s="3"/>
      <c r="G255" s="22"/>
    </row>
    <row r="256" spans="1:7" ht="12.75" x14ac:dyDescent="0.2">
      <c r="A256" s="3"/>
      <c r="B256" s="3"/>
      <c r="C256" s="3"/>
      <c r="D256" s="3"/>
      <c r="G256" s="22"/>
    </row>
    <row r="257" spans="1:7" ht="12.75" x14ac:dyDescent="0.2">
      <c r="A257" s="3"/>
      <c r="B257" s="3"/>
      <c r="C257" s="3"/>
      <c r="D257" s="3"/>
      <c r="G257" s="22"/>
    </row>
    <row r="258" spans="1:7" ht="12.75" x14ac:dyDescent="0.2">
      <c r="A258" s="3"/>
      <c r="B258" s="3"/>
      <c r="C258" s="3"/>
      <c r="D258" s="3"/>
      <c r="G258" s="22"/>
    </row>
    <row r="259" spans="1:7" ht="12.75" x14ac:dyDescent="0.2">
      <c r="A259" s="3"/>
      <c r="B259" s="3"/>
      <c r="C259" s="3"/>
      <c r="D259" s="3"/>
      <c r="G259" s="22"/>
    </row>
    <row r="260" spans="1:7" ht="12.75" x14ac:dyDescent="0.2">
      <c r="A260" s="3"/>
      <c r="B260" s="3"/>
      <c r="C260" s="3"/>
      <c r="D260" s="3"/>
      <c r="G260" s="22"/>
    </row>
    <row r="261" spans="1:7" ht="12.75" x14ac:dyDescent="0.2">
      <c r="A261" s="3"/>
      <c r="B261" s="3"/>
      <c r="C261" s="3"/>
      <c r="D261" s="3"/>
      <c r="G261" s="22"/>
    </row>
    <row r="262" spans="1:7" ht="12.75" x14ac:dyDescent="0.2">
      <c r="A262" s="3"/>
      <c r="B262" s="3"/>
      <c r="C262" s="3"/>
      <c r="D262" s="3"/>
      <c r="G262" s="22"/>
    </row>
    <row r="263" spans="1:7" ht="12.75" x14ac:dyDescent="0.2">
      <c r="A263" s="3"/>
      <c r="B263" s="3"/>
      <c r="C263" s="3"/>
      <c r="D263" s="3"/>
      <c r="G263" s="22"/>
    </row>
    <row r="264" spans="1:7" ht="12.75" x14ac:dyDescent="0.2">
      <c r="A264" s="3"/>
      <c r="B264" s="3"/>
      <c r="C264" s="3"/>
      <c r="D264" s="3"/>
      <c r="G264" s="22"/>
    </row>
    <row r="265" spans="1:7" ht="12.75" x14ac:dyDescent="0.2">
      <c r="A265" s="3"/>
      <c r="B265" s="3"/>
      <c r="C265" s="3"/>
      <c r="D265" s="3"/>
      <c r="G265" s="22"/>
    </row>
    <row r="266" spans="1:7" ht="12.75" x14ac:dyDescent="0.2">
      <c r="A266" s="3"/>
      <c r="B266" s="3"/>
      <c r="C266" s="3"/>
      <c r="D266" s="3"/>
      <c r="G266" s="22"/>
    </row>
    <row r="267" spans="1:7" ht="12.75" x14ac:dyDescent="0.2">
      <c r="A267" s="3"/>
      <c r="B267" s="3"/>
      <c r="C267" s="3"/>
      <c r="D267" s="3"/>
      <c r="G267" s="22"/>
    </row>
    <row r="268" spans="1:7" ht="12.75" x14ac:dyDescent="0.2">
      <c r="A268" s="3"/>
      <c r="B268" s="3"/>
      <c r="C268" s="3"/>
      <c r="D268" s="3"/>
      <c r="G268" s="22"/>
    </row>
    <row r="269" spans="1:7" ht="12.75" x14ac:dyDescent="0.2">
      <c r="A269" s="3"/>
      <c r="B269" s="3"/>
      <c r="C269" s="3"/>
      <c r="D269" s="3"/>
      <c r="G269" s="22"/>
    </row>
    <row r="270" spans="1:7" ht="12.75" x14ac:dyDescent="0.2">
      <c r="A270" s="3"/>
      <c r="B270" s="3"/>
      <c r="C270" s="3"/>
      <c r="D270" s="3"/>
      <c r="G270" s="22"/>
    </row>
    <row r="271" spans="1:7" ht="12.75" x14ac:dyDescent="0.2">
      <c r="A271" s="3"/>
      <c r="B271" s="3"/>
      <c r="C271" s="3"/>
      <c r="D271" s="3"/>
      <c r="G271" s="22"/>
    </row>
    <row r="272" spans="1:7" ht="12.75" x14ac:dyDescent="0.2">
      <c r="A272" s="3"/>
      <c r="B272" s="3"/>
      <c r="C272" s="3"/>
      <c r="D272" s="3"/>
      <c r="G272" s="22"/>
    </row>
    <row r="273" spans="1:7" ht="12.75" x14ac:dyDescent="0.2">
      <c r="A273" s="3"/>
      <c r="B273" s="3"/>
      <c r="C273" s="3"/>
      <c r="D273" s="3"/>
      <c r="G273" s="22"/>
    </row>
    <row r="274" spans="1:7" ht="12.75" x14ac:dyDescent="0.2">
      <c r="A274" s="3"/>
      <c r="B274" s="3"/>
      <c r="C274" s="3"/>
      <c r="D274" s="3"/>
      <c r="G274" s="22"/>
    </row>
    <row r="275" spans="1:7" ht="12.75" x14ac:dyDescent="0.2">
      <c r="A275" s="3"/>
      <c r="B275" s="3"/>
      <c r="C275" s="3"/>
      <c r="D275" s="3"/>
      <c r="G275" s="22"/>
    </row>
    <row r="276" spans="1:7" ht="12.75" x14ac:dyDescent="0.2">
      <c r="A276" s="3"/>
      <c r="B276" s="3"/>
      <c r="C276" s="3"/>
      <c r="D276" s="3"/>
      <c r="G276" s="22"/>
    </row>
    <row r="277" spans="1:7" ht="12.75" x14ac:dyDescent="0.2">
      <c r="A277" s="3"/>
      <c r="B277" s="3"/>
      <c r="C277" s="3"/>
      <c r="D277" s="3"/>
      <c r="G277" s="22"/>
    </row>
    <row r="278" spans="1:7" ht="12.75" x14ac:dyDescent="0.2">
      <c r="A278" s="3"/>
      <c r="B278" s="3"/>
      <c r="C278" s="3"/>
      <c r="D278" s="3"/>
      <c r="G278" s="22"/>
    </row>
    <row r="279" spans="1:7" ht="12.75" x14ac:dyDescent="0.2">
      <c r="A279" s="3"/>
      <c r="B279" s="3"/>
      <c r="C279" s="3"/>
      <c r="D279" s="3"/>
      <c r="G279" s="22"/>
    </row>
    <row r="280" spans="1:7" ht="12.75" x14ac:dyDescent="0.2">
      <c r="A280" s="3"/>
      <c r="B280" s="3"/>
      <c r="C280" s="3"/>
      <c r="D280" s="3"/>
      <c r="G280" s="22"/>
    </row>
    <row r="281" spans="1:7" ht="12.75" x14ac:dyDescent="0.2">
      <c r="A281" s="3"/>
      <c r="B281" s="3"/>
      <c r="C281" s="3"/>
      <c r="D281" s="3"/>
      <c r="G281" s="22"/>
    </row>
    <row r="282" spans="1:7" ht="12.75" x14ac:dyDescent="0.2">
      <c r="A282" s="3"/>
      <c r="B282" s="3"/>
      <c r="C282" s="3"/>
      <c r="D282" s="3"/>
      <c r="G282" s="22"/>
    </row>
    <row r="283" spans="1:7" ht="12.75" x14ac:dyDescent="0.2">
      <c r="A283" s="3"/>
      <c r="B283" s="3"/>
      <c r="C283" s="3"/>
      <c r="D283" s="3"/>
      <c r="G283" s="22"/>
    </row>
    <row r="284" spans="1:7" ht="12.75" x14ac:dyDescent="0.2">
      <c r="A284" s="3"/>
      <c r="B284" s="3"/>
      <c r="C284" s="3"/>
      <c r="D284" s="3"/>
      <c r="G284" s="22"/>
    </row>
    <row r="285" spans="1:7" ht="12.75" x14ac:dyDescent="0.2">
      <c r="A285" s="3"/>
      <c r="B285" s="3"/>
      <c r="C285" s="3"/>
      <c r="D285" s="3"/>
      <c r="G285" s="22"/>
    </row>
    <row r="286" spans="1:7" ht="12.75" x14ac:dyDescent="0.2">
      <c r="A286" s="3"/>
      <c r="B286" s="3"/>
      <c r="C286" s="3"/>
      <c r="D286" s="3"/>
      <c r="G286" s="22"/>
    </row>
    <row r="287" spans="1:7" ht="12.75" x14ac:dyDescent="0.2">
      <c r="A287" s="3"/>
      <c r="B287" s="3"/>
      <c r="C287" s="3"/>
      <c r="D287" s="3"/>
      <c r="G287" s="22"/>
    </row>
    <row r="288" spans="1:7" ht="12.75" x14ac:dyDescent="0.2">
      <c r="A288" s="3"/>
      <c r="B288" s="3"/>
      <c r="C288" s="3"/>
      <c r="D288" s="3"/>
      <c r="G288" s="22"/>
    </row>
    <row r="289" spans="1:7" ht="12.75" x14ac:dyDescent="0.2">
      <c r="A289" s="3"/>
      <c r="B289" s="3"/>
      <c r="C289" s="3"/>
      <c r="D289" s="3"/>
      <c r="G289" s="22"/>
    </row>
    <row r="290" spans="1:7" ht="12.75" x14ac:dyDescent="0.2">
      <c r="A290" s="3"/>
      <c r="B290" s="3"/>
      <c r="C290" s="3"/>
      <c r="D290" s="3"/>
      <c r="G290" s="22"/>
    </row>
    <row r="291" spans="1:7" ht="12.75" x14ac:dyDescent="0.2">
      <c r="A291" s="3"/>
      <c r="B291" s="3"/>
      <c r="C291" s="3"/>
      <c r="D291" s="3"/>
      <c r="G291" s="22"/>
    </row>
    <row r="292" spans="1:7" ht="12.75" x14ac:dyDescent="0.2">
      <c r="A292" s="3"/>
      <c r="B292" s="3"/>
      <c r="C292" s="3"/>
      <c r="D292" s="3"/>
      <c r="G292" s="22"/>
    </row>
    <row r="293" spans="1:7" ht="12.75" x14ac:dyDescent="0.2">
      <c r="A293" s="3"/>
      <c r="B293" s="3"/>
      <c r="C293" s="3"/>
      <c r="D293" s="3"/>
      <c r="G293" s="22"/>
    </row>
    <row r="294" spans="1:7" ht="12.75" x14ac:dyDescent="0.2">
      <c r="A294" s="3"/>
      <c r="B294" s="3"/>
      <c r="C294" s="3"/>
      <c r="D294" s="3"/>
      <c r="G294" s="22"/>
    </row>
    <row r="295" spans="1:7" ht="12.75" x14ac:dyDescent="0.2">
      <c r="A295" s="3"/>
      <c r="B295" s="3"/>
      <c r="C295" s="3"/>
      <c r="D295" s="3"/>
      <c r="G295" s="22"/>
    </row>
    <row r="296" spans="1:7" ht="12.75" x14ac:dyDescent="0.2">
      <c r="A296" s="3"/>
      <c r="B296" s="3"/>
      <c r="C296" s="3"/>
      <c r="D296" s="3"/>
      <c r="G296" s="22"/>
    </row>
    <row r="297" spans="1:7" ht="12.75" x14ac:dyDescent="0.2">
      <c r="A297" s="3"/>
      <c r="B297" s="3"/>
      <c r="C297" s="3"/>
      <c r="D297" s="3"/>
      <c r="G297" s="22"/>
    </row>
    <row r="298" spans="1:7" ht="12.75" x14ac:dyDescent="0.2">
      <c r="A298" s="3"/>
      <c r="B298" s="3"/>
      <c r="C298" s="3"/>
      <c r="D298" s="3"/>
      <c r="G298" s="22"/>
    </row>
    <row r="299" spans="1:7" ht="12.75" x14ac:dyDescent="0.2">
      <c r="A299" s="3"/>
      <c r="B299" s="3"/>
      <c r="C299" s="3"/>
      <c r="D299" s="3"/>
      <c r="G299" s="22"/>
    </row>
    <row r="300" spans="1:7" ht="12.75" x14ac:dyDescent="0.2">
      <c r="A300" s="3"/>
      <c r="B300" s="3"/>
      <c r="C300" s="3"/>
      <c r="D300" s="3"/>
      <c r="G300" s="22"/>
    </row>
    <row r="301" spans="1:7" ht="12.75" x14ac:dyDescent="0.2">
      <c r="A301" s="3"/>
      <c r="B301" s="3"/>
      <c r="C301" s="3"/>
      <c r="D301" s="3"/>
      <c r="G301" s="22"/>
    </row>
    <row r="302" spans="1:7" ht="12.75" x14ac:dyDescent="0.2">
      <c r="A302" s="3"/>
      <c r="B302" s="3"/>
      <c r="C302" s="3"/>
      <c r="D302" s="3"/>
      <c r="G302" s="22"/>
    </row>
    <row r="303" spans="1:7" ht="12.75" x14ac:dyDescent="0.2">
      <c r="A303" s="3"/>
      <c r="B303" s="3"/>
      <c r="C303" s="3"/>
      <c r="D303" s="3"/>
      <c r="G303" s="22"/>
    </row>
    <row r="304" spans="1:7" ht="12.75" x14ac:dyDescent="0.2">
      <c r="A304" s="3"/>
      <c r="B304" s="3"/>
      <c r="C304" s="3"/>
      <c r="D304" s="3"/>
      <c r="G304" s="22"/>
    </row>
    <row r="305" spans="1:7" ht="12.75" x14ac:dyDescent="0.2">
      <c r="A305" s="3"/>
      <c r="B305" s="3"/>
      <c r="C305" s="3"/>
      <c r="D305" s="3"/>
      <c r="G305" s="22"/>
    </row>
    <row r="306" spans="1:7" ht="12.75" x14ac:dyDescent="0.2">
      <c r="A306" s="3"/>
      <c r="B306" s="3"/>
      <c r="C306" s="3"/>
      <c r="D306" s="3"/>
      <c r="G306" s="22"/>
    </row>
    <row r="307" spans="1:7" ht="12.75" x14ac:dyDescent="0.2">
      <c r="A307" s="3"/>
      <c r="B307" s="3"/>
      <c r="C307" s="3"/>
      <c r="D307" s="3"/>
      <c r="G307" s="22"/>
    </row>
    <row r="308" spans="1:7" ht="12.75" x14ac:dyDescent="0.2">
      <c r="A308" s="3"/>
      <c r="B308" s="3"/>
      <c r="C308" s="3"/>
      <c r="D308" s="3"/>
      <c r="G308" s="22"/>
    </row>
    <row r="309" spans="1:7" ht="12.75" x14ac:dyDescent="0.2">
      <c r="A309" s="3"/>
      <c r="B309" s="3"/>
      <c r="C309" s="3"/>
      <c r="D309" s="3"/>
      <c r="G309" s="22"/>
    </row>
    <row r="310" spans="1:7" ht="12.75" x14ac:dyDescent="0.2">
      <c r="A310" s="3"/>
      <c r="B310" s="3"/>
      <c r="C310" s="3"/>
      <c r="D310" s="3"/>
      <c r="G310" s="22"/>
    </row>
    <row r="311" spans="1:7" ht="12.75" x14ac:dyDescent="0.2">
      <c r="A311" s="3"/>
      <c r="B311" s="3"/>
      <c r="C311" s="3"/>
      <c r="D311" s="3"/>
      <c r="G311" s="22"/>
    </row>
    <row r="312" spans="1:7" ht="12.75" x14ac:dyDescent="0.2">
      <c r="A312" s="3"/>
      <c r="B312" s="3"/>
      <c r="C312" s="3"/>
      <c r="D312" s="3"/>
      <c r="G312" s="22"/>
    </row>
    <row r="313" spans="1:7" ht="12.75" x14ac:dyDescent="0.2">
      <c r="A313" s="3"/>
      <c r="B313" s="3"/>
      <c r="C313" s="3"/>
      <c r="D313" s="3"/>
      <c r="G313" s="22"/>
    </row>
    <row r="314" spans="1:7" ht="12.75" x14ac:dyDescent="0.2">
      <c r="A314" s="3"/>
      <c r="B314" s="3"/>
      <c r="C314" s="3"/>
      <c r="D314" s="3"/>
      <c r="G314" s="22"/>
    </row>
    <row r="315" spans="1:7" ht="12.75" x14ac:dyDescent="0.2">
      <c r="A315" s="3"/>
      <c r="B315" s="3"/>
      <c r="C315" s="3"/>
      <c r="D315" s="3"/>
      <c r="G315" s="22"/>
    </row>
    <row r="316" spans="1:7" ht="12.75" x14ac:dyDescent="0.2">
      <c r="A316" s="3"/>
      <c r="B316" s="3"/>
      <c r="C316" s="3"/>
      <c r="D316" s="3"/>
      <c r="G316" s="22"/>
    </row>
    <row r="317" spans="1:7" ht="12.75" x14ac:dyDescent="0.2">
      <c r="A317" s="3"/>
      <c r="B317" s="3"/>
      <c r="C317" s="3"/>
      <c r="D317" s="3"/>
      <c r="G317" s="22"/>
    </row>
    <row r="318" spans="1:7" ht="12.75" x14ac:dyDescent="0.2">
      <c r="A318" s="3"/>
      <c r="B318" s="3"/>
      <c r="C318" s="3"/>
      <c r="D318" s="3"/>
      <c r="G318" s="22"/>
    </row>
    <row r="319" spans="1:7" ht="12.75" x14ac:dyDescent="0.2">
      <c r="A319" s="3"/>
      <c r="B319" s="3"/>
      <c r="C319" s="3"/>
      <c r="D319" s="3"/>
      <c r="G319" s="22"/>
    </row>
    <row r="320" spans="1:7" ht="12.75" x14ac:dyDescent="0.2">
      <c r="A320" s="3"/>
      <c r="B320" s="3"/>
      <c r="C320" s="3"/>
      <c r="D320" s="3"/>
      <c r="G320" s="22"/>
    </row>
    <row r="321" spans="1:7" ht="12.75" x14ac:dyDescent="0.2">
      <c r="A321" s="3"/>
      <c r="B321" s="3"/>
      <c r="C321" s="3"/>
      <c r="D321" s="3"/>
      <c r="G321" s="22"/>
    </row>
    <row r="322" spans="1:7" ht="12.75" x14ac:dyDescent="0.2">
      <c r="A322" s="3"/>
      <c r="B322" s="3"/>
      <c r="C322" s="3"/>
      <c r="D322" s="3"/>
      <c r="G322" s="22"/>
    </row>
    <row r="323" spans="1:7" ht="12.75" x14ac:dyDescent="0.2">
      <c r="A323" s="3"/>
      <c r="B323" s="3"/>
      <c r="C323" s="3"/>
      <c r="D323" s="3"/>
      <c r="G323" s="22"/>
    </row>
    <row r="324" spans="1:7" ht="12.75" x14ac:dyDescent="0.2">
      <c r="A324" s="3"/>
      <c r="B324" s="3"/>
      <c r="C324" s="3"/>
      <c r="D324" s="3"/>
      <c r="G324" s="22"/>
    </row>
    <row r="325" spans="1:7" ht="12.75" x14ac:dyDescent="0.2">
      <c r="A325" s="3"/>
      <c r="B325" s="3"/>
      <c r="C325" s="3"/>
      <c r="D325" s="3"/>
      <c r="G325" s="22"/>
    </row>
    <row r="326" spans="1:7" ht="12.75" x14ac:dyDescent="0.2">
      <c r="A326" s="3"/>
      <c r="B326" s="3"/>
      <c r="C326" s="3"/>
      <c r="D326" s="3"/>
      <c r="G326" s="22"/>
    </row>
    <row r="327" spans="1:7" ht="12.75" x14ac:dyDescent="0.2">
      <c r="A327" s="3"/>
      <c r="B327" s="3"/>
      <c r="C327" s="3"/>
      <c r="D327" s="3"/>
      <c r="G327" s="22"/>
    </row>
    <row r="328" spans="1:7" ht="12.75" x14ac:dyDescent="0.2">
      <c r="A328" s="3"/>
      <c r="B328" s="3"/>
      <c r="C328" s="3"/>
      <c r="D328" s="3"/>
      <c r="G328" s="22"/>
    </row>
    <row r="329" spans="1:7" ht="12.75" x14ac:dyDescent="0.2">
      <c r="A329" s="3"/>
      <c r="B329" s="3"/>
      <c r="C329" s="3"/>
      <c r="D329" s="3"/>
      <c r="G329" s="22"/>
    </row>
    <row r="330" spans="1:7" ht="12.75" x14ac:dyDescent="0.2">
      <c r="A330" s="3"/>
      <c r="B330" s="3"/>
      <c r="C330" s="3"/>
      <c r="D330" s="3"/>
      <c r="G330" s="22"/>
    </row>
    <row r="331" spans="1:7" ht="12.75" x14ac:dyDescent="0.2">
      <c r="A331" s="3"/>
      <c r="B331" s="3"/>
      <c r="C331" s="3"/>
      <c r="D331" s="3"/>
      <c r="G331" s="22"/>
    </row>
    <row r="332" spans="1:7" ht="12.75" x14ac:dyDescent="0.2">
      <c r="A332" s="3"/>
      <c r="B332" s="3"/>
      <c r="C332" s="3"/>
      <c r="D332" s="3"/>
      <c r="G332" s="22"/>
    </row>
    <row r="333" spans="1:7" ht="12.75" x14ac:dyDescent="0.2">
      <c r="A333" s="3"/>
      <c r="B333" s="3"/>
      <c r="C333" s="3"/>
      <c r="D333" s="3"/>
      <c r="G333" s="22"/>
    </row>
    <row r="334" spans="1:7" ht="12.75" x14ac:dyDescent="0.2">
      <c r="A334" s="3"/>
      <c r="B334" s="3"/>
      <c r="C334" s="3"/>
      <c r="D334" s="3"/>
      <c r="G334" s="22"/>
    </row>
    <row r="335" spans="1:7" ht="12.75" x14ac:dyDescent="0.2">
      <c r="A335" s="3"/>
      <c r="B335" s="3"/>
      <c r="C335" s="3"/>
      <c r="D335" s="3"/>
      <c r="G335" s="22"/>
    </row>
    <row r="336" spans="1:7" ht="12.75" x14ac:dyDescent="0.2">
      <c r="A336" s="3"/>
      <c r="B336" s="3"/>
      <c r="C336" s="3"/>
      <c r="D336" s="3"/>
      <c r="G336" s="22"/>
    </row>
    <row r="337" spans="1:7" ht="12.75" x14ac:dyDescent="0.2">
      <c r="A337" s="3"/>
      <c r="B337" s="3"/>
      <c r="C337" s="3"/>
      <c r="D337" s="3"/>
      <c r="G337" s="22"/>
    </row>
    <row r="338" spans="1:7" ht="12.75" x14ac:dyDescent="0.2">
      <c r="A338" s="3"/>
      <c r="B338" s="3"/>
      <c r="C338" s="3"/>
      <c r="D338" s="3"/>
      <c r="G338" s="22"/>
    </row>
    <row r="339" spans="1:7" ht="12.75" x14ac:dyDescent="0.2">
      <c r="A339" s="3"/>
      <c r="B339" s="3"/>
      <c r="C339" s="3"/>
      <c r="D339" s="3"/>
      <c r="G339" s="22"/>
    </row>
    <row r="340" spans="1:7" ht="12.75" x14ac:dyDescent="0.2">
      <c r="A340" s="3"/>
      <c r="B340" s="3"/>
      <c r="C340" s="3"/>
      <c r="D340" s="3"/>
      <c r="G340" s="22"/>
    </row>
    <row r="341" spans="1:7" ht="12.75" x14ac:dyDescent="0.2">
      <c r="A341" s="3"/>
      <c r="B341" s="3"/>
      <c r="C341" s="3"/>
      <c r="D341" s="3"/>
      <c r="G341" s="22"/>
    </row>
    <row r="342" spans="1:7" ht="12.75" x14ac:dyDescent="0.2">
      <c r="A342" s="3"/>
      <c r="B342" s="3"/>
      <c r="C342" s="3"/>
      <c r="D342" s="3"/>
      <c r="G342" s="22"/>
    </row>
    <row r="343" spans="1:7" ht="12.75" x14ac:dyDescent="0.2">
      <c r="A343" s="3"/>
      <c r="B343" s="3"/>
      <c r="C343" s="3"/>
      <c r="D343" s="3"/>
      <c r="G343" s="22"/>
    </row>
    <row r="344" spans="1:7" ht="12.75" x14ac:dyDescent="0.2">
      <c r="A344" s="3"/>
      <c r="B344" s="3"/>
      <c r="C344" s="3"/>
      <c r="D344" s="3"/>
      <c r="G344" s="22"/>
    </row>
    <row r="345" spans="1:7" ht="12.75" x14ac:dyDescent="0.2">
      <c r="A345" s="3"/>
      <c r="B345" s="3"/>
      <c r="C345" s="3"/>
      <c r="D345" s="3"/>
      <c r="G345" s="22"/>
    </row>
    <row r="346" spans="1:7" ht="12.75" x14ac:dyDescent="0.2">
      <c r="A346" s="3"/>
      <c r="B346" s="3"/>
      <c r="C346" s="3"/>
      <c r="D346" s="3"/>
      <c r="G346" s="22"/>
    </row>
    <row r="347" spans="1:7" ht="12.75" x14ac:dyDescent="0.2">
      <c r="A347" s="3"/>
      <c r="B347" s="3"/>
      <c r="C347" s="3"/>
      <c r="D347" s="3"/>
      <c r="G347" s="22"/>
    </row>
    <row r="348" spans="1:7" ht="12.75" x14ac:dyDescent="0.2">
      <c r="A348" s="3"/>
      <c r="B348" s="3"/>
      <c r="C348" s="3"/>
      <c r="D348" s="3"/>
      <c r="G348" s="22"/>
    </row>
    <row r="349" spans="1:7" ht="12.75" x14ac:dyDescent="0.2">
      <c r="A349" s="3"/>
      <c r="B349" s="3"/>
      <c r="C349" s="3"/>
      <c r="D349" s="3"/>
      <c r="G349" s="22"/>
    </row>
    <row r="350" spans="1:7" ht="12.75" x14ac:dyDescent="0.2">
      <c r="A350" s="3"/>
      <c r="B350" s="3"/>
      <c r="C350" s="3"/>
      <c r="D350" s="3"/>
      <c r="G350" s="22"/>
    </row>
    <row r="351" spans="1:7" ht="12.75" x14ac:dyDescent="0.2">
      <c r="A351" s="3"/>
      <c r="B351" s="3"/>
      <c r="C351" s="3"/>
      <c r="D351" s="3"/>
      <c r="G351" s="22"/>
    </row>
    <row r="352" spans="1:7" ht="12.75" x14ac:dyDescent="0.2">
      <c r="A352" s="3"/>
      <c r="B352" s="3"/>
      <c r="C352" s="3"/>
      <c r="D352" s="3"/>
      <c r="G352" s="22"/>
    </row>
    <row r="353" spans="1:7" ht="12.75" x14ac:dyDescent="0.2">
      <c r="A353" s="3"/>
      <c r="B353" s="3"/>
      <c r="C353" s="3"/>
      <c r="D353" s="3"/>
      <c r="G353" s="22"/>
    </row>
    <row r="354" spans="1:7" ht="12.75" x14ac:dyDescent="0.2">
      <c r="A354" s="3"/>
      <c r="B354" s="3"/>
      <c r="C354" s="3"/>
      <c r="D354" s="3"/>
      <c r="G354" s="22"/>
    </row>
    <row r="355" spans="1:7" ht="12.75" x14ac:dyDescent="0.2">
      <c r="A355" s="3"/>
      <c r="B355" s="3"/>
      <c r="C355" s="3"/>
      <c r="D355" s="3"/>
      <c r="G355" s="22"/>
    </row>
    <row r="356" spans="1:7" ht="12.75" x14ac:dyDescent="0.2">
      <c r="A356" s="3"/>
      <c r="B356" s="3"/>
      <c r="C356" s="3"/>
      <c r="D356" s="3"/>
      <c r="G356" s="22"/>
    </row>
    <row r="357" spans="1:7" ht="12.75" x14ac:dyDescent="0.2">
      <c r="A357" s="3"/>
      <c r="B357" s="3"/>
      <c r="C357" s="3"/>
      <c r="D357" s="3"/>
      <c r="G357" s="22"/>
    </row>
    <row r="358" spans="1:7" ht="12.75" x14ac:dyDescent="0.2">
      <c r="A358" s="3"/>
      <c r="B358" s="3"/>
      <c r="C358" s="3"/>
      <c r="D358" s="3"/>
      <c r="G358" s="22"/>
    </row>
    <row r="359" spans="1:7" ht="12.75" x14ac:dyDescent="0.2">
      <c r="A359" s="3"/>
      <c r="B359" s="3"/>
      <c r="C359" s="3"/>
      <c r="D359" s="3"/>
      <c r="G359" s="22"/>
    </row>
    <row r="360" spans="1:7" ht="12.75" x14ac:dyDescent="0.2">
      <c r="A360" s="3"/>
      <c r="B360" s="3"/>
      <c r="C360" s="3"/>
      <c r="D360" s="3"/>
      <c r="G360" s="22"/>
    </row>
    <row r="361" spans="1:7" ht="12.75" x14ac:dyDescent="0.2">
      <c r="A361" s="3"/>
      <c r="B361" s="3"/>
      <c r="C361" s="3"/>
      <c r="D361" s="3"/>
      <c r="G361" s="22"/>
    </row>
    <row r="362" spans="1:7" ht="12.75" x14ac:dyDescent="0.2">
      <c r="A362" s="3"/>
      <c r="B362" s="3"/>
      <c r="C362" s="3"/>
      <c r="D362" s="3"/>
      <c r="G362" s="22"/>
    </row>
    <row r="363" spans="1:7" ht="12.75" x14ac:dyDescent="0.2">
      <c r="A363" s="3"/>
      <c r="B363" s="3"/>
      <c r="C363" s="3"/>
      <c r="D363" s="3"/>
      <c r="G363" s="22"/>
    </row>
    <row r="364" spans="1:7" ht="12.75" x14ac:dyDescent="0.2">
      <c r="A364" s="3"/>
      <c r="B364" s="3"/>
      <c r="C364" s="3"/>
      <c r="D364" s="3"/>
      <c r="G364" s="22"/>
    </row>
    <row r="365" spans="1:7" ht="12.75" x14ac:dyDescent="0.2">
      <c r="A365" s="3"/>
      <c r="B365" s="3"/>
      <c r="C365" s="3"/>
      <c r="D365" s="3"/>
      <c r="G365" s="22"/>
    </row>
    <row r="366" spans="1:7" ht="12.75" x14ac:dyDescent="0.2">
      <c r="A366" s="3"/>
      <c r="B366" s="3"/>
      <c r="C366" s="3"/>
      <c r="D366" s="3"/>
      <c r="G366" s="22"/>
    </row>
    <row r="367" spans="1:7" ht="12.75" x14ac:dyDescent="0.2">
      <c r="A367" s="3"/>
      <c r="B367" s="3"/>
      <c r="C367" s="3"/>
      <c r="D367" s="3"/>
      <c r="G367" s="22"/>
    </row>
    <row r="368" spans="1:7" ht="12.75" x14ac:dyDescent="0.2">
      <c r="A368" s="3"/>
      <c r="B368" s="3"/>
      <c r="C368" s="3"/>
      <c r="D368" s="3"/>
      <c r="G368" s="22"/>
    </row>
    <row r="369" spans="1:7" ht="12.75" x14ac:dyDescent="0.2">
      <c r="A369" s="3"/>
      <c r="B369" s="3"/>
      <c r="C369" s="3"/>
      <c r="D369" s="3"/>
      <c r="G369" s="22"/>
    </row>
    <row r="370" spans="1:7" ht="12.75" x14ac:dyDescent="0.2">
      <c r="A370" s="3"/>
      <c r="B370" s="3"/>
      <c r="C370" s="3"/>
      <c r="D370" s="3"/>
      <c r="G370" s="22"/>
    </row>
    <row r="371" spans="1:7" ht="12.75" x14ac:dyDescent="0.2">
      <c r="A371" s="3"/>
      <c r="B371" s="3"/>
      <c r="C371" s="3"/>
      <c r="D371" s="3"/>
      <c r="G371" s="22"/>
    </row>
    <row r="372" spans="1:7" ht="12.75" x14ac:dyDescent="0.2">
      <c r="A372" s="3"/>
      <c r="B372" s="3"/>
      <c r="C372" s="3"/>
      <c r="D372" s="3"/>
      <c r="G372" s="22"/>
    </row>
    <row r="373" spans="1:7" ht="12.75" x14ac:dyDescent="0.2">
      <c r="A373" s="3"/>
      <c r="B373" s="3"/>
      <c r="C373" s="3"/>
      <c r="D373" s="3"/>
      <c r="G373" s="22"/>
    </row>
    <row r="374" spans="1:7" ht="12.75" x14ac:dyDescent="0.2">
      <c r="A374" s="3"/>
      <c r="B374" s="3"/>
      <c r="C374" s="3"/>
      <c r="D374" s="3"/>
      <c r="G374" s="22"/>
    </row>
    <row r="375" spans="1:7" ht="12.75" x14ac:dyDescent="0.2">
      <c r="A375" s="3"/>
      <c r="B375" s="3"/>
      <c r="C375" s="3"/>
      <c r="D375" s="3"/>
      <c r="G375" s="22"/>
    </row>
    <row r="376" spans="1:7" ht="12.75" x14ac:dyDescent="0.2">
      <c r="A376" s="3"/>
      <c r="B376" s="3"/>
      <c r="C376" s="3"/>
      <c r="D376" s="3"/>
      <c r="G376" s="22"/>
    </row>
    <row r="377" spans="1:7" ht="12.75" x14ac:dyDescent="0.2">
      <c r="A377" s="3"/>
      <c r="B377" s="3"/>
      <c r="C377" s="3"/>
      <c r="D377" s="3"/>
      <c r="G377" s="22"/>
    </row>
    <row r="378" spans="1:7" ht="12.75" x14ac:dyDescent="0.2">
      <c r="A378" s="3"/>
      <c r="B378" s="3"/>
      <c r="C378" s="3"/>
      <c r="D378" s="3"/>
      <c r="G378" s="22"/>
    </row>
    <row r="379" spans="1:7" ht="12.75" x14ac:dyDescent="0.2">
      <c r="A379" s="3"/>
      <c r="B379" s="3"/>
      <c r="C379" s="3"/>
      <c r="D379" s="3"/>
      <c r="G379" s="22"/>
    </row>
    <row r="380" spans="1:7" ht="12.75" x14ac:dyDescent="0.2">
      <c r="A380" s="3"/>
      <c r="B380" s="3"/>
      <c r="C380" s="3"/>
      <c r="D380" s="3"/>
      <c r="G380" s="22"/>
    </row>
    <row r="381" spans="1:7" ht="12.75" x14ac:dyDescent="0.2">
      <c r="A381" s="3"/>
      <c r="B381" s="3"/>
      <c r="C381" s="3"/>
      <c r="D381" s="3"/>
      <c r="G381" s="22"/>
    </row>
    <row r="382" spans="1:7" ht="12.75" x14ac:dyDescent="0.2">
      <c r="A382" s="3"/>
      <c r="B382" s="3"/>
      <c r="C382" s="3"/>
      <c r="D382" s="3"/>
      <c r="G382" s="22"/>
    </row>
    <row r="383" spans="1:7" ht="12.75" x14ac:dyDescent="0.2">
      <c r="A383" s="3"/>
      <c r="B383" s="3"/>
      <c r="C383" s="3"/>
      <c r="D383" s="3"/>
      <c r="G383" s="22"/>
    </row>
    <row r="384" spans="1:7" ht="12.75" x14ac:dyDescent="0.2">
      <c r="A384" s="3"/>
      <c r="B384" s="3"/>
      <c r="C384" s="3"/>
      <c r="D384" s="3"/>
      <c r="G384" s="22"/>
    </row>
    <row r="385" spans="1:7" ht="12.75" x14ac:dyDescent="0.2">
      <c r="A385" s="3"/>
      <c r="B385" s="3"/>
      <c r="C385" s="3"/>
      <c r="D385" s="3"/>
      <c r="G385" s="22"/>
    </row>
    <row r="386" spans="1:7" ht="12.75" x14ac:dyDescent="0.2">
      <c r="A386" s="3"/>
      <c r="B386" s="3"/>
      <c r="C386" s="3"/>
      <c r="D386" s="3"/>
      <c r="G386" s="22"/>
    </row>
    <row r="387" spans="1:7" ht="12.75" x14ac:dyDescent="0.2">
      <c r="A387" s="3"/>
      <c r="B387" s="3"/>
      <c r="C387" s="3"/>
      <c r="D387" s="3"/>
      <c r="G387" s="22"/>
    </row>
    <row r="388" spans="1:7" ht="12.75" x14ac:dyDescent="0.2">
      <c r="A388" s="3"/>
      <c r="B388" s="3"/>
      <c r="C388" s="3"/>
      <c r="D388" s="3"/>
      <c r="G388" s="22"/>
    </row>
    <row r="389" spans="1:7" ht="12.75" x14ac:dyDescent="0.2">
      <c r="A389" s="3"/>
      <c r="B389" s="3"/>
      <c r="C389" s="3"/>
      <c r="D389" s="3"/>
      <c r="G389" s="22"/>
    </row>
    <row r="390" spans="1:7" ht="12.75" x14ac:dyDescent="0.2">
      <c r="A390" s="3"/>
      <c r="B390" s="3"/>
      <c r="C390" s="3"/>
      <c r="D390" s="3"/>
      <c r="G390" s="22"/>
    </row>
    <row r="391" spans="1:7" ht="12.75" x14ac:dyDescent="0.2">
      <c r="A391" s="3"/>
      <c r="B391" s="3"/>
      <c r="C391" s="3"/>
      <c r="D391" s="3"/>
      <c r="G391" s="22"/>
    </row>
    <row r="392" spans="1:7" ht="12.75" x14ac:dyDescent="0.2">
      <c r="A392" s="3"/>
      <c r="B392" s="3"/>
      <c r="C392" s="3"/>
      <c r="D392" s="3"/>
      <c r="G392" s="22"/>
    </row>
    <row r="393" spans="1:7" ht="12.75" x14ac:dyDescent="0.2">
      <c r="A393" s="3"/>
      <c r="B393" s="3"/>
      <c r="C393" s="3"/>
      <c r="D393" s="3"/>
      <c r="G393" s="22"/>
    </row>
    <row r="394" spans="1:7" ht="12.75" x14ac:dyDescent="0.2">
      <c r="A394" s="3"/>
      <c r="B394" s="3"/>
      <c r="C394" s="3"/>
      <c r="D394" s="3"/>
      <c r="G394" s="22"/>
    </row>
    <row r="395" spans="1:7" ht="12.75" x14ac:dyDescent="0.2">
      <c r="A395" s="3"/>
      <c r="B395" s="3"/>
      <c r="C395" s="3"/>
      <c r="D395" s="3"/>
      <c r="G395" s="22"/>
    </row>
    <row r="396" spans="1:7" ht="12.75" x14ac:dyDescent="0.2">
      <c r="A396" s="3"/>
      <c r="B396" s="3"/>
      <c r="C396" s="3"/>
      <c r="D396" s="3"/>
      <c r="G396" s="22"/>
    </row>
    <row r="397" spans="1:7" ht="12.75" x14ac:dyDescent="0.2">
      <c r="A397" s="3"/>
      <c r="B397" s="3"/>
      <c r="C397" s="3"/>
      <c r="D397" s="3"/>
      <c r="G397" s="22"/>
    </row>
    <row r="398" spans="1:7" ht="12.75" x14ac:dyDescent="0.2">
      <c r="A398" s="3"/>
      <c r="B398" s="3"/>
      <c r="C398" s="3"/>
      <c r="D398" s="3"/>
      <c r="G398" s="22"/>
    </row>
    <row r="399" spans="1:7" ht="12.75" x14ac:dyDescent="0.2">
      <c r="A399" s="3"/>
      <c r="B399" s="3"/>
      <c r="C399" s="3"/>
      <c r="D399" s="3"/>
      <c r="G399" s="22"/>
    </row>
    <row r="400" spans="1:7" ht="12.75" x14ac:dyDescent="0.2">
      <c r="A400" s="3"/>
      <c r="B400" s="3"/>
      <c r="C400" s="3"/>
      <c r="D400" s="3"/>
      <c r="G400" s="22"/>
    </row>
    <row r="401" spans="1:7" ht="12.75" x14ac:dyDescent="0.2">
      <c r="A401" s="3"/>
      <c r="B401" s="3"/>
      <c r="C401" s="3"/>
      <c r="D401" s="3"/>
      <c r="G401" s="22"/>
    </row>
    <row r="402" spans="1:7" ht="12.75" x14ac:dyDescent="0.2">
      <c r="A402" s="3"/>
      <c r="B402" s="3"/>
      <c r="C402" s="3"/>
      <c r="D402" s="3"/>
      <c r="G402" s="22"/>
    </row>
    <row r="403" spans="1:7" ht="12.75" x14ac:dyDescent="0.2">
      <c r="A403" s="3"/>
      <c r="B403" s="3"/>
      <c r="C403" s="3"/>
      <c r="D403" s="3"/>
      <c r="G403" s="22"/>
    </row>
    <row r="404" spans="1:7" ht="12.75" x14ac:dyDescent="0.2">
      <c r="A404" s="3"/>
      <c r="B404" s="3"/>
      <c r="C404" s="3"/>
      <c r="D404" s="3"/>
      <c r="G404" s="22"/>
    </row>
    <row r="405" spans="1:7" ht="12.75" x14ac:dyDescent="0.2">
      <c r="A405" s="3"/>
      <c r="B405" s="3"/>
      <c r="C405" s="3"/>
      <c r="D405" s="3"/>
      <c r="G405" s="22"/>
    </row>
    <row r="406" spans="1:7" ht="12.75" x14ac:dyDescent="0.2">
      <c r="A406" s="3"/>
      <c r="B406" s="3"/>
      <c r="C406" s="3"/>
      <c r="D406" s="3"/>
      <c r="G406" s="22"/>
    </row>
    <row r="407" spans="1:7" ht="12.75" x14ac:dyDescent="0.2">
      <c r="A407" s="3"/>
      <c r="B407" s="3"/>
      <c r="C407" s="3"/>
      <c r="D407" s="3"/>
      <c r="G407" s="22"/>
    </row>
    <row r="408" spans="1:7" ht="12.75" x14ac:dyDescent="0.2">
      <c r="A408" s="3"/>
      <c r="B408" s="3"/>
      <c r="C408" s="3"/>
      <c r="D408" s="3"/>
      <c r="G408" s="22"/>
    </row>
    <row r="409" spans="1:7" ht="12.75" x14ac:dyDescent="0.2">
      <c r="A409" s="3"/>
      <c r="B409" s="3"/>
      <c r="C409" s="3"/>
      <c r="D409" s="3"/>
      <c r="G409" s="22"/>
    </row>
    <row r="410" spans="1:7" ht="12.75" x14ac:dyDescent="0.2">
      <c r="A410" s="3"/>
      <c r="B410" s="3"/>
      <c r="C410" s="3"/>
      <c r="D410" s="3"/>
      <c r="G410" s="22"/>
    </row>
    <row r="411" spans="1:7" ht="12.75" x14ac:dyDescent="0.2">
      <c r="A411" s="3"/>
      <c r="B411" s="3"/>
      <c r="C411" s="3"/>
      <c r="D411" s="3"/>
      <c r="G411" s="22"/>
    </row>
    <row r="412" spans="1:7" ht="12.75" x14ac:dyDescent="0.2">
      <c r="A412" s="3"/>
      <c r="B412" s="3"/>
      <c r="C412" s="3"/>
      <c r="D412" s="3"/>
      <c r="G412" s="22"/>
    </row>
    <row r="413" spans="1:7" ht="12.75" x14ac:dyDescent="0.2">
      <c r="A413" s="3"/>
      <c r="B413" s="3"/>
      <c r="C413" s="3"/>
      <c r="D413" s="3"/>
      <c r="G413" s="22"/>
    </row>
    <row r="414" spans="1:7" ht="12.75" x14ac:dyDescent="0.2">
      <c r="A414" s="3"/>
      <c r="B414" s="3"/>
      <c r="C414" s="3"/>
      <c r="D414" s="3"/>
      <c r="G414" s="22"/>
    </row>
    <row r="415" spans="1:7" ht="12.75" x14ac:dyDescent="0.2">
      <c r="A415" s="3"/>
      <c r="B415" s="3"/>
      <c r="C415" s="3"/>
      <c r="D415" s="3"/>
      <c r="G415" s="22"/>
    </row>
    <row r="416" spans="1:7" ht="12.75" x14ac:dyDescent="0.2">
      <c r="A416" s="3"/>
      <c r="B416" s="3"/>
      <c r="C416" s="3"/>
      <c r="D416" s="3"/>
      <c r="G416" s="22"/>
    </row>
    <row r="417" spans="1:7" ht="12.75" x14ac:dyDescent="0.2">
      <c r="A417" s="3"/>
      <c r="B417" s="3"/>
      <c r="C417" s="3"/>
      <c r="D417" s="3"/>
      <c r="G417" s="22"/>
    </row>
    <row r="418" spans="1:7" ht="12.75" x14ac:dyDescent="0.2">
      <c r="A418" s="3"/>
      <c r="B418" s="3"/>
      <c r="C418" s="3"/>
      <c r="D418" s="3"/>
      <c r="G418" s="22"/>
    </row>
    <row r="419" spans="1:7" ht="12.75" x14ac:dyDescent="0.2">
      <c r="A419" s="3"/>
      <c r="B419" s="3"/>
      <c r="C419" s="3"/>
      <c r="D419" s="3"/>
      <c r="G419" s="22"/>
    </row>
    <row r="420" spans="1:7" ht="12.75" x14ac:dyDescent="0.2">
      <c r="A420" s="3"/>
      <c r="B420" s="3"/>
      <c r="C420" s="3"/>
      <c r="D420" s="3"/>
      <c r="G420" s="22"/>
    </row>
    <row r="421" spans="1:7" ht="12.75" x14ac:dyDescent="0.2">
      <c r="A421" s="3"/>
      <c r="B421" s="3"/>
      <c r="C421" s="3"/>
      <c r="D421" s="3"/>
      <c r="G421" s="22"/>
    </row>
    <row r="422" spans="1:7" ht="12.75" x14ac:dyDescent="0.2">
      <c r="A422" s="3"/>
      <c r="B422" s="3"/>
      <c r="C422" s="3"/>
      <c r="D422" s="3"/>
      <c r="G422" s="22"/>
    </row>
    <row r="423" spans="1:7" ht="12.75" x14ac:dyDescent="0.2">
      <c r="A423" s="3"/>
      <c r="B423" s="3"/>
      <c r="C423" s="3"/>
      <c r="D423" s="3"/>
      <c r="G423" s="22"/>
    </row>
    <row r="424" spans="1:7" ht="12.75" x14ac:dyDescent="0.2">
      <c r="A424" s="3"/>
      <c r="B424" s="3"/>
      <c r="C424" s="3"/>
      <c r="D424" s="3"/>
      <c r="G424" s="22"/>
    </row>
    <row r="425" spans="1:7" ht="12.75" x14ac:dyDescent="0.2">
      <c r="A425" s="3"/>
      <c r="B425" s="3"/>
      <c r="C425" s="3"/>
      <c r="D425" s="3"/>
      <c r="G425" s="22"/>
    </row>
    <row r="426" spans="1:7" ht="12.75" x14ac:dyDescent="0.2">
      <c r="A426" s="3"/>
      <c r="B426" s="3"/>
      <c r="C426" s="3"/>
      <c r="D426" s="3"/>
      <c r="G426" s="22"/>
    </row>
    <row r="427" spans="1:7" ht="12.75" x14ac:dyDescent="0.2">
      <c r="A427" s="3"/>
      <c r="B427" s="3"/>
      <c r="C427" s="3"/>
      <c r="D427" s="3"/>
      <c r="G427" s="22"/>
    </row>
    <row r="428" spans="1:7" ht="12.75" x14ac:dyDescent="0.2">
      <c r="A428" s="3"/>
      <c r="B428" s="3"/>
      <c r="C428" s="3"/>
      <c r="D428" s="3"/>
      <c r="G428" s="22"/>
    </row>
    <row r="429" spans="1:7" ht="12.75" x14ac:dyDescent="0.2">
      <c r="A429" s="3"/>
      <c r="B429" s="3"/>
      <c r="C429" s="3"/>
      <c r="D429" s="3"/>
      <c r="G429" s="22"/>
    </row>
    <row r="430" spans="1:7" ht="12.75" x14ac:dyDescent="0.2">
      <c r="A430" s="3"/>
      <c r="B430" s="3"/>
      <c r="C430" s="3"/>
      <c r="D430" s="3"/>
      <c r="G430" s="22"/>
    </row>
    <row r="431" spans="1:7" ht="12.75" x14ac:dyDescent="0.2">
      <c r="A431" s="3"/>
      <c r="B431" s="3"/>
      <c r="C431" s="3"/>
      <c r="D431" s="3"/>
      <c r="G431" s="22"/>
    </row>
    <row r="432" spans="1:7" ht="12.75" x14ac:dyDescent="0.2">
      <c r="A432" s="3"/>
      <c r="B432" s="3"/>
      <c r="C432" s="3"/>
      <c r="D432" s="3"/>
      <c r="G432" s="22"/>
    </row>
    <row r="433" spans="1:7" ht="12.75" x14ac:dyDescent="0.2">
      <c r="A433" s="3"/>
      <c r="B433" s="3"/>
      <c r="C433" s="3"/>
      <c r="D433" s="3"/>
      <c r="G433" s="22"/>
    </row>
    <row r="434" spans="1:7" ht="12.75" x14ac:dyDescent="0.2">
      <c r="A434" s="3"/>
      <c r="B434" s="3"/>
      <c r="C434" s="3"/>
      <c r="D434" s="3"/>
      <c r="G434" s="22"/>
    </row>
    <row r="435" spans="1:7" ht="12.75" x14ac:dyDescent="0.2">
      <c r="A435" s="3"/>
      <c r="B435" s="3"/>
      <c r="C435" s="3"/>
      <c r="D435" s="3"/>
      <c r="G435" s="22"/>
    </row>
    <row r="436" spans="1:7" ht="12.75" x14ac:dyDescent="0.2">
      <c r="A436" s="3"/>
      <c r="B436" s="3"/>
      <c r="C436" s="3"/>
      <c r="D436" s="3"/>
      <c r="G436" s="22"/>
    </row>
    <row r="437" spans="1:7" ht="12.75" x14ac:dyDescent="0.2">
      <c r="A437" s="3"/>
      <c r="B437" s="3"/>
      <c r="C437" s="3"/>
      <c r="D437" s="3"/>
      <c r="G437" s="22"/>
    </row>
    <row r="438" spans="1:7" ht="12.75" x14ac:dyDescent="0.2">
      <c r="A438" s="3"/>
      <c r="B438" s="3"/>
      <c r="C438" s="3"/>
      <c r="D438" s="3"/>
      <c r="G438" s="22"/>
    </row>
    <row r="439" spans="1:7" ht="12.75" x14ac:dyDescent="0.2">
      <c r="A439" s="3"/>
      <c r="B439" s="3"/>
      <c r="C439" s="3"/>
      <c r="D439" s="3"/>
      <c r="G439" s="22"/>
    </row>
    <row r="440" spans="1:7" ht="12.75" x14ac:dyDescent="0.2">
      <c r="A440" s="3"/>
      <c r="B440" s="3"/>
      <c r="C440" s="3"/>
      <c r="D440" s="3"/>
      <c r="G440" s="22"/>
    </row>
    <row r="441" spans="1:7" ht="12.75" x14ac:dyDescent="0.2">
      <c r="A441" s="3"/>
      <c r="B441" s="3"/>
      <c r="C441" s="3"/>
      <c r="D441" s="3"/>
      <c r="G441" s="22"/>
    </row>
    <row r="442" spans="1:7" ht="12.75" x14ac:dyDescent="0.2">
      <c r="A442" s="3"/>
      <c r="B442" s="3"/>
      <c r="C442" s="3"/>
      <c r="D442" s="3"/>
      <c r="G442" s="22"/>
    </row>
    <row r="443" spans="1:7" ht="12.75" x14ac:dyDescent="0.2">
      <c r="A443" s="3"/>
      <c r="B443" s="3"/>
      <c r="C443" s="3"/>
      <c r="D443" s="3"/>
      <c r="G443" s="22"/>
    </row>
    <row r="444" spans="1:7" ht="12.75" x14ac:dyDescent="0.2">
      <c r="A444" s="3"/>
      <c r="B444" s="3"/>
      <c r="C444" s="3"/>
      <c r="D444" s="3"/>
      <c r="G444" s="22"/>
    </row>
    <row r="445" spans="1:7" ht="12.75" x14ac:dyDescent="0.2">
      <c r="A445" s="3"/>
      <c r="B445" s="3"/>
      <c r="C445" s="3"/>
      <c r="D445" s="3"/>
      <c r="G445" s="22"/>
    </row>
    <row r="446" spans="1:7" ht="12.75" x14ac:dyDescent="0.2">
      <c r="A446" s="3"/>
      <c r="B446" s="3"/>
      <c r="C446" s="3"/>
      <c r="D446" s="3"/>
      <c r="G446" s="22"/>
    </row>
    <row r="447" spans="1:7" ht="12.75" x14ac:dyDescent="0.2">
      <c r="A447" s="3"/>
      <c r="B447" s="3"/>
      <c r="C447" s="3"/>
      <c r="D447" s="3"/>
      <c r="G447" s="22"/>
    </row>
    <row r="448" spans="1:7" ht="12.75" x14ac:dyDescent="0.2">
      <c r="A448" s="3"/>
      <c r="B448" s="3"/>
      <c r="C448" s="3"/>
      <c r="D448" s="3"/>
      <c r="G448" s="22"/>
    </row>
    <row r="449" spans="1:7" ht="12.75" x14ac:dyDescent="0.2">
      <c r="A449" s="3"/>
      <c r="B449" s="3"/>
      <c r="C449" s="3"/>
      <c r="D449" s="3"/>
      <c r="G449" s="22"/>
    </row>
    <row r="450" spans="1:7" ht="12.75" x14ac:dyDescent="0.2">
      <c r="A450" s="3"/>
      <c r="B450" s="3"/>
      <c r="C450" s="3"/>
      <c r="D450" s="3"/>
      <c r="G450" s="22"/>
    </row>
    <row r="451" spans="1:7" ht="12.75" x14ac:dyDescent="0.2">
      <c r="A451" s="3"/>
      <c r="B451" s="3"/>
      <c r="C451" s="3"/>
      <c r="D451" s="3"/>
      <c r="G451" s="22"/>
    </row>
    <row r="452" spans="1:7" ht="12.75" x14ac:dyDescent="0.2">
      <c r="A452" s="3"/>
      <c r="B452" s="3"/>
      <c r="C452" s="3"/>
      <c r="D452" s="3"/>
      <c r="G452" s="22"/>
    </row>
    <row r="453" spans="1:7" ht="12.75" x14ac:dyDescent="0.2">
      <c r="A453" s="3"/>
      <c r="B453" s="3"/>
      <c r="C453" s="3"/>
      <c r="D453" s="3"/>
      <c r="G453" s="22"/>
    </row>
    <row r="454" spans="1:7" ht="12.75" x14ac:dyDescent="0.2">
      <c r="A454" s="3"/>
      <c r="B454" s="3"/>
      <c r="C454" s="3"/>
      <c r="D454" s="3"/>
      <c r="G454" s="22"/>
    </row>
    <row r="455" spans="1:7" ht="12.75" x14ac:dyDescent="0.2">
      <c r="A455" s="3"/>
      <c r="B455" s="3"/>
      <c r="C455" s="3"/>
      <c r="D455" s="3"/>
      <c r="G455" s="22"/>
    </row>
    <row r="456" spans="1:7" ht="12.75" x14ac:dyDescent="0.2">
      <c r="A456" s="3"/>
      <c r="B456" s="3"/>
      <c r="C456" s="3"/>
      <c r="D456" s="3"/>
      <c r="G456" s="22"/>
    </row>
    <row r="457" spans="1:7" ht="12.75" x14ac:dyDescent="0.2">
      <c r="A457" s="3"/>
      <c r="B457" s="3"/>
      <c r="C457" s="3"/>
      <c r="D457" s="3"/>
      <c r="G457" s="22"/>
    </row>
    <row r="458" spans="1:7" ht="12.75" x14ac:dyDescent="0.2">
      <c r="A458" s="3"/>
      <c r="B458" s="3"/>
      <c r="C458" s="3"/>
      <c r="D458" s="3"/>
      <c r="G458" s="22"/>
    </row>
    <row r="459" spans="1:7" ht="12.75" x14ac:dyDescent="0.2">
      <c r="A459" s="3"/>
      <c r="B459" s="3"/>
      <c r="C459" s="3"/>
      <c r="D459" s="3"/>
      <c r="G459" s="22"/>
    </row>
    <row r="460" spans="1:7" ht="12.75" x14ac:dyDescent="0.2">
      <c r="A460" s="3"/>
      <c r="B460" s="3"/>
      <c r="C460" s="3"/>
      <c r="D460" s="3"/>
      <c r="G460" s="22"/>
    </row>
    <row r="461" spans="1:7" ht="12.75" x14ac:dyDescent="0.2">
      <c r="A461" s="3"/>
      <c r="B461" s="3"/>
      <c r="C461" s="3"/>
      <c r="D461" s="3"/>
      <c r="G461" s="22"/>
    </row>
    <row r="462" spans="1:7" ht="12.75" x14ac:dyDescent="0.2">
      <c r="A462" s="3"/>
      <c r="B462" s="3"/>
      <c r="C462" s="3"/>
      <c r="D462" s="3"/>
      <c r="G462" s="22"/>
    </row>
    <row r="463" spans="1:7" ht="12.75" x14ac:dyDescent="0.2">
      <c r="A463" s="3"/>
      <c r="B463" s="3"/>
      <c r="C463" s="3"/>
      <c r="D463" s="3"/>
      <c r="G463" s="22"/>
    </row>
    <row r="464" spans="1:7" ht="12.75" x14ac:dyDescent="0.2">
      <c r="A464" s="3"/>
      <c r="B464" s="3"/>
      <c r="C464" s="3"/>
      <c r="D464" s="3"/>
      <c r="G464" s="22"/>
    </row>
    <row r="465" spans="1:7" ht="12.75" x14ac:dyDescent="0.2">
      <c r="A465" s="3"/>
      <c r="B465" s="3"/>
      <c r="C465" s="3"/>
      <c r="D465" s="3"/>
      <c r="G465" s="22"/>
    </row>
    <row r="466" spans="1:7" ht="12.75" x14ac:dyDescent="0.2">
      <c r="A466" s="3"/>
      <c r="B466" s="3"/>
      <c r="C466" s="3"/>
      <c r="D466" s="3"/>
      <c r="G466" s="22"/>
    </row>
    <row r="467" spans="1:7" ht="12.75" x14ac:dyDescent="0.2">
      <c r="A467" s="3"/>
      <c r="B467" s="3"/>
      <c r="C467" s="3"/>
      <c r="D467" s="3"/>
      <c r="G467" s="22"/>
    </row>
    <row r="468" spans="1:7" ht="12.75" x14ac:dyDescent="0.2">
      <c r="A468" s="3"/>
      <c r="B468" s="3"/>
      <c r="C468" s="3"/>
      <c r="D468" s="3"/>
      <c r="G468" s="22"/>
    </row>
    <row r="469" spans="1:7" ht="12.75" x14ac:dyDescent="0.2">
      <c r="A469" s="3"/>
      <c r="B469" s="3"/>
      <c r="C469" s="3"/>
      <c r="D469" s="3"/>
      <c r="G469" s="22"/>
    </row>
    <row r="470" spans="1:7" ht="12.75" x14ac:dyDescent="0.2">
      <c r="A470" s="3"/>
      <c r="B470" s="3"/>
      <c r="C470" s="3"/>
      <c r="D470" s="3"/>
      <c r="G470" s="22"/>
    </row>
    <row r="471" spans="1:7" ht="12.75" x14ac:dyDescent="0.2">
      <c r="A471" s="3"/>
      <c r="B471" s="3"/>
      <c r="C471" s="3"/>
      <c r="D471" s="3"/>
      <c r="G471" s="22"/>
    </row>
    <row r="472" spans="1:7" ht="12.75" x14ac:dyDescent="0.2">
      <c r="A472" s="3"/>
      <c r="B472" s="3"/>
      <c r="C472" s="3"/>
      <c r="D472" s="3"/>
      <c r="G472" s="22"/>
    </row>
    <row r="473" spans="1:7" ht="12.75" x14ac:dyDescent="0.2">
      <c r="A473" s="3"/>
      <c r="B473" s="3"/>
      <c r="C473" s="3"/>
      <c r="D473" s="3"/>
      <c r="G473" s="22"/>
    </row>
    <row r="474" spans="1:7" ht="12.75" x14ac:dyDescent="0.2">
      <c r="A474" s="3"/>
      <c r="B474" s="3"/>
      <c r="C474" s="3"/>
      <c r="D474" s="3"/>
      <c r="G474" s="22"/>
    </row>
    <row r="475" spans="1:7" ht="12.75" x14ac:dyDescent="0.2">
      <c r="A475" s="3"/>
      <c r="B475" s="3"/>
      <c r="C475" s="3"/>
      <c r="D475" s="3"/>
      <c r="G475" s="22"/>
    </row>
    <row r="476" spans="1:7" ht="12.75" x14ac:dyDescent="0.2">
      <c r="A476" s="3"/>
      <c r="B476" s="3"/>
      <c r="C476" s="3"/>
      <c r="D476" s="3"/>
      <c r="G476" s="22"/>
    </row>
    <row r="477" spans="1:7" ht="12.75" x14ac:dyDescent="0.2">
      <c r="A477" s="3"/>
      <c r="B477" s="3"/>
      <c r="C477" s="3"/>
      <c r="D477" s="3"/>
      <c r="G477" s="22"/>
    </row>
    <row r="478" spans="1:7" ht="12.75" x14ac:dyDescent="0.2">
      <c r="A478" s="3"/>
      <c r="B478" s="3"/>
      <c r="C478" s="3"/>
      <c r="D478" s="3"/>
      <c r="G478" s="22"/>
    </row>
    <row r="479" spans="1:7" ht="12.75" x14ac:dyDescent="0.2">
      <c r="A479" s="3"/>
      <c r="B479" s="3"/>
      <c r="C479" s="3"/>
      <c r="D479" s="3"/>
      <c r="G479" s="22"/>
    </row>
    <row r="480" spans="1:7" ht="12.75" x14ac:dyDescent="0.2">
      <c r="A480" s="3"/>
      <c r="B480" s="3"/>
      <c r="C480" s="3"/>
      <c r="D480" s="3"/>
      <c r="G480" s="22"/>
    </row>
    <row r="481" spans="1:7" ht="12.75" x14ac:dyDescent="0.2">
      <c r="A481" s="3"/>
      <c r="B481" s="3"/>
      <c r="C481" s="3"/>
      <c r="D481" s="3"/>
      <c r="G481" s="22"/>
    </row>
    <row r="482" spans="1:7" ht="12.75" x14ac:dyDescent="0.2">
      <c r="A482" s="3"/>
      <c r="B482" s="3"/>
      <c r="C482" s="3"/>
      <c r="D482" s="3"/>
      <c r="G482" s="22"/>
    </row>
    <row r="483" spans="1:7" ht="12.75" x14ac:dyDescent="0.2">
      <c r="A483" s="3"/>
      <c r="B483" s="3"/>
      <c r="C483" s="3"/>
      <c r="D483" s="3"/>
      <c r="G483" s="22"/>
    </row>
    <row r="484" spans="1:7" ht="12.75" x14ac:dyDescent="0.2">
      <c r="A484" s="3"/>
      <c r="B484" s="3"/>
      <c r="C484" s="3"/>
      <c r="D484" s="3"/>
      <c r="G484" s="22"/>
    </row>
    <row r="485" spans="1:7" ht="12.75" x14ac:dyDescent="0.2">
      <c r="A485" s="3"/>
      <c r="B485" s="3"/>
      <c r="C485" s="3"/>
      <c r="D485" s="3"/>
      <c r="G485" s="22"/>
    </row>
    <row r="486" spans="1:7" ht="12.75" x14ac:dyDescent="0.2">
      <c r="A486" s="3"/>
      <c r="B486" s="3"/>
      <c r="C486" s="3"/>
      <c r="D486" s="3"/>
      <c r="G486" s="22"/>
    </row>
    <row r="487" spans="1:7" ht="12.75" x14ac:dyDescent="0.2">
      <c r="A487" s="3"/>
      <c r="B487" s="3"/>
      <c r="C487" s="3"/>
      <c r="D487" s="3"/>
      <c r="G487" s="22"/>
    </row>
    <row r="488" spans="1:7" ht="12.75" x14ac:dyDescent="0.2">
      <c r="A488" s="3"/>
      <c r="B488" s="3"/>
      <c r="C488" s="3"/>
      <c r="D488" s="3"/>
      <c r="G488" s="22"/>
    </row>
    <row r="489" spans="1:7" ht="12.75" x14ac:dyDescent="0.2">
      <c r="A489" s="3"/>
      <c r="B489" s="3"/>
      <c r="C489" s="3"/>
      <c r="D489" s="3"/>
      <c r="G489" s="22"/>
    </row>
    <row r="490" spans="1:7" ht="12.75" x14ac:dyDescent="0.2">
      <c r="A490" s="3"/>
      <c r="B490" s="3"/>
      <c r="C490" s="3"/>
      <c r="D490" s="3"/>
      <c r="G490" s="22"/>
    </row>
    <row r="491" spans="1:7" ht="12.75" x14ac:dyDescent="0.2">
      <c r="A491" s="3"/>
      <c r="B491" s="3"/>
      <c r="C491" s="3"/>
      <c r="D491" s="3"/>
      <c r="G491" s="22"/>
    </row>
    <row r="492" spans="1:7" ht="12.75" x14ac:dyDescent="0.2">
      <c r="A492" s="3"/>
      <c r="B492" s="3"/>
      <c r="C492" s="3"/>
      <c r="D492" s="3"/>
      <c r="G492" s="22"/>
    </row>
    <row r="493" spans="1:7" ht="12.75" x14ac:dyDescent="0.2">
      <c r="A493" s="3"/>
      <c r="B493" s="3"/>
      <c r="C493" s="3"/>
      <c r="D493" s="3"/>
      <c r="G493" s="22"/>
    </row>
    <row r="494" spans="1:7" ht="12.75" x14ac:dyDescent="0.2">
      <c r="A494" s="3"/>
      <c r="B494" s="3"/>
      <c r="C494" s="3"/>
      <c r="D494" s="3"/>
      <c r="G494" s="22"/>
    </row>
    <row r="495" spans="1:7" ht="12.75" x14ac:dyDescent="0.2">
      <c r="A495" s="3"/>
      <c r="B495" s="3"/>
      <c r="C495" s="3"/>
      <c r="D495" s="3"/>
      <c r="G495" s="22"/>
    </row>
    <row r="496" spans="1:7" ht="12.75" x14ac:dyDescent="0.2">
      <c r="A496" s="3"/>
      <c r="B496" s="3"/>
      <c r="C496" s="3"/>
      <c r="D496" s="3"/>
      <c r="G496" s="22"/>
    </row>
    <row r="497" spans="1:7" ht="12.75" x14ac:dyDescent="0.2">
      <c r="A497" s="3"/>
      <c r="B497" s="3"/>
      <c r="C497" s="3"/>
      <c r="D497" s="3"/>
      <c r="G497" s="22"/>
    </row>
    <row r="498" spans="1:7" ht="12.75" x14ac:dyDescent="0.2">
      <c r="A498" s="3"/>
      <c r="B498" s="3"/>
      <c r="C498" s="3"/>
      <c r="D498" s="3"/>
      <c r="G498" s="22"/>
    </row>
    <row r="499" spans="1:7" ht="12.75" x14ac:dyDescent="0.2">
      <c r="A499" s="3"/>
      <c r="B499" s="3"/>
      <c r="C499" s="3"/>
      <c r="D499" s="3"/>
      <c r="G499" s="22"/>
    </row>
    <row r="500" spans="1:7" ht="12.75" x14ac:dyDescent="0.2">
      <c r="A500" s="3"/>
      <c r="B500" s="3"/>
      <c r="C500" s="3"/>
      <c r="D500" s="3"/>
      <c r="G500" s="22"/>
    </row>
    <row r="501" spans="1:7" ht="12.75" x14ac:dyDescent="0.2">
      <c r="A501" s="3"/>
      <c r="B501" s="3"/>
      <c r="C501" s="3"/>
      <c r="D501" s="3"/>
      <c r="G501" s="22"/>
    </row>
    <row r="502" spans="1:7" ht="12.75" x14ac:dyDescent="0.2">
      <c r="A502" s="3"/>
      <c r="B502" s="3"/>
      <c r="C502" s="3"/>
      <c r="D502" s="3"/>
      <c r="G502" s="22"/>
    </row>
    <row r="503" spans="1:7" ht="12.75" x14ac:dyDescent="0.2">
      <c r="A503" s="3"/>
      <c r="B503" s="3"/>
      <c r="C503" s="3"/>
      <c r="D503" s="3"/>
      <c r="G503" s="22"/>
    </row>
    <row r="504" spans="1:7" ht="12.75" x14ac:dyDescent="0.2">
      <c r="A504" s="3"/>
      <c r="B504" s="3"/>
      <c r="C504" s="3"/>
      <c r="D504" s="3"/>
      <c r="G504" s="22"/>
    </row>
    <row r="505" spans="1:7" ht="12.75" x14ac:dyDescent="0.2">
      <c r="A505" s="3"/>
      <c r="B505" s="3"/>
      <c r="C505" s="3"/>
      <c r="D505" s="3"/>
      <c r="G505" s="22"/>
    </row>
    <row r="506" spans="1:7" ht="12.75" x14ac:dyDescent="0.2">
      <c r="A506" s="3"/>
      <c r="B506" s="3"/>
      <c r="C506" s="3"/>
      <c r="D506" s="3"/>
      <c r="G506" s="22"/>
    </row>
    <row r="507" spans="1:7" ht="12.75" x14ac:dyDescent="0.2">
      <c r="A507" s="3"/>
      <c r="B507" s="3"/>
      <c r="C507" s="3"/>
      <c r="D507" s="3"/>
      <c r="G507" s="22"/>
    </row>
    <row r="508" spans="1:7" ht="12.75" x14ac:dyDescent="0.2">
      <c r="A508" s="3"/>
      <c r="B508" s="3"/>
      <c r="C508" s="3"/>
      <c r="D508" s="3"/>
      <c r="G508" s="22"/>
    </row>
    <row r="509" spans="1:7" ht="12.75" x14ac:dyDescent="0.2">
      <c r="A509" s="3"/>
      <c r="B509" s="3"/>
      <c r="C509" s="3"/>
      <c r="D509" s="3"/>
      <c r="G509" s="22"/>
    </row>
    <row r="510" spans="1:7" ht="12.75" x14ac:dyDescent="0.2">
      <c r="A510" s="3"/>
      <c r="B510" s="3"/>
      <c r="C510" s="3"/>
      <c r="D510" s="3"/>
      <c r="G510" s="22"/>
    </row>
    <row r="511" spans="1:7" ht="12.75" x14ac:dyDescent="0.2">
      <c r="A511" s="3"/>
      <c r="B511" s="3"/>
      <c r="C511" s="3"/>
      <c r="D511" s="3"/>
      <c r="G511" s="22"/>
    </row>
    <row r="512" spans="1:7" ht="12.75" x14ac:dyDescent="0.2">
      <c r="A512" s="3"/>
      <c r="B512" s="3"/>
      <c r="C512" s="3"/>
      <c r="D512" s="3"/>
      <c r="G512" s="22"/>
    </row>
    <row r="513" spans="1:7" ht="12.75" x14ac:dyDescent="0.2">
      <c r="A513" s="3"/>
      <c r="B513" s="3"/>
      <c r="C513" s="3"/>
      <c r="D513" s="3"/>
      <c r="G513" s="22"/>
    </row>
    <row r="514" spans="1:7" ht="12.75" x14ac:dyDescent="0.2">
      <c r="A514" s="3"/>
      <c r="B514" s="3"/>
      <c r="C514" s="3"/>
      <c r="D514" s="3"/>
      <c r="G514" s="22"/>
    </row>
    <row r="515" spans="1:7" ht="12.75" x14ac:dyDescent="0.2">
      <c r="A515" s="3"/>
      <c r="B515" s="3"/>
      <c r="C515" s="3"/>
      <c r="D515" s="3"/>
      <c r="G515" s="22"/>
    </row>
    <row r="516" spans="1:7" ht="12.75" x14ac:dyDescent="0.2">
      <c r="A516" s="3"/>
      <c r="B516" s="3"/>
      <c r="C516" s="3"/>
      <c r="D516" s="3"/>
      <c r="G516" s="22"/>
    </row>
    <row r="517" spans="1:7" ht="12.75" x14ac:dyDescent="0.2">
      <c r="A517" s="3"/>
      <c r="B517" s="3"/>
      <c r="C517" s="3"/>
      <c r="D517" s="3"/>
      <c r="G517" s="22"/>
    </row>
    <row r="518" spans="1:7" ht="12.75" x14ac:dyDescent="0.2">
      <c r="A518" s="3"/>
      <c r="B518" s="3"/>
      <c r="C518" s="3"/>
      <c r="D518" s="3"/>
      <c r="G518" s="22"/>
    </row>
    <row r="519" spans="1:7" ht="12.75" x14ac:dyDescent="0.2">
      <c r="A519" s="3"/>
      <c r="B519" s="3"/>
      <c r="C519" s="3"/>
      <c r="D519" s="3"/>
      <c r="G519" s="22"/>
    </row>
    <row r="520" spans="1:7" ht="12.75" x14ac:dyDescent="0.2">
      <c r="A520" s="3"/>
      <c r="B520" s="3"/>
      <c r="C520" s="3"/>
      <c r="D520" s="3"/>
      <c r="G520" s="22"/>
    </row>
    <row r="521" spans="1:7" ht="12.75" x14ac:dyDescent="0.2">
      <c r="A521" s="3"/>
      <c r="B521" s="3"/>
      <c r="C521" s="3"/>
      <c r="D521" s="3"/>
      <c r="G521" s="22"/>
    </row>
    <row r="522" spans="1:7" ht="12.75" x14ac:dyDescent="0.2">
      <c r="A522" s="3"/>
      <c r="B522" s="3"/>
      <c r="C522" s="3"/>
      <c r="D522" s="3"/>
      <c r="G522" s="22"/>
    </row>
    <row r="523" spans="1:7" ht="12.75" x14ac:dyDescent="0.2">
      <c r="A523" s="3"/>
      <c r="B523" s="3"/>
      <c r="C523" s="3"/>
      <c r="D523" s="3"/>
      <c r="G523" s="22"/>
    </row>
    <row r="524" spans="1:7" ht="12.75" x14ac:dyDescent="0.2">
      <c r="A524" s="3"/>
      <c r="B524" s="3"/>
      <c r="C524" s="3"/>
      <c r="D524" s="3"/>
      <c r="G524" s="22"/>
    </row>
    <row r="525" spans="1:7" ht="12.75" x14ac:dyDescent="0.2">
      <c r="A525" s="3"/>
      <c r="B525" s="3"/>
      <c r="C525" s="3"/>
      <c r="D525" s="3"/>
      <c r="G525" s="22"/>
    </row>
    <row r="526" spans="1:7" ht="12.75" x14ac:dyDescent="0.2">
      <c r="A526" s="3"/>
      <c r="B526" s="3"/>
      <c r="C526" s="3"/>
      <c r="D526" s="3"/>
      <c r="G526" s="22"/>
    </row>
    <row r="527" spans="1:7" ht="12.75" x14ac:dyDescent="0.2">
      <c r="A527" s="3"/>
      <c r="B527" s="3"/>
      <c r="C527" s="3"/>
      <c r="D527" s="3"/>
      <c r="G527" s="22"/>
    </row>
    <row r="528" spans="1:7" ht="12.75" x14ac:dyDescent="0.2">
      <c r="A528" s="3"/>
      <c r="B528" s="3"/>
      <c r="C528" s="3"/>
      <c r="D528" s="3"/>
      <c r="G528" s="22"/>
    </row>
    <row r="529" spans="1:7" ht="12.75" x14ac:dyDescent="0.2">
      <c r="A529" s="3"/>
      <c r="B529" s="3"/>
      <c r="C529" s="3"/>
      <c r="D529" s="3"/>
      <c r="G529" s="22"/>
    </row>
    <row r="530" spans="1:7" ht="12.75" x14ac:dyDescent="0.2">
      <c r="A530" s="3"/>
      <c r="B530" s="3"/>
      <c r="C530" s="3"/>
      <c r="D530" s="3"/>
      <c r="G530" s="22"/>
    </row>
    <row r="531" spans="1:7" ht="12.75" x14ac:dyDescent="0.2">
      <c r="A531" s="3"/>
      <c r="B531" s="3"/>
      <c r="C531" s="3"/>
      <c r="D531" s="3"/>
      <c r="G531" s="22"/>
    </row>
    <row r="532" spans="1:7" ht="12.75" x14ac:dyDescent="0.2">
      <c r="A532" s="3"/>
      <c r="B532" s="3"/>
      <c r="C532" s="3"/>
      <c r="D532" s="3"/>
      <c r="G532" s="22"/>
    </row>
    <row r="533" spans="1:7" ht="12.75" x14ac:dyDescent="0.2">
      <c r="A533" s="3"/>
      <c r="B533" s="3"/>
      <c r="C533" s="3"/>
      <c r="D533" s="3"/>
      <c r="G533" s="22"/>
    </row>
    <row r="534" spans="1:7" ht="12.75" x14ac:dyDescent="0.2">
      <c r="A534" s="3"/>
      <c r="B534" s="3"/>
      <c r="C534" s="3"/>
      <c r="D534" s="3"/>
      <c r="G534" s="22"/>
    </row>
    <row r="535" spans="1:7" ht="12.75" x14ac:dyDescent="0.2">
      <c r="A535" s="3"/>
      <c r="B535" s="3"/>
      <c r="C535" s="3"/>
      <c r="D535" s="3"/>
      <c r="G535" s="22"/>
    </row>
    <row r="536" spans="1:7" ht="12.75" x14ac:dyDescent="0.2">
      <c r="A536" s="3"/>
      <c r="B536" s="3"/>
      <c r="C536" s="3"/>
      <c r="D536" s="3"/>
      <c r="G536" s="22"/>
    </row>
    <row r="537" spans="1:7" ht="12.75" x14ac:dyDescent="0.2">
      <c r="A537" s="3"/>
      <c r="B537" s="3"/>
      <c r="C537" s="3"/>
      <c r="D537" s="3"/>
      <c r="G537" s="22"/>
    </row>
    <row r="538" spans="1:7" ht="12.75" x14ac:dyDescent="0.2">
      <c r="A538" s="3"/>
      <c r="B538" s="3"/>
      <c r="C538" s="3"/>
      <c r="D538" s="3"/>
      <c r="G538" s="22"/>
    </row>
    <row r="539" spans="1:7" ht="12.75" x14ac:dyDescent="0.2">
      <c r="A539" s="3"/>
      <c r="B539" s="3"/>
      <c r="C539" s="3"/>
      <c r="D539" s="3"/>
      <c r="G539" s="22"/>
    </row>
    <row r="540" spans="1:7" ht="12.75" x14ac:dyDescent="0.2">
      <c r="A540" s="3"/>
      <c r="B540" s="3"/>
      <c r="C540" s="3"/>
      <c r="D540" s="3"/>
      <c r="G540" s="22"/>
    </row>
    <row r="541" spans="1:7" ht="12.75" x14ac:dyDescent="0.2">
      <c r="A541" s="3"/>
      <c r="B541" s="3"/>
      <c r="C541" s="3"/>
      <c r="D541" s="3"/>
      <c r="G541" s="22"/>
    </row>
    <row r="542" spans="1:7" ht="12.75" x14ac:dyDescent="0.2">
      <c r="A542" s="3"/>
      <c r="B542" s="3"/>
      <c r="C542" s="3"/>
      <c r="D542" s="3"/>
      <c r="G542" s="22"/>
    </row>
    <row r="543" spans="1:7" ht="12.75" x14ac:dyDescent="0.2">
      <c r="A543" s="3"/>
      <c r="B543" s="3"/>
      <c r="C543" s="3"/>
      <c r="D543" s="3"/>
      <c r="G543" s="22"/>
    </row>
    <row r="544" spans="1:7" ht="12.75" x14ac:dyDescent="0.2">
      <c r="A544" s="3"/>
      <c r="B544" s="3"/>
      <c r="C544" s="3"/>
      <c r="D544" s="3"/>
      <c r="G544" s="22"/>
    </row>
    <row r="545" spans="1:7" ht="12.75" x14ac:dyDescent="0.2">
      <c r="A545" s="3"/>
      <c r="B545" s="3"/>
      <c r="C545" s="3"/>
      <c r="D545" s="3"/>
      <c r="G545" s="22"/>
    </row>
    <row r="546" spans="1:7" ht="12.75" x14ac:dyDescent="0.2">
      <c r="A546" s="3"/>
      <c r="B546" s="3"/>
      <c r="C546" s="3"/>
      <c r="D546" s="3"/>
      <c r="G546" s="22"/>
    </row>
    <row r="547" spans="1:7" ht="12.75" x14ac:dyDescent="0.2">
      <c r="A547" s="3"/>
      <c r="B547" s="3"/>
      <c r="C547" s="3"/>
      <c r="D547" s="3"/>
      <c r="G547" s="22"/>
    </row>
    <row r="548" spans="1:7" ht="12.75" x14ac:dyDescent="0.2">
      <c r="A548" s="3"/>
      <c r="B548" s="3"/>
      <c r="C548" s="3"/>
      <c r="D548" s="3"/>
      <c r="G548" s="22"/>
    </row>
    <row r="549" spans="1:7" ht="12.75" x14ac:dyDescent="0.2">
      <c r="A549" s="3"/>
      <c r="B549" s="3"/>
      <c r="C549" s="3"/>
      <c r="D549" s="3"/>
      <c r="G549" s="22"/>
    </row>
    <row r="550" spans="1:7" ht="12.75" x14ac:dyDescent="0.2">
      <c r="A550" s="3"/>
      <c r="B550" s="3"/>
      <c r="C550" s="3"/>
      <c r="D550" s="3"/>
      <c r="G550" s="22"/>
    </row>
    <row r="551" spans="1:7" ht="12.75" x14ac:dyDescent="0.2">
      <c r="A551" s="3"/>
      <c r="B551" s="3"/>
      <c r="C551" s="3"/>
      <c r="D551" s="3"/>
      <c r="G551" s="22"/>
    </row>
    <row r="552" spans="1:7" ht="12.75" x14ac:dyDescent="0.2">
      <c r="A552" s="3"/>
      <c r="B552" s="3"/>
      <c r="C552" s="3"/>
      <c r="D552" s="3"/>
      <c r="G552" s="22"/>
    </row>
    <row r="553" spans="1:7" ht="12.75" x14ac:dyDescent="0.2">
      <c r="A553" s="3"/>
      <c r="B553" s="3"/>
      <c r="C553" s="3"/>
      <c r="D553" s="3"/>
      <c r="G553" s="22"/>
    </row>
    <row r="554" spans="1:7" ht="12.75" x14ac:dyDescent="0.2">
      <c r="A554" s="3"/>
      <c r="B554" s="3"/>
      <c r="C554" s="3"/>
      <c r="D554" s="3"/>
      <c r="G554" s="22"/>
    </row>
    <row r="555" spans="1:7" ht="12.75" x14ac:dyDescent="0.2">
      <c r="A555" s="3"/>
      <c r="B555" s="3"/>
      <c r="C555" s="3"/>
      <c r="D555" s="3"/>
      <c r="G555" s="22"/>
    </row>
    <row r="556" spans="1:7" ht="12.75" x14ac:dyDescent="0.2">
      <c r="A556" s="3"/>
      <c r="B556" s="3"/>
      <c r="C556" s="3"/>
      <c r="D556" s="3"/>
      <c r="G556" s="22"/>
    </row>
    <row r="557" spans="1:7" ht="12.75" x14ac:dyDescent="0.2">
      <c r="A557" s="3"/>
      <c r="B557" s="3"/>
      <c r="C557" s="3"/>
      <c r="D557" s="3"/>
      <c r="G557" s="22"/>
    </row>
    <row r="558" spans="1:7" ht="12.75" x14ac:dyDescent="0.2">
      <c r="A558" s="3"/>
      <c r="B558" s="3"/>
      <c r="C558" s="3"/>
      <c r="D558" s="3"/>
      <c r="G558" s="22"/>
    </row>
    <row r="559" spans="1:7" ht="12.75" x14ac:dyDescent="0.2">
      <c r="A559" s="3"/>
      <c r="B559" s="3"/>
      <c r="C559" s="3"/>
      <c r="D559" s="3"/>
      <c r="G559" s="22"/>
    </row>
    <row r="560" spans="1:7" ht="12.75" x14ac:dyDescent="0.2">
      <c r="A560" s="3"/>
      <c r="B560" s="3"/>
      <c r="C560" s="3"/>
      <c r="D560" s="3"/>
      <c r="G560" s="22"/>
    </row>
    <row r="561" spans="1:7" ht="12.75" x14ac:dyDescent="0.2">
      <c r="A561" s="3"/>
      <c r="B561" s="3"/>
      <c r="C561" s="3"/>
      <c r="D561" s="3"/>
      <c r="G561" s="22"/>
    </row>
    <row r="562" spans="1:7" ht="12.75" x14ac:dyDescent="0.2">
      <c r="A562" s="3"/>
      <c r="B562" s="3"/>
      <c r="C562" s="3"/>
      <c r="D562" s="3"/>
      <c r="G562" s="22"/>
    </row>
    <row r="563" spans="1:7" ht="12.75" x14ac:dyDescent="0.2">
      <c r="A563" s="3"/>
      <c r="B563" s="3"/>
      <c r="C563" s="3"/>
      <c r="D563" s="3"/>
      <c r="G563" s="22"/>
    </row>
    <row r="564" spans="1:7" ht="12.75" x14ac:dyDescent="0.2">
      <c r="A564" s="3"/>
      <c r="B564" s="3"/>
      <c r="C564" s="3"/>
      <c r="D564" s="3"/>
      <c r="G564" s="22"/>
    </row>
    <row r="565" spans="1:7" ht="12.75" x14ac:dyDescent="0.2">
      <c r="A565" s="3"/>
      <c r="B565" s="3"/>
      <c r="C565" s="3"/>
      <c r="D565" s="3"/>
      <c r="G565" s="22"/>
    </row>
    <row r="566" spans="1:7" ht="12.75" x14ac:dyDescent="0.2">
      <c r="A566" s="3"/>
      <c r="B566" s="3"/>
      <c r="C566" s="3"/>
      <c r="D566" s="3"/>
      <c r="G566" s="22"/>
    </row>
    <row r="567" spans="1:7" ht="12.75" x14ac:dyDescent="0.2">
      <c r="A567" s="3"/>
      <c r="B567" s="3"/>
      <c r="C567" s="3"/>
      <c r="D567" s="3"/>
      <c r="G567" s="22"/>
    </row>
    <row r="568" spans="1:7" ht="12.75" x14ac:dyDescent="0.2">
      <c r="A568" s="3"/>
      <c r="B568" s="3"/>
      <c r="C568" s="3"/>
      <c r="D568" s="3"/>
      <c r="G568" s="22"/>
    </row>
    <row r="569" spans="1:7" ht="12.75" x14ac:dyDescent="0.2">
      <c r="A569" s="3"/>
      <c r="B569" s="3"/>
      <c r="C569" s="3"/>
      <c r="D569" s="3"/>
      <c r="G569" s="22"/>
    </row>
    <row r="570" spans="1:7" ht="12.75" x14ac:dyDescent="0.2">
      <c r="A570" s="3"/>
      <c r="B570" s="3"/>
      <c r="C570" s="3"/>
      <c r="D570" s="3"/>
      <c r="G570" s="22"/>
    </row>
    <row r="571" spans="1:7" ht="12.75" x14ac:dyDescent="0.2">
      <c r="A571" s="3"/>
      <c r="B571" s="3"/>
      <c r="C571" s="3"/>
      <c r="D571" s="3"/>
      <c r="G571" s="22"/>
    </row>
    <row r="572" spans="1:7" ht="12.75" x14ac:dyDescent="0.2">
      <c r="A572" s="3"/>
      <c r="B572" s="3"/>
      <c r="C572" s="3"/>
      <c r="D572" s="3"/>
      <c r="G572" s="22"/>
    </row>
    <row r="573" spans="1:7" ht="12.75" x14ac:dyDescent="0.2">
      <c r="A573" s="3"/>
      <c r="B573" s="3"/>
      <c r="C573" s="3"/>
      <c r="D573" s="3"/>
      <c r="G573" s="22"/>
    </row>
    <row r="574" spans="1:7" ht="12.75" x14ac:dyDescent="0.2">
      <c r="A574" s="3"/>
      <c r="B574" s="3"/>
      <c r="C574" s="3"/>
      <c r="D574" s="3"/>
      <c r="G574" s="22"/>
    </row>
    <row r="575" spans="1:7" ht="12.75" x14ac:dyDescent="0.2">
      <c r="A575" s="3"/>
      <c r="B575" s="3"/>
      <c r="C575" s="3"/>
      <c r="D575" s="3"/>
      <c r="G575" s="22"/>
    </row>
    <row r="576" spans="1:7" ht="12.75" x14ac:dyDescent="0.2">
      <c r="A576" s="3"/>
      <c r="B576" s="3"/>
      <c r="C576" s="3"/>
      <c r="D576" s="3"/>
      <c r="G576" s="22"/>
    </row>
    <row r="577" spans="1:7" ht="12.75" x14ac:dyDescent="0.2">
      <c r="A577" s="3"/>
      <c r="B577" s="3"/>
      <c r="C577" s="3"/>
      <c r="D577" s="3"/>
      <c r="G577" s="22"/>
    </row>
    <row r="578" spans="1:7" ht="12.75" x14ac:dyDescent="0.2">
      <c r="A578" s="3"/>
      <c r="B578" s="3"/>
      <c r="C578" s="3"/>
      <c r="D578" s="3"/>
      <c r="G578" s="22"/>
    </row>
    <row r="579" spans="1:7" ht="12.75" x14ac:dyDescent="0.2">
      <c r="A579" s="3"/>
      <c r="B579" s="3"/>
      <c r="C579" s="3"/>
      <c r="D579" s="3"/>
      <c r="G579" s="22"/>
    </row>
    <row r="580" spans="1:7" ht="12.75" x14ac:dyDescent="0.2">
      <c r="A580" s="3"/>
      <c r="B580" s="3"/>
      <c r="C580" s="3"/>
      <c r="D580" s="3"/>
      <c r="G580" s="22"/>
    </row>
    <row r="581" spans="1:7" ht="12.75" x14ac:dyDescent="0.2">
      <c r="A581" s="3"/>
      <c r="B581" s="3"/>
      <c r="C581" s="3"/>
      <c r="D581" s="3"/>
      <c r="G581" s="22"/>
    </row>
    <row r="582" spans="1:7" ht="12.75" x14ac:dyDescent="0.2">
      <c r="A582" s="3"/>
      <c r="B582" s="3"/>
      <c r="C582" s="3"/>
      <c r="D582" s="3"/>
      <c r="G582" s="22"/>
    </row>
    <row r="583" spans="1:7" ht="12.75" x14ac:dyDescent="0.2">
      <c r="A583" s="3"/>
      <c r="B583" s="3"/>
      <c r="C583" s="3"/>
      <c r="D583" s="3"/>
      <c r="G583" s="22"/>
    </row>
    <row r="584" spans="1:7" ht="12.75" x14ac:dyDescent="0.2">
      <c r="A584" s="3"/>
      <c r="B584" s="3"/>
      <c r="C584" s="3"/>
      <c r="D584" s="3"/>
      <c r="G584" s="22"/>
    </row>
    <row r="585" spans="1:7" ht="12.75" x14ac:dyDescent="0.2">
      <c r="A585" s="3"/>
      <c r="B585" s="3"/>
      <c r="C585" s="3"/>
      <c r="D585" s="3"/>
      <c r="G585" s="22"/>
    </row>
    <row r="586" spans="1:7" ht="12.75" x14ac:dyDescent="0.2">
      <c r="A586" s="3"/>
      <c r="B586" s="3"/>
      <c r="C586" s="3"/>
      <c r="D586" s="3"/>
      <c r="G586" s="22"/>
    </row>
    <row r="587" spans="1:7" ht="12.75" x14ac:dyDescent="0.2">
      <c r="A587" s="3"/>
      <c r="B587" s="3"/>
      <c r="C587" s="3"/>
      <c r="D587" s="3"/>
      <c r="G587" s="22"/>
    </row>
    <row r="588" spans="1:7" ht="12.75" x14ac:dyDescent="0.2">
      <c r="A588" s="3"/>
      <c r="B588" s="3"/>
      <c r="C588" s="3"/>
      <c r="D588" s="3"/>
      <c r="G588" s="22"/>
    </row>
    <row r="589" spans="1:7" ht="12.75" x14ac:dyDescent="0.2">
      <c r="A589" s="3"/>
      <c r="B589" s="3"/>
      <c r="C589" s="3"/>
      <c r="D589" s="3"/>
      <c r="G589" s="22"/>
    </row>
    <row r="590" spans="1:7" ht="12.75" x14ac:dyDescent="0.2">
      <c r="A590" s="3"/>
      <c r="B590" s="3"/>
      <c r="C590" s="3"/>
      <c r="D590" s="3"/>
      <c r="G590" s="22"/>
    </row>
    <row r="591" spans="1:7" ht="12.75" x14ac:dyDescent="0.2">
      <c r="A591" s="3"/>
      <c r="B591" s="3"/>
      <c r="C591" s="3"/>
      <c r="D591" s="3"/>
      <c r="G591" s="22"/>
    </row>
    <row r="592" spans="1:7" ht="12.75" x14ac:dyDescent="0.2">
      <c r="A592" s="3"/>
      <c r="B592" s="3"/>
      <c r="C592" s="3"/>
      <c r="D592" s="3"/>
      <c r="G592" s="22"/>
    </row>
    <row r="593" spans="1:7" ht="12.75" x14ac:dyDescent="0.2">
      <c r="A593" s="3"/>
      <c r="B593" s="3"/>
      <c r="C593" s="3"/>
      <c r="D593" s="3"/>
      <c r="G593" s="22"/>
    </row>
    <row r="594" spans="1:7" ht="12.75" x14ac:dyDescent="0.2">
      <c r="A594" s="3"/>
      <c r="B594" s="3"/>
      <c r="C594" s="3"/>
      <c r="D594" s="3"/>
      <c r="G594" s="22"/>
    </row>
    <row r="595" spans="1:7" ht="12.75" x14ac:dyDescent="0.2">
      <c r="A595" s="3"/>
      <c r="B595" s="3"/>
      <c r="C595" s="3"/>
      <c r="D595" s="3"/>
      <c r="G595" s="22"/>
    </row>
    <row r="596" spans="1:7" ht="12.75" x14ac:dyDescent="0.2">
      <c r="A596" s="3"/>
      <c r="B596" s="3"/>
      <c r="C596" s="3"/>
      <c r="D596" s="3"/>
      <c r="G596" s="22"/>
    </row>
    <row r="597" spans="1:7" ht="12.75" x14ac:dyDescent="0.2">
      <c r="A597" s="3"/>
      <c r="B597" s="3"/>
      <c r="C597" s="3"/>
      <c r="D597" s="3"/>
      <c r="G597" s="22"/>
    </row>
    <row r="598" spans="1:7" ht="12.75" x14ac:dyDescent="0.2">
      <c r="A598" s="3"/>
      <c r="B598" s="3"/>
      <c r="C598" s="3"/>
      <c r="D598" s="3"/>
      <c r="G598" s="22"/>
    </row>
    <row r="599" spans="1:7" ht="12.75" x14ac:dyDescent="0.2">
      <c r="A599" s="3"/>
      <c r="B599" s="3"/>
      <c r="C599" s="3"/>
      <c r="D599" s="3"/>
      <c r="G599" s="22"/>
    </row>
    <row r="600" spans="1:7" ht="12.75" x14ac:dyDescent="0.2">
      <c r="A600" s="3"/>
      <c r="B600" s="3"/>
      <c r="C600" s="3"/>
      <c r="D600" s="3"/>
      <c r="G600" s="22"/>
    </row>
    <row r="601" spans="1:7" ht="12.75" x14ac:dyDescent="0.2">
      <c r="A601" s="3"/>
      <c r="B601" s="3"/>
      <c r="C601" s="3"/>
      <c r="D601" s="3"/>
      <c r="G601" s="22"/>
    </row>
    <row r="602" spans="1:7" ht="12.75" x14ac:dyDescent="0.2">
      <c r="A602" s="3"/>
      <c r="B602" s="3"/>
      <c r="C602" s="3"/>
      <c r="D602" s="3"/>
      <c r="G602" s="22"/>
    </row>
    <row r="603" spans="1:7" ht="12.75" x14ac:dyDescent="0.2">
      <c r="A603" s="3"/>
      <c r="B603" s="3"/>
      <c r="C603" s="3"/>
      <c r="D603" s="3"/>
      <c r="G603" s="22"/>
    </row>
    <row r="604" spans="1:7" ht="12.75" x14ac:dyDescent="0.2">
      <c r="A604" s="3"/>
      <c r="B604" s="3"/>
      <c r="C604" s="3"/>
      <c r="D604" s="3"/>
      <c r="G604" s="22"/>
    </row>
    <row r="605" spans="1:7" ht="12.75" x14ac:dyDescent="0.2">
      <c r="A605" s="3"/>
      <c r="B605" s="3"/>
      <c r="C605" s="3"/>
      <c r="D605" s="3"/>
      <c r="G605" s="22"/>
    </row>
    <row r="606" spans="1:7" ht="12.75" x14ac:dyDescent="0.2">
      <c r="A606" s="3"/>
      <c r="B606" s="3"/>
      <c r="C606" s="3"/>
      <c r="D606" s="3"/>
      <c r="G606" s="22"/>
    </row>
    <row r="607" spans="1:7" ht="12.75" x14ac:dyDescent="0.2">
      <c r="A607" s="3"/>
      <c r="B607" s="3"/>
      <c r="C607" s="3"/>
      <c r="D607" s="3"/>
      <c r="G607" s="22"/>
    </row>
    <row r="608" spans="1:7" ht="12.75" x14ac:dyDescent="0.2">
      <c r="A608" s="3"/>
      <c r="B608" s="3"/>
      <c r="C608" s="3"/>
      <c r="D608" s="3"/>
      <c r="G608" s="22"/>
    </row>
    <row r="609" spans="1:7" ht="12.75" x14ac:dyDescent="0.2">
      <c r="A609" s="3"/>
      <c r="B609" s="3"/>
      <c r="C609" s="3"/>
      <c r="D609" s="3"/>
      <c r="G609" s="22"/>
    </row>
    <row r="610" spans="1:7" ht="12.75" x14ac:dyDescent="0.2">
      <c r="A610" s="3"/>
      <c r="B610" s="3"/>
      <c r="C610" s="3"/>
      <c r="D610" s="3"/>
      <c r="G610" s="22"/>
    </row>
    <row r="611" spans="1:7" ht="12.75" x14ac:dyDescent="0.2">
      <c r="A611" s="3"/>
      <c r="B611" s="3"/>
      <c r="C611" s="3"/>
      <c r="D611" s="3"/>
      <c r="G611" s="22"/>
    </row>
    <row r="612" spans="1:7" ht="12.75" x14ac:dyDescent="0.2">
      <c r="A612" s="3"/>
      <c r="B612" s="3"/>
      <c r="C612" s="3"/>
      <c r="D612" s="3"/>
      <c r="G612" s="22"/>
    </row>
    <row r="613" spans="1:7" ht="12.75" x14ac:dyDescent="0.2">
      <c r="A613" s="3"/>
      <c r="B613" s="3"/>
      <c r="C613" s="3"/>
      <c r="D613" s="3"/>
      <c r="G613" s="22"/>
    </row>
    <row r="614" spans="1:7" ht="12.75" x14ac:dyDescent="0.2">
      <c r="A614" s="3"/>
      <c r="B614" s="3"/>
      <c r="C614" s="3"/>
      <c r="D614" s="3"/>
      <c r="G614" s="22"/>
    </row>
    <row r="615" spans="1:7" ht="12.75" x14ac:dyDescent="0.2">
      <c r="A615" s="3"/>
      <c r="B615" s="3"/>
      <c r="C615" s="3"/>
      <c r="D615" s="3"/>
      <c r="G615" s="22"/>
    </row>
    <row r="616" spans="1:7" ht="12.75" x14ac:dyDescent="0.2">
      <c r="A616" s="3"/>
      <c r="B616" s="3"/>
      <c r="C616" s="3"/>
      <c r="D616" s="3"/>
      <c r="G616" s="22"/>
    </row>
    <row r="617" spans="1:7" ht="12.75" x14ac:dyDescent="0.2">
      <c r="A617" s="3"/>
      <c r="B617" s="3"/>
      <c r="C617" s="3"/>
      <c r="D617" s="3"/>
      <c r="G617" s="22"/>
    </row>
    <row r="618" spans="1:7" ht="12.75" x14ac:dyDescent="0.2">
      <c r="A618" s="3"/>
      <c r="B618" s="3"/>
      <c r="C618" s="3"/>
      <c r="D618" s="3"/>
      <c r="G618" s="22"/>
    </row>
    <row r="619" spans="1:7" ht="12.75" x14ac:dyDescent="0.2">
      <c r="A619" s="3"/>
      <c r="B619" s="3"/>
      <c r="C619" s="3"/>
      <c r="D619" s="3"/>
      <c r="G619" s="22"/>
    </row>
    <row r="620" spans="1:7" ht="12.75" x14ac:dyDescent="0.2">
      <c r="A620" s="3"/>
      <c r="B620" s="3"/>
      <c r="C620" s="3"/>
      <c r="D620" s="3"/>
      <c r="G620" s="22"/>
    </row>
    <row r="621" spans="1:7" ht="12.75" x14ac:dyDescent="0.2">
      <c r="A621" s="3"/>
      <c r="B621" s="3"/>
      <c r="C621" s="3"/>
      <c r="D621" s="3"/>
      <c r="G621" s="22"/>
    </row>
    <row r="622" spans="1:7" ht="12.75" x14ac:dyDescent="0.2">
      <c r="A622" s="3"/>
      <c r="B622" s="3"/>
      <c r="C622" s="3"/>
      <c r="D622" s="3"/>
      <c r="G622" s="22"/>
    </row>
    <row r="623" spans="1:7" ht="12.75" x14ac:dyDescent="0.2">
      <c r="A623" s="3"/>
      <c r="B623" s="3"/>
      <c r="C623" s="3"/>
      <c r="D623" s="3"/>
      <c r="G623" s="22"/>
    </row>
    <row r="624" spans="1:7" ht="12.75" x14ac:dyDescent="0.2">
      <c r="A624" s="3"/>
      <c r="B624" s="3"/>
      <c r="C624" s="3"/>
      <c r="D624" s="3"/>
      <c r="G624" s="22"/>
    </row>
    <row r="625" spans="1:7" ht="12.75" x14ac:dyDescent="0.2">
      <c r="A625" s="3"/>
      <c r="B625" s="3"/>
      <c r="C625" s="3"/>
      <c r="D625" s="3"/>
      <c r="G625" s="22"/>
    </row>
    <row r="626" spans="1:7" ht="12.75" x14ac:dyDescent="0.2">
      <c r="A626" s="3"/>
      <c r="B626" s="3"/>
      <c r="C626" s="3"/>
      <c r="D626" s="3"/>
      <c r="G626" s="22"/>
    </row>
    <row r="627" spans="1:7" ht="12.75" x14ac:dyDescent="0.2">
      <c r="A627" s="3"/>
      <c r="B627" s="3"/>
      <c r="C627" s="3"/>
      <c r="D627" s="3"/>
      <c r="G627" s="22"/>
    </row>
    <row r="628" spans="1:7" ht="12.75" x14ac:dyDescent="0.2">
      <c r="A628" s="3"/>
      <c r="B628" s="3"/>
      <c r="C628" s="3"/>
      <c r="D628" s="3"/>
      <c r="G628" s="22"/>
    </row>
    <row r="629" spans="1:7" ht="12.75" x14ac:dyDescent="0.2">
      <c r="A629" s="3"/>
      <c r="B629" s="3"/>
      <c r="C629" s="3"/>
      <c r="D629" s="3"/>
      <c r="G629" s="22"/>
    </row>
    <row r="630" spans="1:7" ht="12.75" x14ac:dyDescent="0.2">
      <c r="A630" s="3"/>
      <c r="B630" s="3"/>
      <c r="C630" s="3"/>
      <c r="D630" s="3"/>
      <c r="G630" s="22"/>
    </row>
    <row r="631" spans="1:7" ht="12.75" x14ac:dyDescent="0.2">
      <c r="A631" s="3"/>
      <c r="B631" s="3"/>
      <c r="C631" s="3"/>
      <c r="D631" s="3"/>
      <c r="G631" s="22"/>
    </row>
    <row r="632" spans="1:7" ht="12.75" x14ac:dyDescent="0.2">
      <c r="A632" s="3"/>
      <c r="B632" s="3"/>
      <c r="C632" s="3"/>
      <c r="D632" s="3"/>
      <c r="G632" s="22"/>
    </row>
    <row r="633" spans="1:7" ht="12.75" x14ac:dyDescent="0.2">
      <c r="A633" s="3"/>
      <c r="B633" s="3"/>
      <c r="C633" s="3"/>
      <c r="D633" s="3"/>
      <c r="G633" s="22"/>
    </row>
    <row r="634" spans="1:7" ht="12.75" x14ac:dyDescent="0.2">
      <c r="A634" s="3"/>
      <c r="B634" s="3"/>
      <c r="C634" s="3"/>
      <c r="D634" s="3"/>
      <c r="G634" s="22"/>
    </row>
    <row r="635" spans="1:7" ht="12.75" x14ac:dyDescent="0.2">
      <c r="A635" s="3"/>
      <c r="B635" s="3"/>
      <c r="C635" s="3"/>
      <c r="D635" s="3"/>
      <c r="G635" s="22"/>
    </row>
    <row r="636" spans="1:7" ht="12.75" x14ac:dyDescent="0.2">
      <c r="A636" s="3"/>
      <c r="B636" s="3"/>
      <c r="C636" s="3"/>
      <c r="D636" s="3"/>
      <c r="G636" s="22"/>
    </row>
    <row r="637" spans="1:7" ht="12.75" x14ac:dyDescent="0.2">
      <c r="A637" s="3"/>
      <c r="B637" s="3"/>
      <c r="C637" s="3"/>
      <c r="D637" s="3"/>
      <c r="G637" s="22"/>
    </row>
    <row r="638" spans="1:7" ht="12.75" x14ac:dyDescent="0.2">
      <c r="A638" s="3"/>
      <c r="B638" s="3"/>
      <c r="C638" s="3"/>
      <c r="D638" s="3"/>
      <c r="G638" s="22"/>
    </row>
    <row r="639" spans="1:7" ht="12.75" x14ac:dyDescent="0.2">
      <c r="A639" s="3"/>
      <c r="B639" s="3"/>
      <c r="C639" s="3"/>
      <c r="D639" s="3"/>
      <c r="G639" s="22"/>
    </row>
    <row r="640" spans="1:7" ht="12.75" x14ac:dyDescent="0.2">
      <c r="A640" s="3"/>
      <c r="B640" s="3"/>
      <c r="C640" s="3"/>
      <c r="D640" s="3"/>
      <c r="G640" s="22"/>
    </row>
    <row r="641" spans="1:7" ht="12.75" x14ac:dyDescent="0.2">
      <c r="A641" s="3"/>
      <c r="B641" s="3"/>
      <c r="C641" s="3"/>
      <c r="D641" s="3"/>
      <c r="G641" s="22"/>
    </row>
    <row r="642" spans="1:7" ht="12.75" x14ac:dyDescent="0.2">
      <c r="A642" s="3"/>
      <c r="B642" s="3"/>
      <c r="C642" s="3"/>
      <c r="D642" s="3"/>
      <c r="G642" s="22"/>
    </row>
    <row r="643" spans="1:7" ht="12.75" x14ac:dyDescent="0.2">
      <c r="A643" s="3"/>
      <c r="B643" s="3"/>
      <c r="C643" s="3"/>
      <c r="D643" s="3"/>
      <c r="G643" s="22"/>
    </row>
    <row r="644" spans="1:7" ht="12.75" x14ac:dyDescent="0.2">
      <c r="A644" s="3"/>
      <c r="B644" s="3"/>
      <c r="C644" s="3"/>
      <c r="D644" s="3"/>
      <c r="G644" s="22"/>
    </row>
    <row r="645" spans="1:7" ht="12.75" x14ac:dyDescent="0.2">
      <c r="A645" s="3"/>
      <c r="B645" s="3"/>
      <c r="C645" s="3"/>
      <c r="D645" s="3"/>
      <c r="G645" s="22"/>
    </row>
    <row r="646" spans="1:7" ht="12.75" x14ac:dyDescent="0.2">
      <c r="A646" s="3"/>
      <c r="B646" s="3"/>
      <c r="C646" s="3"/>
      <c r="D646" s="3"/>
      <c r="G646" s="22"/>
    </row>
    <row r="647" spans="1:7" ht="12.75" x14ac:dyDescent="0.2">
      <c r="A647" s="3"/>
      <c r="B647" s="3"/>
      <c r="C647" s="3"/>
      <c r="D647" s="3"/>
      <c r="G647" s="22"/>
    </row>
    <row r="648" spans="1:7" ht="12.75" x14ac:dyDescent="0.2">
      <c r="A648" s="3"/>
      <c r="B648" s="3"/>
      <c r="C648" s="3"/>
      <c r="D648" s="3"/>
      <c r="G648" s="22"/>
    </row>
    <row r="649" spans="1:7" ht="12.75" x14ac:dyDescent="0.2">
      <c r="A649" s="3"/>
      <c r="B649" s="3"/>
      <c r="C649" s="3"/>
      <c r="D649" s="3"/>
      <c r="G649" s="22"/>
    </row>
    <row r="650" spans="1:7" ht="12.75" x14ac:dyDescent="0.2">
      <c r="A650" s="3"/>
      <c r="B650" s="3"/>
      <c r="C650" s="3"/>
      <c r="D650" s="3"/>
      <c r="G650" s="22"/>
    </row>
    <row r="651" spans="1:7" ht="12.75" x14ac:dyDescent="0.2">
      <c r="A651" s="3"/>
      <c r="B651" s="3"/>
      <c r="C651" s="3"/>
      <c r="D651" s="3"/>
      <c r="G651" s="22"/>
    </row>
    <row r="652" spans="1:7" ht="12.75" x14ac:dyDescent="0.2">
      <c r="A652" s="3"/>
      <c r="B652" s="3"/>
      <c r="C652" s="3"/>
      <c r="D652" s="3"/>
      <c r="G652" s="22"/>
    </row>
    <row r="653" spans="1:7" ht="12.75" x14ac:dyDescent="0.2">
      <c r="A653" s="3"/>
      <c r="B653" s="3"/>
      <c r="C653" s="3"/>
      <c r="D653" s="3"/>
      <c r="G653" s="22"/>
    </row>
    <row r="654" spans="1:7" ht="12.75" x14ac:dyDescent="0.2">
      <c r="A654" s="3"/>
      <c r="B654" s="3"/>
      <c r="C654" s="3"/>
      <c r="D654" s="3"/>
      <c r="G654" s="22"/>
    </row>
    <row r="655" spans="1:7" ht="12.75" x14ac:dyDescent="0.2">
      <c r="A655" s="3"/>
      <c r="B655" s="3"/>
      <c r="C655" s="3"/>
      <c r="D655" s="3"/>
      <c r="G655" s="22"/>
    </row>
    <row r="656" spans="1:7" ht="12.75" x14ac:dyDescent="0.2">
      <c r="A656" s="3"/>
      <c r="B656" s="3"/>
      <c r="C656" s="3"/>
      <c r="D656" s="3"/>
      <c r="G656" s="22"/>
    </row>
    <row r="657" spans="1:7" ht="12.75" x14ac:dyDescent="0.2">
      <c r="A657" s="3"/>
      <c r="B657" s="3"/>
      <c r="C657" s="3"/>
      <c r="D657" s="3"/>
      <c r="G657" s="22"/>
    </row>
    <row r="658" spans="1:7" ht="12.75" x14ac:dyDescent="0.2">
      <c r="A658" s="3"/>
      <c r="B658" s="3"/>
      <c r="C658" s="3"/>
      <c r="D658" s="3"/>
      <c r="G658" s="22"/>
    </row>
    <row r="659" spans="1:7" ht="12.75" x14ac:dyDescent="0.2">
      <c r="A659" s="3"/>
      <c r="B659" s="3"/>
      <c r="C659" s="3"/>
      <c r="D659" s="3"/>
      <c r="G659" s="22"/>
    </row>
    <row r="660" spans="1:7" ht="12.75" x14ac:dyDescent="0.2">
      <c r="A660" s="3"/>
      <c r="B660" s="3"/>
      <c r="C660" s="3"/>
      <c r="D660" s="3"/>
      <c r="G660" s="22"/>
    </row>
    <row r="661" spans="1:7" ht="12.75" x14ac:dyDescent="0.2">
      <c r="A661" s="3"/>
      <c r="B661" s="3"/>
      <c r="C661" s="3"/>
      <c r="D661" s="3"/>
      <c r="G661" s="22"/>
    </row>
    <row r="662" spans="1:7" ht="12.75" x14ac:dyDescent="0.2">
      <c r="A662" s="3"/>
      <c r="B662" s="3"/>
      <c r="C662" s="3"/>
      <c r="D662" s="3"/>
      <c r="G662" s="22"/>
    </row>
    <row r="663" spans="1:7" ht="12.75" x14ac:dyDescent="0.2">
      <c r="A663" s="3"/>
      <c r="B663" s="3"/>
      <c r="C663" s="3"/>
      <c r="D663" s="3"/>
      <c r="G663" s="22"/>
    </row>
    <row r="664" spans="1:7" ht="12.75" x14ac:dyDescent="0.2">
      <c r="A664" s="3"/>
      <c r="B664" s="3"/>
      <c r="C664" s="3"/>
      <c r="D664" s="3"/>
      <c r="G664" s="22"/>
    </row>
    <row r="665" spans="1:7" ht="12.75" x14ac:dyDescent="0.2">
      <c r="A665" s="3"/>
      <c r="B665" s="3"/>
      <c r="C665" s="3"/>
      <c r="D665" s="3"/>
      <c r="G665" s="22"/>
    </row>
    <row r="666" spans="1:7" ht="12.75" x14ac:dyDescent="0.2">
      <c r="A666" s="3"/>
      <c r="B666" s="3"/>
      <c r="C666" s="3"/>
      <c r="D666" s="3"/>
      <c r="G666" s="22"/>
    </row>
    <row r="667" spans="1:7" ht="12.75" x14ac:dyDescent="0.2">
      <c r="A667" s="3"/>
      <c r="B667" s="3"/>
      <c r="C667" s="3"/>
      <c r="D667" s="3"/>
      <c r="G667" s="22"/>
    </row>
    <row r="668" spans="1:7" ht="12.75" x14ac:dyDescent="0.2">
      <c r="A668" s="3"/>
      <c r="B668" s="3"/>
      <c r="C668" s="3"/>
      <c r="D668" s="3"/>
      <c r="G668" s="22"/>
    </row>
    <row r="669" spans="1:7" ht="12.75" x14ac:dyDescent="0.2">
      <c r="A669" s="3"/>
      <c r="B669" s="3"/>
      <c r="C669" s="3"/>
      <c r="D669" s="3"/>
      <c r="G669" s="22"/>
    </row>
    <row r="670" spans="1:7" ht="12.75" x14ac:dyDescent="0.2">
      <c r="A670" s="3"/>
      <c r="B670" s="3"/>
      <c r="C670" s="3"/>
      <c r="D670" s="3"/>
      <c r="G670" s="22"/>
    </row>
    <row r="671" spans="1:7" ht="12.75" x14ac:dyDescent="0.2">
      <c r="A671" s="3"/>
      <c r="B671" s="3"/>
      <c r="C671" s="3"/>
      <c r="D671" s="3"/>
      <c r="G671" s="22"/>
    </row>
    <row r="672" spans="1:7" ht="12.75" x14ac:dyDescent="0.2">
      <c r="A672" s="3"/>
      <c r="B672" s="3"/>
      <c r="C672" s="3"/>
      <c r="D672" s="3"/>
      <c r="G672" s="22"/>
    </row>
    <row r="673" spans="1:7" ht="12.75" x14ac:dyDescent="0.2">
      <c r="A673" s="3"/>
      <c r="B673" s="3"/>
      <c r="C673" s="3"/>
      <c r="D673" s="3"/>
      <c r="G673" s="22"/>
    </row>
    <row r="674" spans="1:7" ht="12.75" x14ac:dyDescent="0.2">
      <c r="A674" s="3"/>
      <c r="B674" s="3"/>
      <c r="C674" s="3"/>
      <c r="D674" s="3"/>
      <c r="G674" s="22"/>
    </row>
    <row r="675" spans="1:7" ht="12.75" x14ac:dyDescent="0.2">
      <c r="A675" s="3"/>
      <c r="B675" s="3"/>
      <c r="C675" s="3"/>
      <c r="D675" s="3"/>
      <c r="G675" s="22"/>
    </row>
    <row r="676" spans="1:7" ht="12.75" x14ac:dyDescent="0.2">
      <c r="A676" s="3"/>
      <c r="B676" s="3"/>
      <c r="C676" s="3"/>
      <c r="D676" s="3"/>
      <c r="G676" s="22"/>
    </row>
    <row r="677" spans="1:7" ht="12.75" x14ac:dyDescent="0.2">
      <c r="A677" s="3"/>
      <c r="B677" s="3"/>
      <c r="C677" s="3"/>
      <c r="D677" s="3"/>
      <c r="G677" s="22"/>
    </row>
    <row r="678" spans="1:7" ht="12.75" x14ac:dyDescent="0.2">
      <c r="A678" s="3"/>
      <c r="B678" s="3"/>
      <c r="C678" s="3"/>
      <c r="D678" s="3"/>
      <c r="G678" s="22"/>
    </row>
    <row r="679" spans="1:7" ht="12.75" x14ac:dyDescent="0.2">
      <c r="A679" s="3"/>
      <c r="B679" s="3"/>
      <c r="C679" s="3"/>
      <c r="D679" s="3"/>
      <c r="G679" s="22"/>
    </row>
    <row r="680" spans="1:7" ht="12.75" x14ac:dyDescent="0.2">
      <c r="A680" s="3"/>
      <c r="B680" s="3"/>
      <c r="C680" s="3"/>
      <c r="D680" s="3"/>
      <c r="G680" s="22"/>
    </row>
    <row r="681" spans="1:7" ht="12.75" x14ac:dyDescent="0.2">
      <c r="A681" s="3"/>
      <c r="B681" s="3"/>
      <c r="C681" s="3"/>
      <c r="D681" s="3"/>
      <c r="G681" s="22"/>
    </row>
    <row r="682" spans="1:7" ht="12.75" x14ac:dyDescent="0.2">
      <c r="A682" s="3"/>
      <c r="B682" s="3"/>
      <c r="C682" s="3"/>
      <c r="D682" s="3"/>
      <c r="G682" s="22"/>
    </row>
    <row r="683" spans="1:7" ht="12.75" x14ac:dyDescent="0.2">
      <c r="A683" s="3"/>
      <c r="B683" s="3"/>
      <c r="C683" s="3"/>
      <c r="D683" s="3"/>
      <c r="G683" s="22"/>
    </row>
    <row r="684" spans="1:7" ht="12.75" x14ac:dyDescent="0.2">
      <c r="A684" s="3"/>
      <c r="B684" s="3"/>
      <c r="C684" s="3"/>
      <c r="D684" s="3"/>
      <c r="G684" s="22"/>
    </row>
    <row r="685" spans="1:7" ht="12.75" x14ac:dyDescent="0.2">
      <c r="A685" s="3"/>
      <c r="B685" s="3"/>
      <c r="C685" s="3"/>
      <c r="D685" s="3"/>
      <c r="G685" s="22"/>
    </row>
    <row r="686" spans="1:7" ht="12.75" x14ac:dyDescent="0.2">
      <c r="A686" s="3"/>
      <c r="B686" s="3"/>
      <c r="C686" s="3"/>
      <c r="D686" s="3"/>
      <c r="G686" s="22"/>
    </row>
    <row r="687" spans="1:7" ht="12.75" x14ac:dyDescent="0.2">
      <c r="A687" s="3"/>
      <c r="B687" s="3"/>
      <c r="C687" s="3"/>
      <c r="D687" s="3"/>
      <c r="G687" s="22"/>
    </row>
    <row r="688" spans="1:7" ht="12.75" x14ac:dyDescent="0.2">
      <c r="A688" s="3"/>
      <c r="B688" s="3"/>
      <c r="C688" s="3"/>
      <c r="D688" s="3"/>
      <c r="G688" s="22"/>
    </row>
    <row r="689" spans="1:7" ht="12.75" x14ac:dyDescent="0.2">
      <c r="A689" s="3"/>
      <c r="B689" s="3"/>
      <c r="C689" s="3"/>
      <c r="D689" s="3"/>
      <c r="G689" s="22"/>
    </row>
    <row r="690" spans="1:7" ht="12.75" x14ac:dyDescent="0.2">
      <c r="A690" s="3"/>
      <c r="B690" s="3"/>
      <c r="C690" s="3"/>
      <c r="D690" s="3"/>
      <c r="G690" s="22"/>
    </row>
    <row r="691" spans="1:7" ht="12.75" x14ac:dyDescent="0.2">
      <c r="A691" s="3"/>
      <c r="B691" s="3"/>
      <c r="C691" s="3"/>
      <c r="D691" s="3"/>
      <c r="G691" s="22"/>
    </row>
    <row r="692" spans="1:7" ht="12.75" x14ac:dyDescent="0.2">
      <c r="A692" s="3"/>
      <c r="B692" s="3"/>
      <c r="C692" s="3"/>
      <c r="D692" s="3"/>
      <c r="G692" s="22"/>
    </row>
    <row r="693" spans="1:7" ht="12.75" x14ac:dyDescent="0.2">
      <c r="A693" s="3"/>
      <c r="B693" s="3"/>
      <c r="C693" s="3"/>
      <c r="D693" s="3"/>
      <c r="G693" s="22"/>
    </row>
    <row r="694" spans="1:7" ht="12.75" x14ac:dyDescent="0.2">
      <c r="A694" s="3"/>
      <c r="B694" s="3"/>
      <c r="C694" s="3"/>
      <c r="D694" s="3"/>
      <c r="G694" s="22"/>
    </row>
    <row r="695" spans="1:7" ht="12.75" x14ac:dyDescent="0.2">
      <c r="A695" s="3"/>
      <c r="B695" s="3"/>
      <c r="C695" s="3"/>
      <c r="D695" s="3"/>
      <c r="G695" s="22"/>
    </row>
    <row r="696" spans="1:7" ht="12.75" x14ac:dyDescent="0.2">
      <c r="A696" s="3"/>
      <c r="B696" s="3"/>
      <c r="C696" s="3"/>
      <c r="D696" s="3"/>
      <c r="G696" s="22"/>
    </row>
    <row r="697" spans="1:7" ht="12.75" x14ac:dyDescent="0.2">
      <c r="A697" s="3"/>
      <c r="B697" s="3"/>
      <c r="C697" s="3"/>
      <c r="D697" s="3"/>
      <c r="G697" s="22"/>
    </row>
    <row r="698" spans="1:7" ht="12.75" x14ac:dyDescent="0.2">
      <c r="A698" s="3"/>
      <c r="B698" s="3"/>
      <c r="C698" s="3"/>
      <c r="D698" s="3"/>
      <c r="G698" s="22"/>
    </row>
    <row r="699" spans="1:7" ht="12.75" x14ac:dyDescent="0.2">
      <c r="A699" s="3"/>
      <c r="B699" s="3"/>
      <c r="C699" s="3"/>
      <c r="D699" s="3"/>
      <c r="G699" s="22"/>
    </row>
    <row r="700" spans="1:7" ht="12.75" x14ac:dyDescent="0.2">
      <c r="A700" s="3"/>
      <c r="B700" s="3"/>
      <c r="C700" s="3"/>
      <c r="D700" s="3"/>
      <c r="G700" s="22"/>
    </row>
    <row r="701" spans="1:7" ht="12.75" x14ac:dyDescent="0.2">
      <c r="A701" s="3"/>
      <c r="B701" s="3"/>
      <c r="C701" s="3"/>
      <c r="D701" s="3"/>
      <c r="G701" s="22"/>
    </row>
    <row r="702" spans="1:7" ht="12.75" x14ac:dyDescent="0.2">
      <c r="A702" s="3"/>
      <c r="B702" s="3"/>
      <c r="C702" s="3"/>
      <c r="D702" s="3"/>
      <c r="G702" s="22"/>
    </row>
    <row r="703" spans="1:7" ht="12.75" x14ac:dyDescent="0.2">
      <c r="A703" s="3"/>
      <c r="B703" s="3"/>
      <c r="C703" s="3"/>
      <c r="D703" s="3"/>
      <c r="G703" s="22"/>
    </row>
    <row r="704" spans="1:7" ht="12.75" x14ac:dyDescent="0.2">
      <c r="A704" s="3"/>
      <c r="B704" s="3"/>
      <c r="C704" s="3"/>
      <c r="D704" s="3"/>
      <c r="G704" s="22"/>
    </row>
    <row r="705" spans="1:7" ht="12.75" x14ac:dyDescent="0.2">
      <c r="A705" s="3"/>
      <c r="B705" s="3"/>
      <c r="C705" s="3"/>
      <c r="D705" s="3"/>
      <c r="G705" s="22"/>
    </row>
    <row r="706" spans="1:7" ht="12.75" x14ac:dyDescent="0.2">
      <c r="A706" s="3"/>
      <c r="B706" s="3"/>
      <c r="C706" s="3"/>
      <c r="D706" s="3"/>
      <c r="G706" s="22"/>
    </row>
    <row r="707" spans="1:7" ht="12.75" x14ac:dyDescent="0.2">
      <c r="A707" s="3"/>
      <c r="B707" s="3"/>
      <c r="C707" s="3"/>
      <c r="D707" s="3"/>
      <c r="G707" s="22"/>
    </row>
    <row r="708" spans="1:7" ht="12.75" x14ac:dyDescent="0.2">
      <c r="A708" s="3"/>
      <c r="B708" s="3"/>
      <c r="C708" s="3"/>
      <c r="D708" s="3"/>
      <c r="G708" s="22"/>
    </row>
    <row r="709" spans="1:7" ht="12.75" x14ac:dyDescent="0.2">
      <c r="A709" s="3"/>
      <c r="B709" s="3"/>
      <c r="C709" s="3"/>
      <c r="D709" s="3"/>
      <c r="G709" s="22"/>
    </row>
    <row r="710" spans="1:7" ht="12.75" x14ac:dyDescent="0.2">
      <c r="A710" s="3"/>
      <c r="B710" s="3"/>
      <c r="C710" s="3"/>
      <c r="D710" s="3"/>
      <c r="G710" s="22"/>
    </row>
    <row r="711" spans="1:7" ht="12.75" x14ac:dyDescent="0.2">
      <c r="A711" s="3"/>
      <c r="B711" s="3"/>
      <c r="C711" s="3"/>
      <c r="D711" s="3"/>
      <c r="G711" s="22"/>
    </row>
    <row r="712" spans="1:7" ht="12.75" x14ac:dyDescent="0.2">
      <c r="A712" s="3"/>
      <c r="B712" s="3"/>
      <c r="C712" s="3"/>
      <c r="D712" s="3"/>
      <c r="G712" s="22"/>
    </row>
    <row r="713" spans="1:7" ht="12.75" x14ac:dyDescent="0.2">
      <c r="A713" s="3"/>
      <c r="B713" s="3"/>
      <c r="C713" s="3"/>
      <c r="D713" s="3"/>
      <c r="G713" s="22"/>
    </row>
    <row r="714" spans="1:7" ht="12.75" x14ac:dyDescent="0.2">
      <c r="A714" s="3"/>
      <c r="B714" s="3"/>
      <c r="C714" s="3"/>
      <c r="D714" s="3"/>
      <c r="G714" s="22"/>
    </row>
    <row r="715" spans="1:7" ht="12.75" x14ac:dyDescent="0.2">
      <c r="A715" s="3"/>
      <c r="B715" s="3"/>
      <c r="C715" s="3"/>
      <c r="D715" s="3"/>
      <c r="G715" s="22"/>
    </row>
    <row r="716" spans="1:7" ht="12.75" x14ac:dyDescent="0.2">
      <c r="A716" s="3"/>
      <c r="B716" s="3"/>
      <c r="C716" s="3"/>
      <c r="D716" s="3"/>
      <c r="G716" s="22"/>
    </row>
    <row r="717" spans="1:7" ht="12.75" x14ac:dyDescent="0.2">
      <c r="A717" s="3"/>
      <c r="B717" s="3"/>
      <c r="C717" s="3"/>
      <c r="D717" s="3"/>
      <c r="G717" s="22"/>
    </row>
    <row r="718" spans="1:7" ht="12.75" x14ac:dyDescent="0.2">
      <c r="A718" s="3"/>
      <c r="B718" s="3"/>
      <c r="C718" s="3"/>
      <c r="D718" s="3"/>
      <c r="G718" s="22"/>
    </row>
    <row r="719" spans="1:7" ht="12.75" x14ac:dyDescent="0.2">
      <c r="A719" s="3"/>
      <c r="B719" s="3"/>
      <c r="C719" s="3"/>
      <c r="D719" s="3"/>
      <c r="G719" s="22"/>
    </row>
    <row r="720" spans="1:7" ht="12.75" x14ac:dyDescent="0.2">
      <c r="A720" s="3"/>
      <c r="B720" s="3"/>
      <c r="C720" s="3"/>
      <c r="D720" s="3"/>
      <c r="G720" s="22"/>
    </row>
    <row r="721" spans="1:7" ht="12.75" x14ac:dyDescent="0.2">
      <c r="A721" s="3"/>
      <c r="B721" s="3"/>
      <c r="C721" s="3"/>
      <c r="D721" s="3"/>
      <c r="G721" s="22"/>
    </row>
    <row r="722" spans="1:7" ht="12.75" x14ac:dyDescent="0.2">
      <c r="A722" s="3"/>
      <c r="B722" s="3"/>
      <c r="C722" s="3"/>
      <c r="D722" s="3"/>
      <c r="G722" s="22"/>
    </row>
    <row r="723" spans="1:7" ht="12.75" x14ac:dyDescent="0.2">
      <c r="A723" s="3"/>
      <c r="B723" s="3"/>
      <c r="C723" s="3"/>
      <c r="D723" s="3"/>
      <c r="G723" s="22"/>
    </row>
    <row r="724" spans="1:7" ht="12.75" x14ac:dyDescent="0.2">
      <c r="A724" s="3"/>
      <c r="B724" s="3"/>
      <c r="C724" s="3"/>
      <c r="D724" s="3"/>
      <c r="G724" s="22"/>
    </row>
    <row r="725" spans="1:7" ht="12.75" x14ac:dyDescent="0.2">
      <c r="A725" s="3"/>
      <c r="B725" s="3"/>
      <c r="C725" s="3"/>
      <c r="D725" s="3"/>
      <c r="G725" s="22"/>
    </row>
    <row r="726" spans="1:7" ht="12.75" x14ac:dyDescent="0.2">
      <c r="A726" s="3"/>
      <c r="B726" s="3"/>
      <c r="C726" s="3"/>
      <c r="D726" s="3"/>
      <c r="G726" s="22"/>
    </row>
    <row r="727" spans="1:7" ht="12.75" x14ac:dyDescent="0.2">
      <c r="A727" s="3"/>
      <c r="B727" s="3"/>
      <c r="C727" s="3"/>
      <c r="D727" s="3"/>
      <c r="G727" s="22"/>
    </row>
    <row r="728" spans="1:7" ht="12.75" x14ac:dyDescent="0.2">
      <c r="A728" s="3"/>
      <c r="B728" s="3"/>
      <c r="C728" s="3"/>
      <c r="D728" s="3"/>
      <c r="G728" s="22"/>
    </row>
    <row r="729" spans="1:7" ht="12.75" x14ac:dyDescent="0.2">
      <c r="A729" s="3"/>
      <c r="B729" s="3"/>
      <c r="C729" s="3"/>
      <c r="D729" s="3"/>
      <c r="G729" s="22"/>
    </row>
    <row r="730" spans="1:7" ht="12.75" x14ac:dyDescent="0.2">
      <c r="A730" s="3"/>
      <c r="B730" s="3"/>
      <c r="C730" s="3"/>
      <c r="D730" s="3"/>
      <c r="G730" s="22"/>
    </row>
    <row r="731" spans="1:7" ht="12.75" x14ac:dyDescent="0.2">
      <c r="A731" s="3"/>
      <c r="B731" s="3"/>
      <c r="C731" s="3"/>
      <c r="D731" s="3"/>
      <c r="G731" s="22"/>
    </row>
    <row r="732" spans="1:7" ht="12.75" x14ac:dyDescent="0.2">
      <c r="A732" s="3"/>
      <c r="B732" s="3"/>
      <c r="C732" s="3"/>
      <c r="D732" s="3"/>
      <c r="G732" s="22"/>
    </row>
    <row r="733" spans="1:7" ht="12.75" x14ac:dyDescent="0.2">
      <c r="A733" s="3"/>
      <c r="B733" s="3"/>
      <c r="C733" s="3"/>
      <c r="D733" s="3"/>
      <c r="G733" s="22"/>
    </row>
    <row r="734" spans="1:7" ht="12.75" x14ac:dyDescent="0.2">
      <c r="A734" s="3"/>
      <c r="B734" s="3"/>
      <c r="C734" s="3"/>
      <c r="D734" s="3"/>
      <c r="G734" s="22"/>
    </row>
    <row r="735" spans="1:7" ht="12.75" x14ac:dyDescent="0.2">
      <c r="A735" s="3"/>
      <c r="B735" s="3"/>
      <c r="C735" s="3"/>
      <c r="D735" s="3"/>
      <c r="G735" s="22"/>
    </row>
    <row r="736" spans="1:7" ht="12.75" x14ac:dyDescent="0.2">
      <c r="A736" s="3"/>
      <c r="B736" s="3"/>
      <c r="C736" s="3"/>
      <c r="D736" s="3"/>
      <c r="G736" s="22"/>
    </row>
    <row r="737" spans="1:7" ht="12.75" x14ac:dyDescent="0.2">
      <c r="A737" s="3"/>
      <c r="B737" s="3"/>
      <c r="C737" s="3"/>
      <c r="D737" s="3"/>
      <c r="G737" s="22"/>
    </row>
    <row r="738" spans="1:7" ht="12.75" x14ac:dyDescent="0.2">
      <c r="A738" s="3"/>
      <c r="B738" s="3"/>
      <c r="C738" s="3"/>
      <c r="D738" s="3"/>
      <c r="G738" s="22"/>
    </row>
    <row r="739" spans="1:7" ht="12.75" x14ac:dyDescent="0.2">
      <c r="A739" s="3"/>
      <c r="B739" s="3"/>
      <c r="C739" s="3"/>
      <c r="D739" s="3"/>
      <c r="G739" s="22"/>
    </row>
    <row r="740" spans="1:7" ht="12.75" x14ac:dyDescent="0.2">
      <c r="A740" s="3"/>
      <c r="B740" s="3"/>
      <c r="C740" s="3"/>
      <c r="D740" s="3"/>
      <c r="G740" s="22"/>
    </row>
    <row r="741" spans="1:7" ht="12.75" x14ac:dyDescent="0.2">
      <c r="A741" s="3"/>
      <c r="B741" s="3"/>
      <c r="C741" s="3"/>
      <c r="D741" s="3"/>
      <c r="G741" s="22"/>
    </row>
    <row r="742" spans="1:7" ht="12.75" x14ac:dyDescent="0.2">
      <c r="A742" s="3"/>
      <c r="B742" s="3"/>
      <c r="C742" s="3"/>
      <c r="D742" s="3"/>
      <c r="G742" s="22"/>
    </row>
    <row r="743" spans="1:7" ht="12.75" x14ac:dyDescent="0.2">
      <c r="A743" s="3"/>
      <c r="B743" s="3"/>
      <c r="C743" s="3"/>
      <c r="D743" s="3"/>
      <c r="G743" s="22"/>
    </row>
    <row r="744" spans="1:7" ht="12.75" x14ac:dyDescent="0.2">
      <c r="A744" s="3"/>
      <c r="B744" s="3"/>
      <c r="C744" s="3"/>
      <c r="D744" s="3"/>
      <c r="G744" s="22"/>
    </row>
    <row r="745" spans="1:7" ht="12.75" x14ac:dyDescent="0.2">
      <c r="A745" s="3"/>
      <c r="B745" s="3"/>
      <c r="C745" s="3"/>
      <c r="D745" s="3"/>
      <c r="G745" s="22"/>
    </row>
    <row r="746" spans="1:7" ht="12.75" x14ac:dyDescent="0.2">
      <c r="A746" s="3"/>
      <c r="B746" s="3"/>
      <c r="C746" s="3"/>
      <c r="D746" s="3"/>
      <c r="G746" s="22"/>
    </row>
    <row r="747" spans="1:7" ht="12.75" x14ac:dyDescent="0.2">
      <c r="A747" s="3"/>
      <c r="B747" s="3"/>
      <c r="C747" s="3"/>
      <c r="D747" s="3"/>
      <c r="G747" s="22"/>
    </row>
    <row r="748" spans="1:7" ht="12.75" x14ac:dyDescent="0.2">
      <c r="A748" s="3"/>
      <c r="B748" s="3"/>
      <c r="C748" s="3"/>
      <c r="D748" s="3"/>
      <c r="G748" s="22"/>
    </row>
    <row r="749" spans="1:7" ht="12.75" x14ac:dyDescent="0.2">
      <c r="A749" s="3"/>
      <c r="B749" s="3"/>
      <c r="C749" s="3"/>
      <c r="D749" s="3"/>
      <c r="G749" s="22"/>
    </row>
    <row r="750" spans="1:7" ht="12.75" x14ac:dyDescent="0.2">
      <c r="A750" s="3"/>
      <c r="B750" s="3"/>
      <c r="C750" s="3"/>
      <c r="D750" s="3"/>
      <c r="G750" s="22"/>
    </row>
    <row r="751" spans="1:7" ht="12.75" x14ac:dyDescent="0.2">
      <c r="A751" s="3"/>
      <c r="B751" s="3"/>
      <c r="C751" s="3"/>
      <c r="D751" s="3"/>
      <c r="G751" s="22"/>
    </row>
    <row r="752" spans="1:7" ht="12.75" x14ac:dyDescent="0.2">
      <c r="A752" s="3"/>
      <c r="B752" s="3"/>
      <c r="C752" s="3"/>
      <c r="D752" s="3"/>
      <c r="G752" s="22"/>
    </row>
    <row r="753" spans="1:7" ht="12.75" x14ac:dyDescent="0.2">
      <c r="A753" s="3"/>
      <c r="B753" s="3"/>
      <c r="C753" s="3"/>
      <c r="D753" s="3"/>
      <c r="G753" s="22"/>
    </row>
    <row r="754" spans="1:7" ht="12.75" x14ac:dyDescent="0.2">
      <c r="A754" s="3"/>
      <c r="B754" s="3"/>
      <c r="C754" s="3"/>
      <c r="D754" s="3"/>
      <c r="G754" s="22"/>
    </row>
    <row r="755" spans="1:7" ht="12.75" x14ac:dyDescent="0.2">
      <c r="A755" s="3"/>
      <c r="B755" s="3"/>
      <c r="C755" s="3"/>
      <c r="D755" s="3"/>
      <c r="G755" s="22"/>
    </row>
    <row r="756" spans="1:7" ht="12.75" x14ac:dyDescent="0.2">
      <c r="A756" s="3"/>
      <c r="B756" s="3"/>
      <c r="C756" s="3"/>
      <c r="D756" s="3"/>
      <c r="G756" s="22"/>
    </row>
    <row r="757" spans="1:7" ht="12.75" x14ac:dyDescent="0.2">
      <c r="A757" s="3"/>
      <c r="B757" s="3"/>
      <c r="C757" s="3"/>
      <c r="D757" s="3"/>
      <c r="G757" s="22"/>
    </row>
    <row r="758" spans="1:7" ht="12.75" x14ac:dyDescent="0.2">
      <c r="A758" s="3"/>
      <c r="B758" s="3"/>
      <c r="C758" s="3"/>
      <c r="D758" s="3"/>
      <c r="G758" s="22"/>
    </row>
    <row r="759" spans="1:7" ht="12.75" x14ac:dyDescent="0.2">
      <c r="A759" s="3"/>
      <c r="B759" s="3"/>
      <c r="C759" s="3"/>
      <c r="D759" s="3"/>
      <c r="G759" s="22"/>
    </row>
    <row r="760" spans="1:7" ht="12.75" x14ac:dyDescent="0.2">
      <c r="A760" s="3"/>
      <c r="B760" s="3"/>
      <c r="C760" s="3"/>
      <c r="D760" s="3"/>
      <c r="G760" s="22"/>
    </row>
    <row r="761" spans="1:7" ht="12.75" x14ac:dyDescent="0.2">
      <c r="A761" s="3"/>
      <c r="B761" s="3"/>
      <c r="C761" s="3"/>
      <c r="D761" s="3"/>
      <c r="G761" s="22"/>
    </row>
    <row r="762" spans="1:7" ht="12.75" x14ac:dyDescent="0.2">
      <c r="A762" s="3"/>
      <c r="B762" s="3"/>
      <c r="C762" s="3"/>
      <c r="D762" s="3"/>
      <c r="G762" s="22"/>
    </row>
    <row r="763" spans="1:7" ht="12.75" x14ac:dyDescent="0.2">
      <c r="A763" s="3"/>
      <c r="B763" s="3"/>
      <c r="C763" s="3"/>
      <c r="D763" s="3"/>
      <c r="G763" s="22"/>
    </row>
    <row r="764" spans="1:7" ht="12.75" x14ac:dyDescent="0.2">
      <c r="A764" s="3"/>
      <c r="B764" s="3"/>
      <c r="C764" s="3"/>
      <c r="D764" s="3"/>
      <c r="G764" s="22"/>
    </row>
    <row r="765" spans="1:7" ht="12.75" x14ac:dyDescent="0.2">
      <c r="A765" s="3"/>
      <c r="B765" s="3"/>
      <c r="C765" s="3"/>
      <c r="D765" s="3"/>
      <c r="G765" s="22"/>
    </row>
    <row r="766" spans="1:7" ht="12.75" x14ac:dyDescent="0.2">
      <c r="A766" s="3"/>
      <c r="B766" s="3"/>
      <c r="C766" s="3"/>
      <c r="D766" s="3"/>
      <c r="G766" s="22"/>
    </row>
    <row r="767" spans="1:7" ht="12.75" x14ac:dyDescent="0.2">
      <c r="A767" s="3"/>
      <c r="B767" s="3"/>
      <c r="C767" s="3"/>
      <c r="D767" s="3"/>
      <c r="G767" s="22"/>
    </row>
    <row r="768" spans="1:7" ht="12.75" x14ac:dyDescent="0.2">
      <c r="A768" s="3"/>
      <c r="B768" s="3"/>
      <c r="C768" s="3"/>
      <c r="D768" s="3"/>
      <c r="G768" s="22"/>
    </row>
    <row r="769" spans="1:7" ht="12.75" x14ac:dyDescent="0.2">
      <c r="A769" s="3"/>
      <c r="B769" s="3"/>
      <c r="C769" s="3"/>
      <c r="D769" s="3"/>
      <c r="G769" s="22"/>
    </row>
    <row r="770" spans="1:7" ht="12.75" x14ac:dyDescent="0.2">
      <c r="A770" s="3"/>
      <c r="B770" s="3"/>
      <c r="C770" s="3"/>
      <c r="D770" s="3"/>
      <c r="G770" s="22"/>
    </row>
    <row r="771" spans="1:7" ht="12.75" x14ac:dyDescent="0.2">
      <c r="A771" s="3"/>
      <c r="B771" s="3"/>
      <c r="C771" s="3"/>
      <c r="D771" s="3"/>
      <c r="G771" s="22"/>
    </row>
    <row r="772" spans="1:7" ht="12.75" x14ac:dyDescent="0.2">
      <c r="A772" s="3"/>
      <c r="B772" s="3"/>
      <c r="C772" s="3"/>
      <c r="D772" s="3"/>
      <c r="G772" s="22"/>
    </row>
    <row r="773" spans="1:7" ht="12.75" x14ac:dyDescent="0.2">
      <c r="A773" s="3"/>
      <c r="B773" s="3"/>
      <c r="C773" s="3"/>
      <c r="D773" s="3"/>
      <c r="G773" s="22"/>
    </row>
    <row r="774" spans="1:7" ht="12.75" x14ac:dyDescent="0.2">
      <c r="A774" s="3"/>
      <c r="B774" s="3"/>
      <c r="C774" s="3"/>
      <c r="D774" s="3"/>
      <c r="G774" s="22"/>
    </row>
    <row r="775" spans="1:7" ht="12.75" x14ac:dyDescent="0.2">
      <c r="A775" s="3"/>
      <c r="B775" s="3"/>
      <c r="C775" s="3"/>
      <c r="D775" s="3"/>
      <c r="G775" s="22"/>
    </row>
    <row r="776" spans="1:7" ht="12.75" x14ac:dyDescent="0.2">
      <c r="A776" s="3"/>
      <c r="B776" s="3"/>
      <c r="C776" s="3"/>
      <c r="D776" s="3"/>
      <c r="G776" s="22"/>
    </row>
    <row r="777" spans="1:7" ht="12.75" x14ac:dyDescent="0.2">
      <c r="A777" s="3"/>
      <c r="B777" s="3"/>
      <c r="C777" s="3"/>
      <c r="D777" s="3"/>
      <c r="G777" s="22"/>
    </row>
    <row r="778" spans="1:7" ht="12.75" x14ac:dyDescent="0.2">
      <c r="A778" s="3"/>
      <c r="B778" s="3"/>
      <c r="C778" s="3"/>
      <c r="D778" s="3"/>
      <c r="G778" s="22"/>
    </row>
    <row r="779" spans="1:7" ht="12.75" x14ac:dyDescent="0.2">
      <c r="A779" s="3"/>
      <c r="B779" s="3"/>
      <c r="C779" s="3"/>
      <c r="D779" s="3"/>
      <c r="G779" s="22"/>
    </row>
    <row r="780" spans="1:7" ht="12.75" x14ac:dyDescent="0.2">
      <c r="A780" s="3"/>
      <c r="B780" s="3"/>
      <c r="C780" s="3"/>
      <c r="D780" s="3"/>
      <c r="G780" s="22"/>
    </row>
    <row r="781" spans="1:7" ht="12.75" x14ac:dyDescent="0.2">
      <c r="A781" s="3"/>
      <c r="B781" s="3"/>
      <c r="C781" s="3"/>
      <c r="D781" s="3"/>
      <c r="G781" s="22"/>
    </row>
    <row r="782" spans="1:7" ht="12.75" x14ac:dyDescent="0.2">
      <c r="A782" s="3"/>
      <c r="B782" s="3"/>
      <c r="C782" s="3"/>
      <c r="D782" s="3"/>
      <c r="G782" s="22"/>
    </row>
    <row r="783" spans="1:7" ht="12.75" x14ac:dyDescent="0.2">
      <c r="A783" s="3"/>
      <c r="B783" s="3"/>
      <c r="C783" s="3"/>
      <c r="D783" s="3"/>
      <c r="G783" s="22"/>
    </row>
    <row r="784" spans="1:7" ht="12.75" x14ac:dyDescent="0.2">
      <c r="A784" s="3"/>
      <c r="B784" s="3"/>
      <c r="C784" s="3"/>
      <c r="D784" s="3"/>
      <c r="G784" s="22"/>
    </row>
    <row r="785" spans="1:7" ht="12.75" x14ac:dyDescent="0.2">
      <c r="A785" s="3"/>
      <c r="B785" s="3"/>
      <c r="C785" s="3"/>
      <c r="D785" s="3"/>
      <c r="G785" s="22"/>
    </row>
    <row r="786" spans="1:7" ht="12.75" x14ac:dyDescent="0.2">
      <c r="A786" s="3"/>
      <c r="B786" s="3"/>
      <c r="C786" s="3"/>
      <c r="D786" s="3"/>
      <c r="G786" s="22"/>
    </row>
    <row r="787" spans="1:7" ht="12.75" x14ac:dyDescent="0.2">
      <c r="A787" s="3"/>
      <c r="B787" s="3"/>
      <c r="C787" s="3"/>
      <c r="D787" s="3"/>
      <c r="G787" s="22"/>
    </row>
    <row r="788" spans="1:7" ht="12.75" x14ac:dyDescent="0.2">
      <c r="A788" s="3"/>
      <c r="B788" s="3"/>
      <c r="C788" s="3"/>
      <c r="D788" s="3"/>
      <c r="G788" s="22"/>
    </row>
    <row r="789" spans="1:7" ht="12.75" x14ac:dyDescent="0.2">
      <c r="A789" s="3"/>
      <c r="B789" s="3"/>
      <c r="C789" s="3"/>
      <c r="D789" s="3"/>
      <c r="G789" s="22"/>
    </row>
    <row r="790" spans="1:7" ht="12.75" x14ac:dyDescent="0.2">
      <c r="A790" s="3"/>
      <c r="B790" s="3"/>
      <c r="C790" s="3"/>
      <c r="D790" s="3"/>
      <c r="G790" s="22"/>
    </row>
    <row r="791" spans="1:7" ht="12.75" x14ac:dyDescent="0.2">
      <c r="A791" s="3"/>
      <c r="B791" s="3"/>
      <c r="C791" s="3"/>
      <c r="D791" s="3"/>
      <c r="G791" s="22"/>
    </row>
    <row r="792" spans="1:7" ht="12.75" x14ac:dyDescent="0.2">
      <c r="A792" s="3"/>
      <c r="B792" s="3"/>
      <c r="C792" s="3"/>
      <c r="D792" s="3"/>
      <c r="G792" s="22"/>
    </row>
    <row r="793" spans="1:7" ht="12.75" x14ac:dyDescent="0.2">
      <c r="A793" s="3"/>
      <c r="B793" s="3"/>
      <c r="C793" s="3"/>
      <c r="D793" s="3"/>
      <c r="G793" s="22"/>
    </row>
    <row r="794" spans="1:7" ht="12.75" x14ac:dyDescent="0.2">
      <c r="A794" s="3"/>
      <c r="B794" s="3"/>
      <c r="C794" s="3"/>
      <c r="D794" s="3"/>
      <c r="G794" s="22"/>
    </row>
    <row r="795" spans="1:7" ht="12.75" x14ac:dyDescent="0.2">
      <c r="A795" s="3"/>
      <c r="B795" s="3"/>
      <c r="C795" s="3"/>
      <c r="D795" s="3"/>
      <c r="G795" s="22"/>
    </row>
    <row r="796" spans="1:7" ht="12.75" x14ac:dyDescent="0.2">
      <c r="A796" s="3"/>
      <c r="B796" s="3"/>
      <c r="C796" s="3"/>
      <c r="D796" s="3"/>
      <c r="G796" s="22"/>
    </row>
    <row r="797" spans="1:7" ht="12.75" x14ac:dyDescent="0.2">
      <c r="A797" s="3"/>
      <c r="B797" s="3"/>
      <c r="C797" s="3"/>
      <c r="D797" s="3"/>
      <c r="G797" s="22"/>
    </row>
    <row r="798" spans="1:7" ht="12.75" x14ac:dyDescent="0.2">
      <c r="A798" s="3"/>
      <c r="B798" s="3"/>
      <c r="C798" s="3"/>
      <c r="D798" s="3"/>
      <c r="G798" s="22"/>
    </row>
    <row r="799" spans="1:7" ht="12.75" x14ac:dyDescent="0.2">
      <c r="A799" s="3"/>
      <c r="B799" s="3"/>
      <c r="C799" s="3"/>
      <c r="D799" s="3"/>
      <c r="G799" s="22"/>
    </row>
    <row r="800" spans="1:7" ht="12.75" x14ac:dyDescent="0.2">
      <c r="A800" s="3"/>
      <c r="B800" s="3"/>
      <c r="C800" s="3"/>
      <c r="D800" s="3"/>
      <c r="G800" s="22"/>
    </row>
    <row r="801" spans="1:7" ht="12.75" x14ac:dyDescent="0.2">
      <c r="A801" s="3"/>
      <c r="B801" s="3"/>
      <c r="C801" s="3"/>
      <c r="D801" s="3"/>
      <c r="G801" s="22"/>
    </row>
    <row r="802" spans="1:7" ht="12.75" x14ac:dyDescent="0.2">
      <c r="A802" s="3"/>
      <c r="B802" s="3"/>
      <c r="C802" s="3"/>
      <c r="D802" s="3"/>
      <c r="G802" s="22"/>
    </row>
    <row r="803" spans="1:7" ht="12.75" x14ac:dyDescent="0.2">
      <c r="A803" s="3"/>
      <c r="B803" s="3"/>
      <c r="C803" s="3"/>
      <c r="D803" s="3"/>
      <c r="G803" s="22"/>
    </row>
    <row r="804" spans="1:7" ht="12.75" x14ac:dyDescent="0.2">
      <c r="A804" s="3"/>
      <c r="B804" s="3"/>
      <c r="C804" s="3"/>
      <c r="D804" s="3"/>
      <c r="G804" s="22"/>
    </row>
    <row r="805" spans="1:7" ht="12.75" x14ac:dyDescent="0.2">
      <c r="A805" s="3"/>
      <c r="B805" s="3"/>
      <c r="C805" s="3"/>
      <c r="D805" s="3"/>
      <c r="G805" s="22"/>
    </row>
    <row r="806" spans="1:7" ht="12.75" x14ac:dyDescent="0.2">
      <c r="A806" s="3"/>
      <c r="B806" s="3"/>
      <c r="C806" s="3"/>
      <c r="D806" s="3"/>
      <c r="G806" s="22"/>
    </row>
    <row r="807" spans="1:7" ht="12.75" x14ac:dyDescent="0.2">
      <c r="A807" s="3"/>
      <c r="B807" s="3"/>
      <c r="C807" s="3"/>
      <c r="D807" s="3"/>
      <c r="G807" s="22"/>
    </row>
    <row r="808" spans="1:7" ht="12.75" x14ac:dyDescent="0.2">
      <c r="A808" s="3"/>
      <c r="B808" s="3"/>
      <c r="C808" s="3"/>
      <c r="D808" s="3"/>
      <c r="G808" s="22"/>
    </row>
    <row r="809" spans="1:7" ht="12.75" x14ac:dyDescent="0.2">
      <c r="A809" s="3"/>
      <c r="B809" s="3"/>
      <c r="C809" s="3"/>
      <c r="D809" s="3"/>
      <c r="G809" s="22"/>
    </row>
    <row r="810" spans="1:7" ht="12.75" x14ac:dyDescent="0.2">
      <c r="A810" s="3"/>
      <c r="B810" s="3"/>
      <c r="C810" s="3"/>
      <c r="D810" s="3"/>
      <c r="G810" s="22"/>
    </row>
    <row r="811" spans="1:7" ht="12.75" x14ac:dyDescent="0.2">
      <c r="A811" s="3"/>
      <c r="B811" s="3"/>
      <c r="C811" s="3"/>
      <c r="D811" s="3"/>
      <c r="G811" s="22"/>
    </row>
    <row r="812" spans="1:7" ht="12.75" x14ac:dyDescent="0.2">
      <c r="A812" s="3"/>
      <c r="B812" s="3"/>
      <c r="C812" s="3"/>
      <c r="D812" s="3"/>
      <c r="G812" s="22"/>
    </row>
    <row r="813" spans="1:7" ht="12.75" x14ac:dyDescent="0.2">
      <c r="A813" s="3"/>
      <c r="B813" s="3"/>
      <c r="C813" s="3"/>
      <c r="D813" s="3"/>
      <c r="G813" s="22"/>
    </row>
    <row r="814" spans="1:7" ht="12.75" x14ac:dyDescent="0.2">
      <c r="A814" s="3"/>
      <c r="B814" s="3"/>
      <c r="C814" s="3"/>
      <c r="D814" s="3"/>
      <c r="G814" s="22"/>
    </row>
    <row r="815" spans="1:7" ht="12.75" x14ac:dyDescent="0.2">
      <c r="A815" s="3"/>
      <c r="B815" s="3"/>
      <c r="C815" s="3"/>
      <c r="D815" s="3"/>
      <c r="G815" s="22"/>
    </row>
    <row r="816" spans="1:7" ht="12.75" x14ac:dyDescent="0.2">
      <c r="A816" s="3"/>
      <c r="B816" s="3"/>
      <c r="C816" s="3"/>
      <c r="D816" s="3"/>
      <c r="G816" s="22"/>
    </row>
    <row r="817" spans="1:7" ht="12.75" x14ac:dyDescent="0.2">
      <c r="A817" s="3"/>
      <c r="B817" s="3"/>
      <c r="C817" s="3"/>
      <c r="D817" s="3"/>
      <c r="G817" s="22"/>
    </row>
    <row r="818" spans="1:7" ht="12.75" x14ac:dyDescent="0.2">
      <c r="A818" s="3"/>
      <c r="B818" s="3"/>
      <c r="C818" s="3"/>
      <c r="D818" s="3"/>
      <c r="G818" s="22"/>
    </row>
    <row r="819" spans="1:7" ht="12.75" x14ac:dyDescent="0.2">
      <c r="A819" s="3"/>
      <c r="B819" s="3"/>
      <c r="C819" s="3"/>
      <c r="D819" s="3"/>
      <c r="G819" s="22"/>
    </row>
    <row r="820" spans="1:7" ht="12.75" x14ac:dyDescent="0.2">
      <c r="A820" s="3"/>
      <c r="B820" s="3"/>
      <c r="C820" s="3"/>
      <c r="D820" s="3"/>
      <c r="G820" s="22"/>
    </row>
    <row r="821" spans="1:7" ht="12.75" x14ac:dyDescent="0.2">
      <c r="A821" s="3"/>
      <c r="B821" s="3"/>
      <c r="C821" s="3"/>
      <c r="D821" s="3"/>
      <c r="G821" s="22"/>
    </row>
    <row r="822" spans="1:7" ht="12.75" x14ac:dyDescent="0.2">
      <c r="A822" s="3"/>
      <c r="B822" s="3"/>
      <c r="C822" s="3"/>
      <c r="D822" s="3"/>
      <c r="G822" s="22"/>
    </row>
    <row r="823" spans="1:7" ht="12.75" x14ac:dyDescent="0.2">
      <c r="A823" s="3"/>
      <c r="B823" s="3"/>
      <c r="C823" s="3"/>
      <c r="D823" s="3"/>
      <c r="G823" s="22"/>
    </row>
    <row r="824" spans="1:7" ht="12.75" x14ac:dyDescent="0.2">
      <c r="A824" s="3"/>
      <c r="B824" s="3"/>
      <c r="C824" s="3"/>
      <c r="D824" s="3"/>
      <c r="G824" s="22"/>
    </row>
    <row r="825" spans="1:7" ht="12.75" x14ac:dyDescent="0.2">
      <c r="A825" s="3"/>
      <c r="B825" s="3"/>
      <c r="C825" s="3"/>
      <c r="D825" s="3"/>
      <c r="G825" s="22"/>
    </row>
    <row r="826" spans="1:7" ht="12.75" x14ac:dyDescent="0.2">
      <c r="A826" s="3"/>
      <c r="B826" s="3"/>
      <c r="C826" s="3"/>
      <c r="D826" s="3"/>
      <c r="G826" s="22"/>
    </row>
    <row r="827" spans="1:7" ht="12.75" x14ac:dyDescent="0.2">
      <c r="A827" s="3"/>
      <c r="B827" s="3"/>
      <c r="C827" s="3"/>
      <c r="D827" s="3"/>
      <c r="G827" s="22"/>
    </row>
    <row r="828" spans="1:7" ht="12.75" x14ac:dyDescent="0.2">
      <c r="A828" s="3"/>
      <c r="B828" s="3"/>
      <c r="C828" s="3"/>
      <c r="D828" s="3"/>
      <c r="G828" s="22"/>
    </row>
    <row r="829" spans="1:7" ht="12.75" x14ac:dyDescent="0.2">
      <c r="A829" s="3"/>
      <c r="B829" s="3"/>
      <c r="C829" s="3"/>
      <c r="D829" s="3"/>
      <c r="G829" s="22"/>
    </row>
    <row r="830" spans="1:7" ht="12.75" x14ac:dyDescent="0.2">
      <c r="A830" s="3"/>
      <c r="B830" s="3"/>
      <c r="C830" s="3"/>
      <c r="D830" s="3"/>
      <c r="G830" s="22"/>
    </row>
    <row r="831" spans="1:7" ht="12.75" x14ac:dyDescent="0.2">
      <c r="A831" s="3"/>
      <c r="B831" s="3"/>
      <c r="C831" s="3"/>
      <c r="D831" s="3"/>
      <c r="G831" s="22"/>
    </row>
    <row r="832" spans="1:7" ht="12.75" x14ac:dyDescent="0.2">
      <c r="A832" s="3"/>
      <c r="B832" s="3"/>
      <c r="C832" s="3"/>
      <c r="D832" s="3"/>
      <c r="G832" s="22"/>
    </row>
    <row r="833" spans="1:7" ht="12.75" x14ac:dyDescent="0.2">
      <c r="A833" s="3"/>
      <c r="B833" s="3"/>
      <c r="C833" s="3"/>
      <c r="D833" s="3"/>
      <c r="G833" s="22"/>
    </row>
    <row r="834" spans="1:7" ht="12.75" x14ac:dyDescent="0.2">
      <c r="A834" s="3"/>
      <c r="B834" s="3"/>
      <c r="C834" s="3"/>
      <c r="D834" s="3"/>
      <c r="G834" s="22"/>
    </row>
    <row r="835" spans="1:7" ht="12.75" x14ac:dyDescent="0.2">
      <c r="A835" s="3"/>
      <c r="B835" s="3"/>
      <c r="C835" s="3"/>
      <c r="D835" s="3"/>
      <c r="G835" s="22"/>
    </row>
    <row r="836" spans="1:7" ht="12.75" x14ac:dyDescent="0.2">
      <c r="A836" s="3"/>
      <c r="B836" s="3"/>
      <c r="C836" s="3"/>
      <c r="D836" s="3"/>
      <c r="G836" s="22"/>
    </row>
    <row r="837" spans="1:7" ht="12.75" x14ac:dyDescent="0.2">
      <c r="A837" s="3"/>
      <c r="B837" s="3"/>
      <c r="C837" s="3"/>
      <c r="D837" s="3"/>
      <c r="G837" s="22"/>
    </row>
    <row r="838" spans="1:7" ht="12.75" x14ac:dyDescent="0.2">
      <c r="A838" s="3"/>
      <c r="B838" s="3"/>
      <c r="C838" s="3"/>
      <c r="D838" s="3"/>
      <c r="G838" s="22"/>
    </row>
    <row r="839" spans="1:7" ht="12.75" x14ac:dyDescent="0.2">
      <c r="A839" s="3"/>
      <c r="B839" s="3"/>
      <c r="C839" s="3"/>
      <c r="D839" s="3"/>
      <c r="G839" s="22"/>
    </row>
    <row r="840" spans="1:7" ht="12.75" x14ac:dyDescent="0.2">
      <c r="A840" s="3"/>
      <c r="B840" s="3"/>
      <c r="C840" s="3"/>
      <c r="D840" s="3"/>
      <c r="G840" s="22"/>
    </row>
    <row r="841" spans="1:7" ht="12.75" x14ac:dyDescent="0.2">
      <c r="A841" s="3"/>
      <c r="B841" s="3"/>
      <c r="C841" s="3"/>
      <c r="D841" s="3"/>
      <c r="G841" s="22"/>
    </row>
    <row r="842" spans="1:7" ht="12.75" x14ac:dyDescent="0.2">
      <c r="A842" s="3"/>
      <c r="B842" s="3"/>
      <c r="C842" s="3"/>
      <c r="D842" s="3"/>
      <c r="G842" s="22"/>
    </row>
    <row r="843" spans="1:7" ht="12.75" x14ac:dyDescent="0.2">
      <c r="A843" s="3"/>
      <c r="B843" s="3"/>
      <c r="C843" s="3"/>
      <c r="D843" s="3"/>
      <c r="G843" s="22"/>
    </row>
    <row r="844" spans="1:7" ht="12.75" x14ac:dyDescent="0.2">
      <c r="A844" s="3"/>
      <c r="B844" s="3"/>
      <c r="C844" s="3"/>
      <c r="D844" s="3"/>
      <c r="G844" s="22"/>
    </row>
    <row r="845" spans="1:7" ht="12.75" x14ac:dyDescent="0.2">
      <c r="A845" s="3"/>
      <c r="B845" s="3"/>
      <c r="C845" s="3"/>
      <c r="D845" s="3"/>
      <c r="G845" s="22"/>
    </row>
    <row r="846" spans="1:7" ht="12.75" x14ac:dyDescent="0.2">
      <c r="A846" s="3"/>
      <c r="B846" s="3"/>
      <c r="C846" s="3"/>
      <c r="D846" s="3"/>
      <c r="G846" s="22"/>
    </row>
    <row r="847" spans="1:7" ht="12.75" x14ac:dyDescent="0.2">
      <c r="A847" s="3"/>
      <c r="B847" s="3"/>
      <c r="C847" s="3"/>
      <c r="D847" s="3"/>
      <c r="G847" s="22"/>
    </row>
    <row r="848" spans="1:7" ht="12.75" x14ac:dyDescent="0.2">
      <c r="A848" s="3"/>
      <c r="B848" s="3"/>
      <c r="C848" s="3"/>
      <c r="D848" s="3"/>
      <c r="G848" s="22"/>
    </row>
    <row r="849" spans="1:7" ht="12.75" x14ac:dyDescent="0.2">
      <c r="A849" s="3"/>
      <c r="B849" s="3"/>
      <c r="C849" s="3"/>
      <c r="D849" s="3"/>
      <c r="G849" s="22"/>
    </row>
    <row r="850" spans="1:7" ht="12.75" x14ac:dyDescent="0.2">
      <c r="A850" s="3"/>
      <c r="B850" s="3"/>
      <c r="C850" s="3"/>
      <c r="D850" s="3"/>
      <c r="G850" s="22"/>
    </row>
    <row r="851" spans="1:7" ht="12.75" x14ac:dyDescent="0.2">
      <c r="A851" s="3"/>
      <c r="B851" s="3"/>
      <c r="C851" s="3"/>
      <c r="D851" s="3"/>
      <c r="G851" s="22"/>
    </row>
    <row r="852" spans="1:7" ht="12.75" x14ac:dyDescent="0.2">
      <c r="A852" s="3"/>
      <c r="B852" s="3"/>
      <c r="C852" s="3"/>
      <c r="D852" s="3"/>
      <c r="G852" s="22"/>
    </row>
    <row r="853" spans="1:7" ht="12.75" x14ac:dyDescent="0.2">
      <c r="A853" s="3"/>
      <c r="B853" s="3"/>
      <c r="C853" s="3"/>
      <c r="D853" s="3"/>
      <c r="G853" s="22"/>
    </row>
    <row r="854" spans="1:7" ht="12.75" x14ac:dyDescent="0.2">
      <c r="A854" s="3"/>
      <c r="B854" s="3"/>
      <c r="C854" s="3"/>
      <c r="D854" s="3"/>
      <c r="G854" s="22"/>
    </row>
    <row r="855" spans="1:7" ht="12.75" x14ac:dyDescent="0.2">
      <c r="A855" s="3"/>
      <c r="B855" s="3"/>
      <c r="C855" s="3"/>
      <c r="D855" s="3"/>
      <c r="G855" s="22"/>
    </row>
    <row r="856" spans="1:7" ht="12.75" x14ac:dyDescent="0.2">
      <c r="A856" s="3"/>
      <c r="B856" s="3"/>
      <c r="C856" s="3"/>
      <c r="D856" s="3"/>
      <c r="G856" s="22"/>
    </row>
    <row r="857" spans="1:7" ht="12.75" x14ac:dyDescent="0.2">
      <c r="A857" s="3"/>
      <c r="B857" s="3"/>
      <c r="C857" s="3"/>
      <c r="D857" s="3"/>
      <c r="G857" s="22"/>
    </row>
    <row r="858" spans="1:7" ht="12.75" x14ac:dyDescent="0.2">
      <c r="A858" s="3"/>
      <c r="B858" s="3"/>
      <c r="C858" s="3"/>
      <c r="D858" s="3"/>
      <c r="G858" s="22"/>
    </row>
    <row r="859" spans="1:7" ht="12.75" x14ac:dyDescent="0.2">
      <c r="A859" s="3"/>
      <c r="B859" s="3"/>
      <c r="C859" s="3"/>
      <c r="D859" s="3"/>
      <c r="G859" s="22"/>
    </row>
    <row r="860" spans="1:7" ht="12.75" x14ac:dyDescent="0.2">
      <c r="A860" s="3"/>
      <c r="B860" s="3"/>
      <c r="C860" s="3"/>
      <c r="D860" s="3"/>
      <c r="G860" s="22"/>
    </row>
    <row r="861" spans="1:7" ht="12.75" x14ac:dyDescent="0.2">
      <c r="A861" s="3"/>
      <c r="B861" s="3"/>
      <c r="C861" s="3"/>
      <c r="D861" s="3"/>
      <c r="G861" s="22"/>
    </row>
    <row r="862" spans="1:7" ht="12.75" x14ac:dyDescent="0.2">
      <c r="A862" s="3"/>
      <c r="B862" s="3"/>
      <c r="C862" s="3"/>
      <c r="D862" s="3"/>
      <c r="G862" s="22"/>
    </row>
    <row r="863" spans="1:7" ht="12.75" x14ac:dyDescent="0.2">
      <c r="A863" s="3"/>
      <c r="B863" s="3"/>
      <c r="C863" s="3"/>
      <c r="D863" s="3"/>
      <c r="G863" s="22"/>
    </row>
    <row r="864" spans="1:7" ht="12.75" x14ac:dyDescent="0.2">
      <c r="A864" s="3"/>
      <c r="B864" s="3"/>
      <c r="C864" s="3"/>
      <c r="D864" s="3"/>
      <c r="G864" s="22"/>
    </row>
    <row r="865" spans="1:7" ht="12.75" x14ac:dyDescent="0.2">
      <c r="A865" s="3"/>
      <c r="B865" s="3"/>
      <c r="C865" s="3"/>
      <c r="D865" s="3"/>
      <c r="G865" s="22"/>
    </row>
    <row r="866" spans="1:7" ht="12.75" x14ac:dyDescent="0.2">
      <c r="A866" s="3"/>
      <c r="B866" s="3"/>
      <c r="C866" s="3"/>
      <c r="D866" s="3"/>
      <c r="G866" s="22"/>
    </row>
    <row r="867" spans="1:7" ht="12.75" x14ac:dyDescent="0.2">
      <c r="A867" s="3"/>
      <c r="B867" s="3"/>
      <c r="C867" s="3"/>
      <c r="D867" s="3"/>
      <c r="G867" s="22"/>
    </row>
    <row r="868" spans="1:7" ht="12.75" x14ac:dyDescent="0.2">
      <c r="A868" s="3"/>
      <c r="B868" s="3"/>
      <c r="C868" s="3"/>
      <c r="D868" s="3"/>
      <c r="G868" s="22"/>
    </row>
    <row r="869" spans="1:7" ht="12.75" x14ac:dyDescent="0.2">
      <c r="A869" s="3"/>
      <c r="B869" s="3"/>
      <c r="C869" s="3"/>
      <c r="D869" s="3"/>
      <c r="G869" s="22"/>
    </row>
    <row r="870" spans="1:7" ht="12.75" x14ac:dyDescent="0.2">
      <c r="A870" s="3"/>
      <c r="B870" s="3"/>
      <c r="C870" s="3"/>
      <c r="D870" s="3"/>
      <c r="G870" s="22"/>
    </row>
    <row r="871" spans="1:7" ht="12.75" x14ac:dyDescent="0.2">
      <c r="A871" s="3"/>
      <c r="B871" s="3"/>
      <c r="C871" s="3"/>
      <c r="D871" s="3"/>
      <c r="G871" s="22"/>
    </row>
    <row r="872" spans="1:7" ht="12.75" x14ac:dyDescent="0.2">
      <c r="A872" s="3"/>
      <c r="B872" s="3"/>
      <c r="C872" s="3"/>
      <c r="D872" s="3"/>
      <c r="G872" s="22"/>
    </row>
    <row r="873" spans="1:7" ht="12.75" x14ac:dyDescent="0.2">
      <c r="A873" s="3"/>
      <c r="B873" s="3"/>
      <c r="C873" s="3"/>
      <c r="D873" s="3"/>
      <c r="G873" s="22"/>
    </row>
    <row r="874" spans="1:7" ht="12.75" x14ac:dyDescent="0.2">
      <c r="A874" s="3"/>
      <c r="B874" s="3"/>
      <c r="C874" s="3"/>
      <c r="D874" s="3"/>
      <c r="G874" s="22"/>
    </row>
    <row r="875" spans="1:7" ht="12.75" x14ac:dyDescent="0.2">
      <c r="A875" s="3"/>
      <c r="B875" s="3"/>
      <c r="C875" s="3"/>
      <c r="D875" s="3"/>
      <c r="G875" s="22"/>
    </row>
    <row r="876" spans="1:7" ht="12.75" x14ac:dyDescent="0.2">
      <c r="A876" s="3"/>
      <c r="B876" s="3"/>
      <c r="C876" s="3"/>
      <c r="D876" s="3"/>
      <c r="G876" s="22"/>
    </row>
    <row r="877" spans="1:7" ht="12.75" x14ac:dyDescent="0.2">
      <c r="A877" s="3"/>
      <c r="B877" s="3"/>
      <c r="C877" s="3"/>
      <c r="D877" s="3"/>
      <c r="G877" s="22"/>
    </row>
    <row r="878" spans="1:7" ht="12.75" x14ac:dyDescent="0.2">
      <c r="A878" s="3"/>
      <c r="B878" s="3"/>
      <c r="C878" s="3"/>
      <c r="D878" s="3"/>
      <c r="G878" s="22"/>
    </row>
    <row r="879" spans="1:7" ht="12.75" x14ac:dyDescent="0.2">
      <c r="A879" s="3"/>
      <c r="B879" s="3"/>
      <c r="C879" s="3"/>
      <c r="D879" s="3"/>
      <c r="G879" s="22"/>
    </row>
    <row r="880" spans="1:7" ht="12.75" x14ac:dyDescent="0.2">
      <c r="A880" s="3"/>
      <c r="B880" s="3"/>
      <c r="C880" s="3"/>
      <c r="D880" s="3"/>
      <c r="G880" s="22"/>
    </row>
    <row r="881" spans="1:7" ht="12.75" x14ac:dyDescent="0.2">
      <c r="A881" s="3"/>
      <c r="B881" s="3"/>
      <c r="C881" s="3"/>
      <c r="D881" s="3"/>
      <c r="G881" s="22"/>
    </row>
    <row r="882" spans="1:7" ht="12.75" x14ac:dyDescent="0.2">
      <c r="A882" s="3"/>
      <c r="B882" s="3"/>
      <c r="C882" s="3"/>
      <c r="D882" s="3"/>
      <c r="G882" s="22"/>
    </row>
    <row r="883" spans="1:7" ht="12.75" x14ac:dyDescent="0.2">
      <c r="A883" s="3"/>
      <c r="B883" s="3"/>
      <c r="C883" s="3"/>
      <c r="D883" s="3"/>
      <c r="G883" s="22"/>
    </row>
    <row r="884" spans="1:7" ht="12.75" x14ac:dyDescent="0.2">
      <c r="A884" s="3"/>
      <c r="B884" s="3"/>
      <c r="C884" s="3"/>
      <c r="D884" s="3"/>
      <c r="G884" s="22"/>
    </row>
    <row r="885" spans="1:7" ht="12.75" x14ac:dyDescent="0.2">
      <c r="A885" s="3"/>
      <c r="B885" s="3"/>
      <c r="C885" s="3"/>
      <c r="D885" s="3"/>
      <c r="G885" s="22"/>
    </row>
    <row r="886" spans="1:7" ht="12.75" x14ac:dyDescent="0.2">
      <c r="A886" s="3"/>
      <c r="B886" s="3"/>
      <c r="C886" s="3"/>
      <c r="D886" s="3"/>
      <c r="G886" s="22"/>
    </row>
    <row r="887" spans="1:7" ht="12.75" x14ac:dyDescent="0.2">
      <c r="A887" s="3"/>
      <c r="B887" s="3"/>
      <c r="C887" s="3"/>
      <c r="D887" s="3"/>
      <c r="G887" s="22"/>
    </row>
    <row r="888" spans="1:7" ht="12.75" x14ac:dyDescent="0.2">
      <c r="A888" s="3"/>
      <c r="B888" s="3"/>
      <c r="C888" s="3"/>
      <c r="D888" s="3"/>
      <c r="G888" s="22"/>
    </row>
    <row r="889" spans="1:7" ht="12.75" x14ac:dyDescent="0.2">
      <c r="A889" s="3"/>
      <c r="B889" s="3"/>
      <c r="C889" s="3"/>
      <c r="D889" s="3"/>
      <c r="G889" s="22"/>
    </row>
    <row r="890" spans="1:7" ht="12.75" x14ac:dyDescent="0.2">
      <c r="A890" s="3"/>
      <c r="B890" s="3"/>
      <c r="C890" s="3"/>
      <c r="D890" s="3"/>
      <c r="G890" s="22"/>
    </row>
    <row r="891" spans="1:7" ht="12.75" x14ac:dyDescent="0.2">
      <c r="A891" s="3"/>
      <c r="B891" s="3"/>
      <c r="C891" s="3"/>
      <c r="D891" s="3"/>
      <c r="G891" s="22"/>
    </row>
    <row r="892" spans="1:7" ht="12.75" x14ac:dyDescent="0.2">
      <c r="A892" s="3"/>
      <c r="B892" s="3"/>
      <c r="C892" s="3"/>
      <c r="D892" s="3"/>
      <c r="G892" s="22"/>
    </row>
    <row r="893" spans="1:7" ht="12.75" x14ac:dyDescent="0.2">
      <c r="A893" s="3"/>
      <c r="B893" s="3"/>
      <c r="C893" s="3"/>
      <c r="D893" s="3"/>
      <c r="G893" s="22"/>
    </row>
    <row r="894" spans="1:7" ht="12.75" x14ac:dyDescent="0.2">
      <c r="A894" s="3"/>
      <c r="B894" s="3"/>
      <c r="C894" s="3"/>
      <c r="D894" s="3"/>
      <c r="G894" s="22"/>
    </row>
    <row r="895" spans="1:7" ht="12.75" x14ac:dyDescent="0.2">
      <c r="A895" s="3"/>
      <c r="B895" s="3"/>
      <c r="C895" s="3"/>
      <c r="D895" s="3"/>
      <c r="G895" s="22"/>
    </row>
    <row r="896" spans="1:7" ht="12.75" x14ac:dyDescent="0.2">
      <c r="A896" s="3"/>
      <c r="B896" s="3"/>
      <c r="C896" s="3"/>
      <c r="D896" s="3"/>
      <c r="G896" s="22"/>
    </row>
    <row r="897" spans="1:7" ht="12.75" x14ac:dyDescent="0.2">
      <c r="A897" s="3"/>
      <c r="B897" s="3"/>
      <c r="C897" s="3"/>
      <c r="D897" s="3"/>
      <c r="G897" s="22"/>
    </row>
    <row r="898" spans="1:7" ht="12.75" x14ac:dyDescent="0.2">
      <c r="A898" s="3"/>
      <c r="B898" s="3"/>
      <c r="C898" s="3"/>
      <c r="D898" s="3"/>
      <c r="G898" s="22"/>
    </row>
    <row r="899" spans="1:7" ht="12.75" x14ac:dyDescent="0.2">
      <c r="A899" s="3"/>
      <c r="B899" s="3"/>
      <c r="C899" s="3"/>
      <c r="D899" s="3"/>
      <c r="G899" s="22"/>
    </row>
    <row r="900" spans="1:7" ht="12.75" x14ac:dyDescent="0.2">
      <c r="A900" s="3"/>
      <c r="B900" s="3"/>
      <c r="C900" s="3"/>
      <c r="D900" s="3"/>
      <c r="G900" s="22"/>
    </row>
    <row r="901" spans="1:7" ht="12.75" x14ac:dyDescent="0.2">
      <c r="A901" s="3"/>
      <c r="B901" s="3"/>
      <c r="C901" s="3"/>
      <c r="D901" s="3"/>
      <c r="G901" s="22"/>
    </row>
    <row r="902" spans="1:7" ht="12.75" x14ac:dyDescent="0.2">
      <c r="A902" s="3"/>
      <c r="B902" s="3"/>
      <c r="C902" s="3"/>
      <c r="D902" s="3"/>
      <c r="G902" s="22"/>
    </row>
    <row r="903" spans="1:7" ht="12.75" x14ac:dyDescent="0.2">
      <c r="A903" s="3"/>
      <c r="B903" s="3"/>
      <c r="C903" s="3"/>
      <c r="D903" s="3"/>
      <c r="G903" s="22"/>
    </row>
    <row r="904" spans="1:7" ht="12.75" x14ac:dyDescent="0.2">
      <c r="A904" s="3"/>
      <c r="B904" s="3"/>
      <c r="C904" s="3"/>
      <c r="D904" s="3"/>
      <c r="G904" s="22"/>
    </row>
    <row r="905" spans="1:7" ht="12.75" x14ac:dyDescent="0.2">
      <c r="A905" s="3"/>
      <c r="B905" s="3"/>
      <c r="C905" s="3"/>
      <c r="D905" s="3"/>
      <c r="G905" s="22"/>
    </row>
    <row r="906" spans="1:7" ht="12.75" x14ac:dyDescent="0.2">
      <c r="A906" s="3"/>
      <c r="B906" s="3"/>
      <c r="C906" s="3"/>
      <c r="D906" s="3"/>
      <c r="G906" s="22"/>
    </row>
    <row r="907" spans="1:7" ht="12.75" x14ac:dyDescent="0.2">
      <c r="A907" s="3"/>
      <c r="B907" s="3"/>
      <c r="C907" s="3"/>
      <c r="D907" s="3"/>
      <c r="G907" s="22"/>
    </row>
    <row r="908" spans="1:7" ht="12.75" x14ac:dyDescent="0.2">
      <c r="A908" s="3"/>
      <c r="B908" s="3"/>
      <c r="C908" s="3"/>
      <c r="D908" s="3"/>
      <c r="G908" s="22"/>
    </row>
    <row r="909" spans="1:7" ht="12.75" x14ac:dyDescent="0.2">
      <c r="A909" s="3"/>
      <c r="B909" s="3"/>
      <c r="C909" s="3"/>
      <c r="D909" s="3"/>
      <c r="G909" s="22"/>
    </row>
    <row r="910" spans="1:7" ht="12.75" x14ac:dyDescent="0.2">
      <c r="A910" s="3"/>
      <c r="B910" s="3"/>
      <c r="C910" s="3"/>
      <c r="D910" s="3"/>
      <c r="G910" s="22"/>
    </row>
    <row r="911" spans="1:7" ht="12.75" x14ac:dyDescent="0.2">
      <c r="A911" s="3"/>
      <c r="B911" s="3"/>
      <c r="C911" s="3"/>
      <c r="D911" s="3"/>
      <c r="G911" s="22"/>
    </row>
    <row r="912" spans="1:7" ht="12.75" x14ac:dyDescent="0.2">
      <c r="A912" s="3"/>
      <c r="B912" s="3"/>
      <c r="C912" s="3"/>
      <c r="D912" s="3"/>
      <c r="G912" s="22"/>
    </row>
    <row r="913" spans="1:7" ht="12.75" x14ac:dyDescent="0.2">
      <c r="A913" s="3"/>
      <c r="B913" s="3"/>
      <c r="C913" s="3"/>
      <c r="D913" s="3"/>
      <c r="G913" s="22"/>
    </row>
    <row r="914" spans="1:7" ht="12.75" x14ac:dyDescent="0.2">
      <c r="A914" s="3"/>
      <c r="B914" s="3"/>
      <c r="C914" s="3"/>
      <c r="D914" s="3"/>
      <c r="G914" s="22"/>
    </row>
    <row r="915" spans="1:7" ht="12.75" x14ac:dyDescent="0.2">
      <c r="A915" s="3"/>
      <c r="B915" s="3"/>
      <c r="C915" s="3"/>
      <c r="D915" s="3"/>
      <c r="G915" s="22"/>
    </row>
    <row r="916" spans="1:7" ht="12.75" x14ac:dyDescent="0.2">
      <c r="A916" s="3"/>
      <c r="B916" s="3"/>
      <c r="C916" s="3"/>
      <c r="D916" s="3"/>
      <c r="G916" s="22"/>
    </row>
    <row r="917" spans="1:7" ht="12.75" x14ac:dyDescent="0.2">
      <c r="A917" s="3"/>
      <c r="B917" s="3"/>
      <c r="C917" s="3"/>
      <c r="D917" s="3"/>
      <c r="G917" s="22"/>
    </row>
    <row r="918" spans="1:7" ht="12.75" x14ac:dyDescent="0.2">
      <c r="A918" s="3"/>
      <c r="B918" s="3"/>
      <c r="C918" s="3"/>
      <c r="D918" s="3"/>
      <c r="G918" s="22"/>
    </row>
    <row r="919" spans="1:7" ht="12.75" x14ac:dyDescent="0.2">
      <c r="A919" s="3"/>
      <c r="B919" s="3"/>
      <c r="C919" s="3"/>
      <c r="D919" s="3"/>
      <c r="G919" s="22"/>
    </row>
    <row r="920" spans="1:7" ht="12.75" x14ac:dyDescent="0.2">
      <c r="A920" s="3"/>
      <c r="B920" s="3"/>
      <c r="C920" s="3"/>
      <c r="D920" s="3"/>
      <c r="G920" s="22"/>
    </row>
    <row r="921" spans="1:7" ht="12.75" x14ac:dyDescent="0.2">
      <c r="A921" s="3"/>
      <c r="B921" s="3"/>
      <c r="C921" s="3"/>
      <c r="D921" s="3"/>
      <c r="G921" s="22"/>
    </row>
    <row r="922" spans="1:7" ht="12.75" x14ac:dyDescent="0.2">
      <c r="A922" s="3"/>
      <c r="B922" s="3"/>
      <c r="C922" s="3"/>
      <c r="D922" s="3"/>
      <c r="G922" s="22"/>
    </row>
    <row r="923" spans="1:7" ht="12.75" x14ac:dyDescent="0.2">
      <c r="A923" s="3"/>
      <c r="B923" s="3"/>
      <c r="C923" s="3"/>
      <c r="D923" s="3"/>
      <c r="G923" s="22"/>
    </row>
    <row r="924" spans="1:7" ht="12.75" x14ac:dyDescent="0.2">
      <c r="A924" s="3"/>
      <c r="B924" s="3"/>
      <c r="C924" s="3"/>
      <c r="D924" s="3"/>
      <c r="G924" s="22"/>
    </row>
    <row r="925" spans="1:7" ht="12.75" x14ac:dyDescent="0.2">
      <c r="A925" s="3"/>
      <c r="B925" s="3"/>
      <c r="C925" s="3"/>
      <c r="D925" s="3"/>
      <c r="G925" s="22"/>
    </row>
    <row r="926" spans="1:7" ht="12.75" x14ac:dyDescent="0.2">
      <c r="A926" s="3"/>
      <c r="B926" s="3"/>
      <c r="C926" s="3"/>
      <c r="D926" s="3"/>
      <c r="G926" s="22"/>
    </row>
    <row r="927" spans="1:7" ht="12.75" x14ac:dyDescent="0.2">
      <c r="A927" s="3"/>
      <c r="B927" s="3"/>
      <c r="C927" s="3"/>
      <c r="D927" s="3"/>
      <c r="G927" s="22"/>
    </row>
    <row r="928" spans="1:7" ht="12.75" x14ac:dyDescent="0.2">
      <c r="A928" s="3"/>
      <c r="B928" s="3"/>
      <c r="C928" s="3"/>
      <c r="D928" s="3"/>
      <c r="G928" s="22"/>
    </row>
    <row r="929" spans="1:7" ht="12.75" x14ac:dyDescent="0.2">
      <c r="A929" s="3"/>
      <c r="B929" s="3"/>
      <c r="C929" s="3"/>
      <c r="D929" s="3"/>
      <c r="G929" s="22"/>
    </row>
    <row r="930" spans="1:7" ht="12.75" x14ac:dyDescent="0.2">
      <c r="A930" s="3"/>
      <c r="B930" s="3"/>
      <c r="C930" s="3"/>
      <c r="D930" s="3"/>
      <c r="G930" s="22"/>
    </row>
    <row r="931" spans="1:7" ht="12.75" x14ac:dyDescent="0.2">
      <c r="A931" s="3"/>
      <c r="B931" s="3"/>
      <c r="C931" s="3"/>
      <c r="D931" s="3"/>
      <c r="G931" s="22"/>
    </row>
    <row r="932" spans="1:7" ht="12.75" x14ac:dyDescent="0.2">
      <c r="A932" s="3"/>
      <c r="B932" s="3"/>
      <c r="C932" s="3"/>
      <c r="D932" s="3"/>
      <c r="G932" s="22"/>
    </row>
    <row r="933" spans="1:7" ht="12.75" x14ac:dyDescent="0.2">
      <c r="A933" s="3"/>
      <c r="B933" s="3"/>
      <c r="C933" s="3"/>
      <c r="D933" s="3"/>
      <c r="G933" s="22"/>
    </row>
    <row r="934" spans="1:7" ht="12.75" x14ac:dyDescent="0.2">
      <c r="A934" s="3"/>
      <c r="B934" s="3"/>
      <c r="C934" s="3"/>
      <c r="D934" s="3"/>
      <c r="G934" s="22"/>
    </row>
    <row r="935" spans="1:7" ht="12.75" x14ac:dyDescent="0.2">
      <c r="A935" s="3"/>
      <c r="B935" s="3"/>
      <c r="C935" s="3"/>
      <c r="D935" s="3"/>
      <c r="G935" s="22"/>
    </row>
    <row r="936" spans="1:7" ht="12.75" x14ac:dyDescent="0.2">
      <c r="A936" s="3"/>
      <c r="B936" s="3"/>
      <c r="C936" s="3"/>
      <c r="D936" s="3"/>
      <c r="G936" s="22"/>
    </row>
    <row r="937" spans="1:7" ht="12.75" x14ac:dyDescent="0.2">
      <c r="A937" s="3"/>
      <c r="B937" s="3"/>
      <c r="C937" s="3"/>
      <c r="D937" s="3"/>
      <c r="G937" s="22"/>
    </row>
    <row r="938" spans="1:7" ht="12.75" x14ac:dyDescent="0.2">
      <c r="A938" s="3"/>
      <c r="B938" s="3"/>
      <c r="C938" s="3"/>
      <c r="D938" s="3"/>
      <c r="G938" s="22"/>
    </row>
    <row r="939" spans="1:7" ht="12.75" x14ac:dyDescent="0.2">
      <c r="A939" s="3"/>
      <c r="B939" s="3"/>
      <c r="C939" s="3"/>
      <c r="D939" s="3"/>
      <c r="G939" s="22"/>
    </row>
    <row r="940" spans="1:7" ht="12.75" x14ac:dyDescent="0.2">
      <c r="A940" s="3"/>
      <c r="B940" s="3"/>
      <c r="C940" s="3"/>
      <c r="D940" s="3"/>
      <c r="G940" s="22"/>
    </row>
    <row r="941" spans="1:7" ht="12.75" x14ac:dyDescent="0.2">
      <c r="A941" s="3"/>
      <c r="B941" s="3"/>
      <c r="C941" s="3"/>
      <c r="D941" s="3"/>
      <c r="G941" s="22"/>
    </row>
    <row r="942" spans="1:7" ht="12.75" x14ac:dyDescent="0.2">
      <c r="A942" s="3"/>
      <c r="B942" s="3"/>
      <c r="C942" s="3"/>
      <c r="D942" s="3"/>
      <c r="G942" s="22"/>
    </row>
    <row r="943" spans="1:7" ht="12.75" x14ac:dyDescent="0.2">
      <c r="A943" s="3"/>
      <c r="B943" s="3"/>
      <c r="C943" s="3"/>
      <c r="D943" s="3"/>
      <c r="G943" s="22"/>
    </row>
    <row r="944" spans="1:7" ht="12.75" x14ac:dyDescent="0.2">
      <c r="A944" s="3"/>
      <c r="B944" s="3"/>
      <c r="C944" s="3"/>
      <c r="D944" s="3"/>
      <c r="G944" s="22"/>
    </row>
    <row r="945" spans="1:7" ht="12.75" x14ac:dyDescent="0.2">
      <c r="A945" s="3"/>
      <c r="B945" s="3"/>
      <c r="C945" s="3"/>
      <c r="D945" s="3"/>
      <c r="G945" s="22"/>
    </row>
    <row r="946" spans="1:7" ht="12.75" x14ac:dyDescent="0.2">
      <c r="A946" s="3"/>
      <c r="B946" s="3"/>
      <c r="C946" s="3"/>
      <c r="D946" s="3"/>
      <c r="G946" s="22"/>
    </row>
    <row r="947" spans="1:7" ht="12.75" x14ac:dyDescent="0.2">
      <c r="A947" s="3"/>
      <c r="B947" s="3"/>
      <c r="C947" s="3"/>
      <c r="D947" s="3"/>
      <c r="G947" s="22"/>
    </row>
    <row r="948" spans="1:7" ht="12.75" x14ac:dyDescent="0.2">
      <c r="A948" s="3"/>
      <c r="B948" s="3"/>
      <c r="C948" s="3"/>
      <c r="D948" s="3"/>
      <c r="G948" s="22"/>
    </row>
    <row r="949" spans="1:7" ht="12.75" x14ac:dyDescent="0.2">
      <c r="A949" s="3"/>
      <c r="B949" s="3"/>
      <c r="C949" s="3"/>
      <c r="D949" s="3"/>
      <c r="G949" s="22"/>
    </row>
    <row r="950" spans="1:7" ht="12.75" x14ac:dyDescent="0.2">
      <c r="A950" s="3"/>
      <c r="B950" s="3"/>
      <c r="C950" s="3"/>
      <c r="D950" s="3"/>
      <c r="G950" s="22"/>
    </row>
    <row r="951" spans="1:7" ht="12.75" x14ac:dyDescent="0.2">
      <c r="A951" s="3"/>
      <c r="B951" s="3"/>
      <c r="C951" s="3"/>
      <c r="D951" s="3"/>
      <c r="G951" s="22"/>
    </row>
    <row r="952" spans="1:7" ht="12.75" x14ac:dyDescent="0.2">
      <c r="A952" s="3"/>
      <c r="B952" s="3"/>
      <c r="C952" s="3"/>
      <c r="D952" s="3"/>
      <c r="G952" s="22"/>
    </row>
    <row r="953" spans="1:7" ht="12.75" x14ac:dyDescent="0.2">
      <c r="A953" s="3"/>
      <c r="B953" s="3"/>
      <c r="C953" s="3"/>
      <c r="D953" s="3"/>
      <c r="G953" s="22"/>
    </row>
    <row r="954" spans="1:7" ht="12.75" x14ac:dyDescent="0.2">
      <c r="A954" s="3"/>
      <c r="B954" s="3"/>
      <c r="C954" s="3"/>
      <c r="D954" s="3"/>
      <c r="G954" s="22"/>
    </row>
    <row r="955" spans="1:7" ht="12.75" x14ac:dyDescent="0.2">
      <c r="A955" s="3"/>
      <c r="B955" s="3"/>
      <c r="C955" s="3"/>
      <c r="D955" s="3"/>
      <c r="G955" s="22"/>
    </row>
    <row r="956" spans="1:7" ht="12.75" x14ac:dyDescent="0.2">
      <c r="A956" s="3"/>
      <c r="B956" s="3"/>
      <c r="C956" s="3"/>
      <c r="D956" s="3"/>
      <c r="G956" s="22"/>
    </row>
    <row r="957" spans="1:7" ht="12.75" x14ac:dyDescent="0.2">
      <c r="A957" s="3"/>
      <c r="B957" s="3"/>
      <c r="C957" s="3"/>
      <c r="D957" s="3"/>
      <c r="G957" s="22"/>
    </row>
    <row r="958" spans="1:7" ht="12.75" x14ac:dyDescent="0.2">
      <c r="A958" s="3"/>
      <c r="B958" s="3"/>
      <c r="C958" s="3"/>
      <c r="D958" s="3"/>
      <c r="G958" s="22"/>
    </row>
    <row r="959" spans="1:7" ht="12.75" x14ac:dyDescent="0.2">
      <c r="A959" s="3"/>
      <c r="B959" s="3"/>
      <c r="C959" s="3"/>
      <c r="D959" s="3"/>
      <c r="G959" s="22"/>
    </row>
    <row r="960" spans="1:7" ht="12.75" x14ac:dyDescent="0.2">
      <c r="A960" s="3"/>
      <c r="B960" s="3"/>
      <c r="C960" s="3"/>
      <c r="D960" s="3"/>
      <c r="G960" s="22"/>
    </row>
    <row r="961" spans="1:7" ht="12.75" x14ac:dyDescent="0.2">
      <c r="A961" s="3"/>
      <c r="B961" s="3"/>
      <c r="C961" s="3"/>
      <c r="D961" s="3"/>
      <c r="G961" s="22"/>
    </row>
    <row r="962" spans="1:7" ht="12.75" x14ac:dyDescent="0.2">
      <c r="A962" s="3"/>
      <c r="B962" s="3"/>
      <c r="C962" s="3"/>
      <c r="D962" s="3"/>
      <c r="G962" s="22"/>
    </row>
    <row r="963" spans="1:7" ht="12.75" x14ac:dyDescent="0.2">
      <c r="A963" s="3"/>
      <c r="B963" s="3"/>
      <c r="C963" s="3"/>
      <c r="D963" s="3"/>
      <c r="G963" s="22"/>
    </row>
    <row r="964" spans="1:7" ht="12.75" x14ac:dyDescent="0.2">
      <c r="A964" s="3"/>
      <c r="B964" s="3"/>
      <c r="C964" s="3"/>
      <c r="D964" s="3"/>
      <c r="G964" s="22"/>
    </row>
    <row r="965" spans="1:7" ht="12.75" x14ac:dyDescent="0.2">
      <c r="A965" s="3"/>
      <c r="B965" s="3"/>
      <c r="C965" s="3"/>
      <c r="D965" s="3"/>
      <c r="G965" s="22"/>
    </row>
    <row r="966" spans="1:7" ht="12.75" x14ac:dyDescent="0.2">
      <c r="A966" s="3"/>
      <c r="B966" s="3"/>
      <c r="C966" s="3"/>
      <c r="D966" s="3"/>
      <c r="G966" s="22"/>
    </row>
    <row r="967" spans="1:7" ht="12.75" x14ac:dyDescent="0.2">
      <c r="A967" s="3"/>
      <c r="B967" s="3"/>
      <c r="C967" s="3"/>
      <c r="D967" s="3"/>
      <c r="G967" s="22"/>
    </row>
    <row r="968" spans="1:7" ht="12.75" x14ac:dyDescent="0.2">
      <c r="A968" s="3"/>
      <c r="B968" s="3"/>
      <c r="C968" s="3"/>
      <c r="D968" s="3"/>
      <c r="G968" s="22"/>
    </row>
    <row r="969" spans="1:7" ht="12.75" x14ac:dyDescent="0.2">
      <c r="A969" s="3"/>
      <c r="B969" s="3"/>
      <c r="C969" s="3"/>
      <c r="D969" s="3"/>
      <c r="G969" s="22"/>
    </row>
    <row r="970" spans="1:7" ht="12.75" x14ac:dyDescent="0.2">
      <c r="A970" s="3"/>
      <c r="B970" s="3"/>
      <c r="C970" s="3"/>
      <c r="D970" s="3"/>
      <c r="G970" s="22"/>
    </row>
    <row r="971" spans="1:7" ht="12.75" x14ac:dyDescent="0.2">
      <c r="A971" s="3"/>
      <c r="B971" s="3"/>
      <c r="C971" s="3"/>
      <c r="D971" s="3"/>
      <c r="G971" s="22"/>
    </row>
    <row r="972" spans="1:7" ht="12.75" x14ac:dyDescent="0.2">
      <c r="A972" s="3"/>
      <c r="B972" s="3"/>
      <c r="C972" s="3"/>
      <c r="D972" s="3"/>
      <c r="G972" s="22"/>
    </row>
    <row r="973" spans="1:7" ht="12.75" x14ac:dyDescent="0.2">
      <c r="A973" s="3"/>
      <c r="B973" s="3"/>
      <c r="C973" s="3"/>
      <c r="D973" s="3"/>
      <c r="G973" s="22"/>
    </row>
    <row r="974" spans="1:7" ht="12.75" x14ac:dyDescent="0.2">
      <c r="A974" s="3"/>
      <c r="B974" s="3"/>
      <c r="C974" s="3"/>
      <c r="D974" s="3"/>
      <c r="G974" s="22"/>
    </row>
    <row r="975" spans="1:7" ht="12.75" x14ac:dyDescent="0.2">
      <c r="A975" s="3"/>
      <c r="B975" s="3"/>
      <c r="C975" s="3"/>
      <c r="D975" s="3"/>
      <c r="G975" s="22"/>
    </row>
    <row r="976" spans="1:7" ht="12.75" x14ac:dyDescent="0.2">
      <c r="A976" s="3"/>
      <c r="B976" s="3"/>
      <c r="C976" s="3"/>
      <c r="D976" s="3"/>
      <c r="G976" s="22"/>
    </row>
    <row r="977" spans="1:7" ht="12.75" x14ac:dyDescent="0.2">
      <c r="A977" s="3"/>
      <c r="B977" s="3"/>
      <c r="C977" s="3"/>
      <c r="D977" s="3"/>
      <c r="G977" s="22"/>
    </row>
    <row r="978" spans="1:7" ht="12.75" x14ac:dyDescent="0.2">
      <c r="A978" s="3"/>
      <c r="B978" s="3"/>
      <c r="C978" s="3"/>
      <c r="D978" s="3"/>
      <c r="G978" s="22"/>
    </row>
    <row r="979" spans="1:7" ht="12.75" x14ac:dyDescent="0.2">
      <c r="A979" s="3"/>
      <c r="B979" s="3"/>
      <c r="C979" s="3"/>
      <c r="D979" s="3"/>
      <c r="G979" s="22"/>
    </row>
    <row r="980" spans="1:7" ht="12.75" x14ac:dyDescent="0.2">
      <c r="A980" s="3"/>
      <c r="B980" s="3"/>
      <c r="C980" s="3"/>
      <c r="D980" s="3"/>
      <c r="G980" s="22"/>
    </row>
    <row r="981" spans="1:7" ht="12.75" x14ac:dyDescent="0.2">
      <c r="A981" s="3"/>
      <c r="B981" s="3"/>
      <c r="C981" s="3"/>
      <c r="D981" s="3"/>
      <c r="G981" s="22"/>
    </row>
    <row r="982" spans="1:7" ht="12.75" x14ac:dyDescent="0.2">
      <c r="A982" s="3"/>
      <c r="B982" s="3"/>
      <c r="C982" s="3"/>
      <c r="D982" s="3"/>
      <c r="G982" s="22"/>
    </row>
    <row r="983" spans="1:7" ht="12.75" x14ac:dyDescent="0.2">
      <c r="A983" s="3"/>
      <c r="B983" s="3"/>
      <c r="C983" s="3"/>
      <c r="D983" s="3"/>
      <c r="G983" s="22"/>
    </row>
    <row r="984" spans="1:7" ht="12.75" x14ac:dyDescent="0.2">
      <c r="A984" s="3"/>
      <c r="B984" s="3"/>
      <c r="C984" s="3"/>
      <c r="D984" s="3"/>
      <c r="G984" s="22"/>
    </row>
    <row r="985" spans="1:7" ht="12.75" x14ac:dyDescent="0.2">
      <c r="A985" s="3"/>
      <c r="B985" s="3"/>
      <c r="C985" s="3"/>
      <c r="D985" s="3"/>
      <c r="G985" s="22"/>
    </row>
    <row r="986" spans="1:7" ht="12.75" x14ac:dyDescent="0.2">
      <c r="A986" s="3"/>
      <c r="B986" s="3"/>
      <c r="C986" s="3"/>
      <c r="D986" s="3"/>
      <c r="G986" s="22"/>
    </row>
    <row r="987" spans="1:7" ht="12.75" x14ac:dyDescent="0.2">
      <c r="A987" s="3"/>
      <c r="B987" s="3"/>
      <c r="C987" s="3"/>
      <c r="D987" s="3"/>
      <c r="G987" s="22"/>
    </row>
    <row r="988" spans="1:7" ht="12.75" x14ac:dyDescent="0.2">
      <c r="A988" s="3"/>
      <c r="B988" s="3"/>
      <c r="C988" s="3"/>
      <c r="D988" s="3"/>
      <c r="G988" s="22"/>
    </row>
    <row r="989" spans="1:7" ht="12.75" x14ac:dyDescent="0.2">
      <c r="A989" s="3"/>
      <c r="B989" s="3"/>
      <c r="C989" s="3"/>
      <c r="D989" s="3"/>
      <c r="G989" s="22"/>
    </row>
    <row r="990" spans="1:7" ht="12.75" x14ac:dyDescent="0.2">
      <c r="A990" s="3"/>
      <c r="B990" s="3"/>
      <c r="C990" s="3"/>
      <c r="D990" s="3"/>
      <c r="G990" s="22"/>
    </row>
    <row r="991" spans="1:7" ht="12.75" x14ac:dyDescent="0.2">
      <c r="A991" s="3"/>
      <c r="B991" s="3"/>
      <c r="C991" s="3"/>
      <c r="D991" s="3"/>
      <c r="G991" s="22"/>
    </row>
    <row r="992" spans="1:7" ht="12.75" x14ac:dyDescent="0.2">
      <c r="A992" s="3"/>
      <c r="B992" s="3"/>
      <c r="C992" s="3"/>
      <c r="D992" s="3"/>
      <c r="G992" s="22"/>
    </row>
    <row r="993" spans="1:7" ht="12.75" x14ac:dyDescent="0.2">
      <c r="A993" s="3"/>
      <c r="B993" s="3"/>
      <c r="C993" s="3"/>
      <c r="D993" s="3"/>
      <c r="G993" s="22"/>
    </row>
    <row r="994" spans="1:7" ht="12.75" x14ac:dyDescent="0.2">
      <c r="A994" s="3"/>
      <c r="B994" s="3"/>
      <c r="C994" s="3"/>
      <c r="D994" s="3"/>
      <c r="G994" s="22"/>
    </row>
    <row r="995" spans="1:7" ht="12.75" x14ac:dyDescent="0.2">
      <c r="A995" s="3"/>
      <c r="B995" s="3"/>
      <c r="C995" s="3"/>
      <c r="D995" s="3"/>
      <c r="G995" s="22"/>
    </row>
    <row r="996" spans="1:7" ht="12.75" x14ac:dyDescent="0.2">
      <c r="A996" s="3"/>
      <c r="B996" s="3"/>
      <c r="C996" s="3"/>
      <c r="D996" s="3"/>
      <c r="G996" s="22"/>
    </row>
    <row r="997" spans="1:7" ht="12.75" x14ac:dyDescent="0.2">
      <c r="A997" s="3"/>
      <c r="B997" s="3"/>
      <c r="C997" s="3"/>
      <c r="D997" s="3"/>
      <c r="G997" s="22"/>
    </row>
    <row r="998" spans="1:7" ht="12.75" x14ac:dyDescent="0.2">
      <c r="A998" s="3"/>
      <c r="B998" s="3"/>
      <c r="C998" s="3"/>
      <c r="D998" s="3"/>
      <c r="G998" s="22"/>
    </row>
  </sheetData>
  <pageMargins left="0.511811024" right="0.511811024" top="0.78740157499999996" bottom="0.78740157499999996" header="0.31496062000000002" footer="0.31496062000000002"/>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E132"/>
  <sheetViews>
    <sheetView zoomScale="145" zoomScaleNormal="145" workbookViewId="0">
      <pane ySplit="1" topLeftCell="A2" activePane="bottomLeft" state="frozen"/>
      <selection pane="bottomLeft" sqref="A1:E1"/>
    </sheetView>
  </sheetViews>
  <sheetFormatPr defaultColWidth="12.5703125" defaultRowHeight="15.75" customHeight="1" x14ac:dyDescent="0.2"/>
  <cols>
    <col min="1" max="1" width="12" bestFit="1" customWidth="1"/>
    <col min="2" max="2" width="35.5703125" bestFit="1" customWidth="1"/>
    <col min="3" max="3" width="21.85546875" customWidth="1"/>
    <col min="4" max="4" width="27.140625" bestFit="1" customWidth="1"/>
    <col min="5" max="5" width="44" style="27" bestFit="1" customWidth="1"/>
  </cols>
  <sheetData>
    <row r="1" spans="1:5" ht="12.75" x14ac:dyDescent="0.2">
      <c r="A1" s="1" t="s">
        <v>5625</v>
      </c>
      <c r="B1" s="1" t="s">
        <v>5626</v>
      </c>
      <c r="C1" s="1" t="s">
        <v>5627</v>
      </c>
      <c r="D1" s="1" t="s">
        <v>5628</v>
      </c>
      <c r="E1" s="1" t="s">
        <v>5682</v>
      </c>
    </row>
    <row r="2" spans="1:5" ht="12.75" x14ac:dyDescent="0.2">
      <c r="A2" s="3">
        <v>1</v>
      </c>
      <c r="B2" s="3" t="s">
        <v>5</v>
      </c>
      <c r="C2" s="3" t="s">
        <v>5629</v>
      </c>
      <c r="D2" s="3" t="s">
        <v>5630</v>
      </c>
      <c r="E2" s="26"/>
    </row>
    <row r="3" spans="1:5" ht="12.75" x14ac:dyDescent="0.2">
      <c r="A3" s="3">
        <v>2</v>
      </c>
      <c r="B3" s="3" t="s">
        <v>9</v>
      </c>
      <c r="C3" s="3" t="s">
        <v>5629</v>
      </c>
      <c r="D3" s="3" t="s">
        <v>5630</v>
      </c>
      <c r="E3" s="26"/>
    </row>
    <row r="4" spans="1:5" ht="12.75" x14ac:dyDescent="0.2">
      <c r="A4" s="3">
        <v>3</v>
      </c>
      <c r="B4" s="3" t="s">
        <v>13</v>
      </c>
      <c r="C4" s="3" t="s">
        <v>5629</v>
      </c>
      <c r="D4" s="3" t="s">
        <v>5630</v>
      </c>
      <c r="E4" s="26"/>
    </row>
    <row r="5" spans="1:5" ht="12.75" x14ac:dyDescent="0.2">
      <c r="A5" s="3">
        <v>4</v>
      </c>
      <c r="B5" s="3" t="s">
        <v>17</v>
      </c>
      <c r="C5" s="3" t="s">
        <v>5629</v>
      </c>
      <c r="D5" s="3" t="s">
        <v>5630</v>
      </c>
      <c r="E5" s="26"/>
    </row>
    <row r="6" spans="1:5" ht="12.75" x14ac:dyDescent="0.2">
      <c r="A6" s="3">
        <v>5</v>
      </c>
      <c r="B6" s="3" t="s">
        <v>19</v>
      </c>
      <c r="C6" s="3" t="s">
        <v>5629</v>
      </c>
      <c r="D6" s="3" t="s">
        <v>5630</v>
      </c>
      <c r="E6" s="26"/>
    </row>
    <row r="7" spans="1:5" ht="12.75" x14ac:dyDescent="0.2">
      <c r="A7" s="3">
        <v>6</v>
      </c>
      <c r="B7" s="3" t="s">
        <v>22</v>
      </c>
      <c r="C7" s="3" t="s">
        <v>5629</v>
      </c>
      <c r="D7" s="3" t="s">
        <v>5630</v>
      </c>
      <c r="E7" s="26"/>
    </row>
    <row r="8" spans="1:5" ht="12.75" x14ac:dyDescent="0.2">
      <c r="A8" s="3">
        <v>7</v>
      </c>
      <c r="B8" s="3" t="s">
        <v>25</v>
      </c>
      <c r="C8" s="3" t="s">
        <v>5629</v>
      </c>
      <c r="D8" s="3" t="s">
        <v>5630</v>
      </c>
      <c r="E8" s="26"/>
    </row>
    <row r="9" spans="1:5" ht="12.75" x14ac:dyDescent="0.2">
      <c r="A9" s="3">
        <v>8</v>
      </c>
      <c r="B9" s="3" t="s">
        <v>27</v>
      </c>
      <c r="C9" s="3" t="s">
        <v>5629</v>
      </c>
      <c r="D9" s="3" t="s">
        <v>5630</v>
      </c>
      <c r="E9" s="26"/>
    </row>
    <row r="10" spans="1:5" ht="12.75" x14ac:dyDescent="0.2">
      <c r="A10" s="3">
        <v>9</v>
      </c>
      <c r="B10" s="3" t="s">
        <v>29</v>
      </c>
      <c r="C10" s="3" t="s">
        <v>5629</v>
      </c>
      <c r="D10" s="3" t="s">
        <v>5630</v>
      </c>
      <c r="E10" s="26"/>
    </row>
    <row r="11" spans="1:5" ht="12.75" x14ac:dyDescent="0.2">
      <c r="A11" s="3">
        <v>10</v>
      </c>
      <c r="B11" s="3" t="s">
        <v>32</v>
      </c>
      <c r="C11" s="3" t="s">
        <v>5629</v>
      </c>
      <c r="D11" s="3" t="s">
        <v>5630</v>
      </c>
      <c r="E11" s="26"/>
    </row>
    <row r="12" spans="1:5" ht="12.75" x14ac:dyDescent="0.2">
      <c r="A12" s="3">
        <v>11</v>
      </c>
      <c r="B12" s="3" t="s">
        <v>35</v>
      </c>
      <c r="C12" s="3" t="s">
        <v>5629</v>
      </c>
      <c r="D12" s="3" t="s">
        <v>5630</v>
      </c>
      <c r="E12" s="26"/>
    </row>
    <row r="13" spans="1:5" ht="12.75" x14ac:dyDescent="0.2">
      <c r="A13" s="3">
        <v>12</v>
      </c>
      <c r="B13" s="3" t="s">
        <v>38</v>
      </c>
      <c r="C13" s="3" t="s">
        <v>5629</v>
      </c>
      <c r="D13" s="3" t="s">
        <v>5630</v>
      </c>
      <c r="E13" s="26"/>
    </row>
    <row r="14" spans="1:5" ht="12.75" x14ac:dyDescent="0.2">
      <c r="A14" s="3">
        <v>13</v>
      </c>
      <c r="B14" s="3" t="s">
        <v>41</v>
      </c>
      <c r="C14" s="3" t="s">
        <v>5629</v>
      </c>
      <c r="D14" s="3" t="s">
        <v>5630</v>
      </c>
      <c r="E14" s="26"/>
    </row>
    <row r="15" spans="1:5" ht="12.75" x14ac:dyDescent="0.2">
      <c r="A15" s="3">
        <v>14</v>
      </c>
      <c r="B15" s="3" t="s">
        <v>44</v>
      </c>
      <c r="C15" s="3" t="s">
        <v>5629</v>
      </c>
      <c r="D15" s="3" t="s">
        <v>5630</v>
      </c>
      <c r="E15" s="26"/>
    </row>
    <row r="16" spans="1:5" ht="12.75" x14ac:dyDescent="0.2">
      <c r="A16" s="3">
        <v>15</v>
      </c>
      <c r="B16" s="3" t="s">
        <v>46</v>
      </c>
      <c r="C16" s="3" t="s">
        <v>5629</v>
      </c>
      <c r="D16" s="3" t="s">
        <v>5630</v>
      </c>
      <c r="E16" s="26"/>
    </row>
    <row r="17" spans="1:5" ht="12.75" x14ac:dyDescent="0.2">
      <c r="A17" s="3">
        <v>16</v>
      </c>
      <c r="B17" s="3" t="s">
        <v>47</v>
      </c>
      <c r="C17" s="3" t="s">
        <v>5629</v>
      </c>
      <c r="D17" s="3" t="s">
        <v>5630</v>
      </c>
      <c r="E17" s="26"/>
    </row>
    <row r="18" spans="1:5" ht="12.75" x14ac:dyDescent="0.2">
      <c r="A18" s="3">
        <v>17</v>
      </c>
      <c r="B18" s="3" t="s">
        <v>48</v>
      </c>
      <c r="C18" s="3" t="s">
        <v>5629</v>
      </c>
      <c r="D18" s="3" t="s">
        <v>5630</v>
      </c>
      <c r="E18" s="26"/>
    </row>
    <row r="19" spans="1:5" ht="12.75" x14ac:dyDescent="0.2">
      <c r="A19" s="3">
        <v>18</v>
      </c>
      <c r="B19" s="3" t="s">
        <v>50</v>
      </c>
      <c r="C19" s="3" t="s">
        <v>5629</v>
      </c>
      <c r="D19" s="3" t="s">
        <v>5630</v>
      </c>
      <c r="E19" s="26"/>
    </row>
    <row r="20" spans="1:5" ht="12.75" x14ac:dyDescent="0.2">
      <c r="A20" s="3">
        <v>19</v>
      </c>
      <c r="B20" s="3" t="s">
        <v>5631</v>
      </c>
      <c r="C20" s="3" t="s">
        <v>5632</v>
      </c>
      <c r="D20" s="3" t="s">
        <v>5630</v>
      </c>
      <c r="E20" s="26" t="s">
        <v>5684</v>
      </c>
    </row>
    <row r="21" spans="1:5" ht="12.75" x14ac:dyDescent="0.2">
      <c r="A21" s="3">
        <v>20</v>
      </c>
      <c r="B21" s="3" t="s">
        <v>5633</v>
      </c>
      <c r="C21" s="3" t="s">
        <v>5634</v>
      </c>
      <c r="D21" s="3" t="s">
        <v>5635</v>
      </c>
      <c r="E21" s="26"/>
    </row>
    <row r="22" spans="1:5" ht="12.75" x14ac:dyDescent="0.2">
      <c r="A22" s="3">
        <v>21</v>
      </c>
      <c r="B22" s="3" t="s">
        <v>5636</v>
      </c>
      <c r="C22" s="3" t="s">
        <v>5634</v>
      </c>
      <c r="D22" s="3" t="s">
        <v>5635</v>
      </c>
      <c r="E22" s="26"/>
    </row>
    <row r="23" spans="1:5" ht="12.75" x14ac:dyDescent="0.2">
      <c r="A23" s="3">
        <v>22</v>
      </c>
      <c r="B23" s="3" t="s">
        <v>36</v>
      </c>
      <c r="C23" s="3" t="s">
        <v>5634</v>
      </c>
      <c r="D23" s="3" t="s">
        <v>5635</v>
      </c>
      <c r="E23" s="26"/>
    </row>
    <row r="24" spans="1:5" ht="12.75" x14ac:dyDescent="0.2">
      <c r="A24" s="3">
        <v>23</v>
      </c>
      <c r="B24" s="3" t="s">
        <v>5637</v>
      </c>
      <c r="C24" s="3" t="s">
        <v>5634</v>
      </c>
      <c r="D24" s="3" t="s">
        <v>5635</v>
      </c>
      <c r="E24" s="26"/>
    </row>
    <row r="25" spans="1:5" ht="12.75" x14ac:dyDescent="0.2">
      <c r="A25" s="3">
        <v>24</v>
      </c>
      <c r="B25" s="3" t="s">
        <v>5638</v>
      </c>
      <c r="C25" s="3" t="s">
        <v>5634</v>
      </c>
      <c r="D25" s="3" t="s">
        <v>5635</v>
      </c>
      <c r="E25" s="26"/>
    </row>
    <row r="26" spans="1:5" ht="12.75" x14ac:dyDescent="0.2">
      <c r="A26" s="3">
        <v>25</v>
      </c>
      <c r="B26" s="3" t="s">
        <v>5639</v>
      </c>
      <c r="C26" s="3" t="s">
        <v>5640</v>
      </c>
      <c r="D26" s="3" t="s">
        <v>5635</v>
      </c>
      <c r="E26" s="26"/>
    </row>
    <row r="27" spans="1:5" ht="12.75" x14ac:dyDescent="0.2">
      <c r="A27" s="3">
        <v>26</v>
      </c>
      <c r="B27" s="3" t="s">
        <v>5641</v>
      </c>
      <c r="C27" s="3" t="s">
        <v>5640</v>
      </c>
      <c r="D27" s="3" t="s">
        <v>5635</v>
      </c>
      <c r="E27" s="26"/>
    </row>
    <row r="28" spans="1:5" ht="12.75" x14ac:dyDescent="0.2">
      <c r="A28" s="3">
        <v>27</v>
      </c>
      <c r="B28" s="3" t="s">
        <v>5642</v>
      </c>
      <c r="C28" s="3" t="s">
        <v>5640</v>
      </c>
      <c r="D28" s="3" t="s">
        <v>5635</v>
      </c>
      <c r="E28" s="26"/>
    </row>
    <row r="29" spans="1:5" ht="12.75" x14ac:dyDescent="0.2">
      <c r="A29" s="3">
        <v>28</v>
      </c>
      <c r="B29" s="3" t="s">
        <v>5643</v>
      </c>
      <c r="C29" s="3" t="s">
        <v>5640</v>
      </c>
      <c r="D29" s="3" t="s">
        <v>5635</v>
      </c>
      <c r="E29" s="26"/>
    </row>
    <row r="30" spans="1:5" ht="12.75" x14ac:dyDescent="0.2">
      <c r="A30" s="3">
        <v>29</v>
      </c>
      <c r="B30" s="3" t="s">
        <v>5644</v>
      </c>
      <c r="C30" s="3" t="s">
        <v>5640</v>
      </c>
      <c r="D30" s="3" t="s">
        <v>5635</v>
      </c>
      <c r="E30" s="26"/>
    </row>
    <row r="31" spans="1:5" ht="12.75" x14ac:dyDescent="0.2">
      <c r="A31" s="3">
        <v>30</v>
      </c>
      <c r="B31" s="3" t="s">
        <v>5645</v>
      </c>
      <c r="C31" s="3" t="s">
        <v>5640</v>
      </c>
      <c r="D31" s="3" t="s">
        <v>5635</v>
      </c>
      <c r="E31" s="26"/>
    </row>
    <row r="32" spans="1:5" ht="12.75" x14ac:dyDescent="0.2">
      <c r="A32" s="3">
        <v>31</v>
      </c>
      <c r="B32" s="3" t="s">
        <v>5646</v>
      </c>
      <c r="C32" s="3" t="s">
        <v>5647</v>
      </c>
      <c r="D32" s="3" t="s">
        <v>5630</v>
      </c>
      <c r="E32" s="26"/>
    </row>
    <row r="33" spans="1:5" ht="15.75" customHeight="1" x14ac:dyDescent="0.2">
      <c r="A33" s="3">
        <v>32</v>
      </c>
      <c r="B33" s="3" t="s">
        <v>5648</v>
      </c>
      <c r="C33" s="3" t="s">
        <v>8</v>
      </c>
      <c r="D33" s="3" t="s">
        <v>5630</v>
      </c>
      <c r="E33" s="26"/>
    </row>
    <row r="34" spans="1:5" ht="15.75" customHeight="1" x14ac:dyDescent="0.2">
      <c r="A34" s="3">
        <v>33</v>
      </c>
      <c r="B34" s="3" t="s">
        <v>5649</v>
      </c>
      <c r="C34" s="3" t="s">
        <v>5632</v>
      </c>
      <c r="D34" s="3" t="s">
        <v>5630</v>
      </c>
      <c r="E34" s="26"/>
    </row>
    <row r="35" spans="1:5" ht="15.75" customHeight="1" x14ac:dyDescent="0.2">
      <c r="A35" s="3">
        <v>34</v>
      </c>
      <c r="B35" s="3" t="s">
        <v>5671</v>
      </c>
      <c r="C35" s="3" t="s">
        <v>5629</v>
      </c>
      <c r="D35" s="3" t="s">
        <v>5630</v>
      </c>
      <c r="E35" s="26"/>
    </row>
    <row r="36" spans="1:5" ht="15.75" customHeight="1" x14ac:dyDescent="0.2">
      <c r="A36" s="3">
        <v>35</v>
      </c>
      <c r="B36" s="3" t="s">
        <v>5676</v>
      </c>
      <c r="C36" s="3" t="s">
        <v>5632</v>
      </c>
      <c r="D36" s="3" t="s">
        <v>5630</v>
      </c>
      <c r="E36" s="29" t="s">
        <v>6524</v>
      </c>
    </row>
    <row r="37" spans="1:5" ht="15.75" customHeight="1" x14ac:dyDescent="0.2">
      <c r="A37" s="3">
        <v>36</v>
      </c>
      <c r="B37" s="3" t="s">
        <v>5677</v>
      </c>
      <c r="C37" s="3" t="s">
        <v>5629</v>
      </c>
      <c r="D37" s="3" t="s">
        <v>5630</v>
      </c>
      <c r="E37" s="26" t="s">
        <v>5685</v>
      </c>
    </row>
    <row r="38" spans="1:5" ht="15.75" customHeight="1" x14ac:dyDescent="0.2">
      <c r="A38" s="3">
        <v>37</v>
      </c>
      <c r="B38" s="3" t="s">
        <v>5679</v>
      </c>
      <c r="C38" s="3" t="s">
        <v>5640</v>
      </c>
      <c r="D38" s="3" t="s">
        <v>5635</v>
      </c>
      <c r="E38" s="26"/>
    </row>
    <row r="39" spans="1:5" ht="15.75" customHeight="1" x14ac:dyDescent="0.2">
      <c r="A39" s="3">
        <v>38</v>
      </c>
      <c r="B39" s="3" t="s">
        <v>5681</v>
      </c>
      <c r="C39" s="3" t="s">
        <v>5632</v>
      </c>
      <c r="D39" s="3" t="s">
        <v>5630</v>
      </c>
      <c r="E39" s="26" t="s">
        <v>5683</v>
      </c>
    </row>
    <row r="40" spans="1:5" ht="15.75" customHeight="1" x14ac:dyDescent="0.2">
      <c r="A40" s="3">
        <v>39</v>
      </c>
      <c r="B40" s="3" t="s">
        <v>5686</v>
      </c>
      <c r="C40" s="3" t="s">
        <v>5634</v>
      </c>
      <c r="D40" s="3" t="s">
        <v>5635</v>
      </c>
      <c r="E40" s="26"/>
    </row>
    <row r="41" spans="1:5" ht="15.75" customHeight="1" x14ac:dyDescent="0.2">
      <c r="A41" s="3">
        <v>40</v>
      </c>
      <c r="B41" s="3" t="s">
        <v>5687</v>
      </c>
      <c r="C41" s="3" t="s">
        <v>5632</v>
      </c>
      <c r="D41" s="3" t="s">
        <v>5630</v>
      </c>
      <c r="E41" s="26"/>
    </row>
    <row r="42" spans="1:5" ht="15.75" customHeight="1" x14ac:dyDescent="0.2">
      <c r="A42" s="3">
        <v>41</v>
      </c>
      <c r="B42" s="3" t="s">
        <v>5689</v>
      </c>
      <c r="C42" s="3" t="s">
        <v>5629</v>
      </c>
      <c r="D42" s="3" t="s">
        <v>5630</v>
      </c>
      <c r="E42" s="26" t="s">
        <v>5690</v>
      </c>
    </row>
    <row r="43" spans="1:5" ht="15.75" customHeight="1" x14ac:dyDescent="0.2">
      <c r="A43" s="3">
        <v>42</v>
      </c>
      <c r="B43" s="28" t="s">
        <v>5699</v>
      </c>
      <c r="C43" s="3" t="s">
        <v>5629</v>
      </c>
      <c r="D43" s="3" t="s">
        <v>5630</v>
      </c>
      <c r="E43" s="29"/>
    </row>
    <row r="44" spans="1:5" ht="15.75" customHeight="1" x14ac:dyDescent="0.2">
      <c r="A44" s="3">
        <v>43</v>
      </c>
      <c r="B44" s="28" t="s">
        <v>5700</v>
      </c>
      <c r="C44" s="3" t="s">
        <v>5629</v>
      </c>
      <c r="D44" s="3" t="s">
        <v>5630</v>
      </c>
      <c r="E44" s="29"/>
    </row>
    <row r="45" spans="1:5" ht="15.75" customHeight="1" x14ac:dyDescent="0.2">
      <c r="A45" s="3">
        <v>44</v>
      </c>
      <c r="B45" s="28" t="s">
        <v>5701</v>
      </c>
      <c r="C45" s="3" t="s">
        <v>5629</v>
      </c>
      <c r="D45" s="3" t="s">
        <v>5630</v>
      </c>
      <c r="E45" s="29"/>
    </row>
    <row r="46" spans="1:5" ht="15.75" customHeight="1" x14ac:dyDescent="0.2">
      <c r="A46" s="3">
        <v>45</v>
      </c>
      <c r="B46" s="28" t="s">
        <v>5702</v>
      </c>
      <c r="C46" s="3" t="s">
        <v>5629</v>
      </c>
      <c r="D46" s="3" t="s">
        <v>5630</v>
      </c>
      <c r="E46" s="29"/>
    </row>
    <row r="47" spans="1:5" ht="15.75" customHeight="1" x14ac:dyDescent="0.2">
      <c r="A47" s="3">
        <v>46</v>
      </c>
      <c r="B47" s="28" t="s">
        <v>5703</v>
      </c>
      <c r="C47" s="3" t="s">
        <v>5629</v>
      </c>
      <c r="D47" s="3" t="s">
        <v>5630</v>
      </c>
      <c r="E47" s="29"/>
    </row>
    <row r="48" spans="1:5" ht="15.75" customHeight="1" x14ac:dyDescent="0.2">
      <c r="A48" s="3">
        <v>47</v>
      </c>
      <c r="B48" s="28" t="s">
        <v>5704</v>
      </c>
      <c r="C48" s="3" t="s">
        <v>5629</v>
      </c>
      <c r="D48" s="3" t="s">
        <v>5630</v>
      </c>
      <c r="E48" s="29"/>
    </row>
    <row r="49" spans="1:5" ht="15.75" customHeight="1" x14ac:dyDescent="0.2">
      <c r="A49" s="3">
        <v>48</v>
      </c>
      <c r="B49" s="28" t="s">
        <v>5705</v>
      </c>
      <c r="C49" s="3" t="s">
        <v>5629</v>
      </c>
      <c r="D49" s="3" t="s">
        <v>5630</v>
      </c>
      <c r="E49" s="29"/>
    </row>
    <row r="50" spans="1:5" ht="15.75" customHeight="1" x14ac:dyDescent="0.2">
      <c r="A50" s="3">
        <v>49</v>
      </c>
      <c r="B50" s="28" t="s">
        <v>5752</v>
      </c>
      <c r="C50" s="3" t="s">
        <v>5629</v>
      </c>
      <c r="D50" s="3" t="s">
        <v>5630</v>
      </c>
      <c r="E50" s="29"/>
    </row>
    <row r="51" spans="1:5" ht="15.75" customHeight="1" x14ac:dyDescent="0.2">
      <c r="A51" s="3">
        <v>50</v>
      </c>
      <c r="B51" s="28" t="s">
        <v>5706</v>
      </c>
      <c r="C51" s="3" t="s">
        <v>5629</v>
      </c>
      <c r="D51" s="3" t="s">
        <v>5630</v>
      </c>
      <c r="E51" s="29"/>
    </row>
    <row r="52" spans="1:5" ht="15.75" customHeight="1" x14ac:dyDescent="0.2">
      <c r="A52" s="3">
        <v>51</v>
      </c>
      <c r="B52" s="28" t="s">
        <v>5707</v>
      </c>
      <c r="C52" s="3" t="s">
        <v>5629</v>
      </c>
      <c r="D52" s="3" t="s">
        <v>5630</v>
      </c>
      <c r="E52" s="29"/>
    </row>
    <row r="53" spans="1:5" ht="15.75" customHeight="1" x14ac:dyDescent="0.2">
      <c r="A53" s="3">
        <v>52</v>
      </c>
      <c r="B53" s="28" t="s">
        <v>5708</v>
      </c>
      <c r="C53" s="3" t="s">
        <v>5629</v>
      </c>
      <c r="D53" s="3" t="s">
        <v>5630</v>
      </c>
      <c r="E53" s="29"/>
    </row>
    <row r="54" spans="1:5" ht="15.75" customHeight="1" x14ac:dyDescent="0.2">
      <c r="A54" s="3">
        <v>53</v>
      </c>
      <c r="B54" s="28" t="s">
        <v>5709</v>
      </c>
      <c r="C54" s="3" t="s">
        <v>5629</v>
      </c>
      <c r="D54" s="3" t="s">
        <v>5630</v>
      </c>
      <c r="E54" s="29"/>
    </row>
    <row r="55" spans="1:5" ht="15.75" customHeight="1" x14ac:dyDescent="0.2">
      <c r="A55" s="3">
        <v>54</v>
      </c>
      <c r="B55" s="28" t="s">
        <v>5710</v>
      </c>
      <c r="C55" s="3" t="s">
        <v>5629</v>
      </c>
      <c r="D55" s="3" t="s">
        <v>5630</v>
      </c>
      <c r="E55" s="29"/>
    </row>
    <row r="56" spans="1:5" ht="15.75" customHeight="1" x14ac:dyDescent="0.2">
      <c r="A56" s="3">
        <v>55</v>
      </c>
      <c r="B56" s="28" t="s">
        <v>5711</v>
      </c>
      <c r="C56" s="3" t="s">
        <v>5629</v>
      </c>
      <c r="D56" s="3" t="s">
        <v>5630</v>
      </c>
      <c r="E56" s="29"/>
    </row>
    <row r="57" spans="1:5" ht="15.75" customHeight="1" x14ac:dyDescent="0.2">
      <c r="A57" s="3">
        <v>56</v>
      </c>
      <c r="B57" s="28" t="s">
        <v>5712</v>
      </c>
      <c r="C57" s="3" t="s">
        <v>5629</v>
      </c>
      <c r="D57" s="3" t="s">
        <v>5630</v>
      </c>
      <c r="E57" s="29"/>
    </row>
    <row r="58" spans="1:5" ht="15.75" customHeight="1" x14ac:dyDescent="0.2">
      <c r="A58" s="3">
        <v>57</v>
      </c>
      <c r="B58" s="28" t="s">
        <v>5713</v>
      </c>
      <c r="C58" s="3" t="s">
        <v>5629</v>
      </c>
      <c r="D58" s="3" t="s">
        <v>5630</v>
      </c>
      <c r="E58" s="29"/>
    </row>
    <row r="59" spans="1:5" ht="15.75" customHeight="1" x14ac:dyDescent="0.2">
      <c r="A59" s="3">
        <v>58</v>
      </c>
      <c r="B59" s="28" t="s">
        <v>5714</v>
      </c>
      <c r="C59" s="3" t="s">
        <v>5629</v>
      </c>
      <c r="D59" s="3" t="s">
        <v>5630</v>
      </c>
      <c r="E59" s="29"/>
    </row>
    <row r="60" spans="1:5" ht="15.75" customHeight="1" x14ac:dyDescent="0.2">
      <c r="A60" s="3">
        <v>59</v>
      </c>
      <c r="B60" s="28" t="s">
        <v>5715</v>
      </c>
      <c r="C60" s="3" t="s">
        <v>5629</v>
      </c>
      <c r="D60" s="3" t="s">
        <v>5630</v>
      </c>
      <c r="E60" s="29"/>
    </row>
    <row r="61" spans="1:5" ht="15.75" customHeight="1" x14ac:dyDescent="0.2">
      <c r="A61" s="3">
        <v>60</v>
      </c>
      <c r="B61" s="28" t="s">
        <v>5716</v>
      </c>
      <c r="C61" s="3" t="s">
        <v>5629</v>
      </c>
      <c r="D61" s="3" t="s">
        <v>5630</v>
      </c>
      <c r="E61" s="29"/>
    </row>
    <row r="62" spans="1:5" ht="15.75" customHeight="1" x14ac:dyDescent="0.2">
      <c r="A62" s="3">
        <v>61</v>
      </c>
      <c r="B62" s="28" t="s">
        <v>5717</v>
      </c>
      <c r="C62" s="3" t="s">
        <v>5629</v>
      </c>
      <c r="D62" s="3" t="s">
        <v>5630</v>
      </c>
      <c r="E62" s="29"/>
    </row>
    <row r="63" spans="1:5" ht="15.75" customHeight="1" x14ac:dyDescent="0.2">
      <c r="A63" s="3">
        <v>62</v>
      </c>
      <c r="B63" s="28" t="s">
        <v>5718</v>
      </c>
      <c r="C63" s="3" t="s">
        <v>5629</v>
      </c>
      <c r="D63" s="3" t="s">
        <v>5630</v>
      </c>
      <c r="E63" s="29"/>
    </row>
    <row r="64" spans="1:5" ht="15.75" customHeight="1" x14ac:dyDescent="0.2">
      <c r="A64" s="28">
        <v>63</v>
      </c>
      <c r="B64" s="28" t="s">
        <v>5755</v>
      </c>
      <c r="C64" s="28" t="s">
        <v>5629</v>
      </c>
      <c r="D64" s="3" t="s">
        <v>5630</v>
      </c>
      <c r="E64" s="29"/>
    </row>
    <row r="65" spans="1:5" ht="15.75" customHeight="1" x14ac:dyDescent="0.2">
      <c r="A65" s="28">
        <v>64</v>
      </c>
      <c r="B65" s="28" t="s">
        <v>5756</v>
      </c>
      <c r="C65" s="28" t="s">
        <v>5629</v>
      </c>
      <c r="D65" s="3" t="s">
        <v>5630</v>
      </c>
      <c r="E65" s="29"/>
    </row>
    <row r="66" spans="1:5" ht="15.75" customHeight="1" x14ac:dyDescent="0.2">
      <c r="A66" s="28">
        <v>65</v>
      </c>
      <c r="B66" s="28" t="s">
        <v>5759</v>
      </c>
      <c r="C66" s="28" t="s">
        <v>5629</v>
      </c>
      <c r="D66" s="3" t="s">
        <v>5630</v>
      </c>
      <c r="E66" s="29"/>
    </row>
    <row r="67" spans="1:5" ht="15.75" customHeight="1" x14ac:dyDescent="0.2">
      <c r="A67" s="28">
        <v>66</v>
      </c>
      <c r="B67" s="28" t="s">
        <v>5761</v>
      </c>
      <c r="C67" s="28" t="s">
        <v>5629</v>
      </c>
      <c r="D67" s="3" t="s">
        <v>5630</v>
      </c>
      <c r="E67" s="29"/>
    </row>
    <row r="68" spans="1:5" ht="15.75" customHeight="1" x14ac:dyDescent="0.2">
      <c r="A68" s="28">
        <v>68</v>
      </c>
      <c r="B68" s="28" t="s">
        <v>6176</v>
      </c>
      <c r="C68" s="28" t="s">
        <v>5629</v>
      </c>
      <c r="D68" s="3" t="s">
        <v>5630</v>
      </c>
      <c r="E68" s="29"/>
    </row>
    <row r="69" spans="1:5" ht="15.75" customHeight="1" x14ac:dyDescent="0.2">
      <c r="A69" s="28">
        <v>69</v>
      </c>
      <c r="B69" s="28" t="s">
        <v>6177</v>
      </c>
      <c r="C69" s="28" t="s">
        <v>5629</v>
      </c>
      <c r="D69" s="3" t="s">
        <v>5630</v>
      </c>
      <c r="E69" s="29"/>
    </row>
    <row r="70" spans="1:5" ht="15.75" customHeight="1" x14ac:dyDescent="0.2">
      <c r="A70" s="28">
        <v>70</v>
      </c>
      <c r="B70" s="28" t="s">
        <v>6178</v>
      </c>
      <c r="C70" s="28" t="s">
        <v>5629</v>
      </c>
      <c r="D70" s="3" t="s">
        <v>5630</v>
      </c>
      <c r="E70" s="29"/>
    </row>
    <row r="71" spans="1:5" ht="15.75" customHeight="1" x14ac:dyDescent="0.2">
      <c r="A71" s="28">
        <v>71</v>
      </c>
      <c r="B71" s="28" t="s">
        <v>6179</v>
      </c>
      <c r="C71" s="28" t="s">
        <v>5629</v>
      </c>
      <c r="D71" s="3" t="s">
        <v>5630</v>
      </c>
      <c r="E71" s="29"/>
    </row>
    <row r="72" spans="1:5" ht="15.75" customHeight="1" x14ac:dyDescent="0.2">
      <c r="A72" s="28">
        <v>72</v>
      </c>
      <c r="B72" s="28" t="s">
        <v>6180</v>
      </c>
      <c r="C72" s="28" t="s">
        <v>5629</v>
      </c>
      <c r="D72" s="3" t="s">
        <v>5630</v>
      </c>
      <c r="E72" s="29"/>
    </row>
    <row r="73" spans="1:5" ht="15.75" customHeight="1" x14ac:dyDescent="0.2">
      <c r="A73" s="28">
        <v>73</v>
      </c>
      <c r="B73" s="28" t="s">
        <v>6181</v>
      </c>
      <c r="C73" s="28" t="s">
        <v>5629</v>
      </c>
      <c r="D73" s="3" t="s">
        <v>5630</v>
      </c>
      <c r="E73" s="29"/>
    </row>
    <row r="74" spans="1:5" ht="15.75" customHeight="1" x14ac:dyDescent="0.2">
      <c r="A74" s="28">
        <v>74</v>
      </c>
      <c r="B74" s="28" t="s">
        <v>6182</v>
      </c>
      <c r="C74" s="28" t="s">
        <v>5629</v>
      </c>
      <c r="D74" s="3" t="s">
        <v>5630</v>
      </c>
      <c r="E74" s="29"/>
    </row>
    <row r="75" spans="1:5" ht="15.75" customHeight="1" x14ac:dyDescent="0.2">
      <c r="A75" s="28">
        <v>75</v>
      </c>
      <c r="B75" s="28" t="s">
        <v>6183</v>
      </c>
      <c r="C75" s="28" t="s">
        <v>5629</v>
      </c>
      <c r="D75" s="3" t="s">
        <v>5630</v>
      </c>
      <c r="E75" s="29"/>
    </row>
    <row r="76" spans="1:5" ht="15.75" customHeight="1" x14ac:dyDescent="0.2">
      <c r="A76" s="28">
        <v>76</v>
      </c>
      <c r="B76" s="28" t="s">
        <v>6184</v>
      </c>
      <c r="C76" s="28" t="s">
        <v>5629</v>
      </c>
      <c r="D76" s="3" t="s">
        <v>5630</v>
      </c>
      <c r="E76" s="29"/>
    </row>
    <row r="77" spans="1:5" ht="15.75" customHeight="1" x14ac:dyDescent="0.2">
      <c r="A77" s="28">
        <v>77</v>
      </c>
      <c r="B77" s="28" t="s">
        <v>6185</v>
      </c>
      <c r="C77" s="28" t="s">
        <v>5629</v>
      </c>
      <c r="D77" s="3" t="s">
        <v>5630</v>
      </c>
      <c r="E77" s="29"/>
    </row>
    <row r="78" spans="1:5" ht="15.75" customHeight="1" x14ac:dyDescent="0.2">
      <c r="A78" s="28">
        <v>78</v>
      </c>
      <c r="B78" s="28" t="s">
        <v>6186</v>
      </c>
      <c r="C78" s="28" t="s">
        <v>5629</v>
      </c>
      <c r="D78" s="3" t="s">
        <v>5630</v>
      </c>
      <c r="E78" s="29"/>
    </row>
    <row r="79" spans="1:5" ht="15.75" customHeight="1" x14ac:dyDescent="0.2">
      <c r="A79" s="28">
        <v>79</v>
      </c>
      <c r="B79" s="28" t="s">
        <v>6187</v>
      </c>
      <c r="C79" s="28" t="s">
        <v>5629</v>
      </c>
      <c r="D79" s="3" t="s">
        <v>5630</v>
      </c>
      <c r="E79" s="29"/>
    </row>
    <row r="80" spans="1:5" ht="15.75" customHeight="1" x14ac:dyDescent="0.2">
      <c r="A80" s="28">
        <v>80</v>
      </c>
      <c r="B80" s="28" t="s">
        <v>6188</v>
      </c>
      <c r="C80" s="28" t="s">
        <v>5629</v>
      </c>
      <c r="D80" s="3" t="s">
        <v>5630</v>
      </c>
      <c r="E80" s="29"/>
    </row>
    <row r="81" spans="1:5" ht="15.75" customHeight="1" x14ac:dyDescent="0.2">
      <c r="A81" s="28">
        <v>81</v>
      </c>
      <c r="B81" s="28" t="s">
        <v>6189</v>
      </c>
      <c r="C81" s="28" t="s">
        <v>5629</v>
      </c>
      <c r="D81" s="3" t="s">
        <v>5630</v>
      </c>
      <c r="E81" s="29"/>
    </row>
    <row r="82" spans="1:5" ht="15.75" customHeight="1" x14ac:dyDescent="0.2">
      <c r="A82" s="28">
        <v>82</v>
      </c>
      <c r="B82" s="28" t="s">
        <v>6190</v>
      </c>
      <c r="C82" s="28" t="s">
        <v>5629</v>
      </c>
      <c r="D82" s="3" t="s">
        <v>5630</v>
      </c>
      <c r="E82" s="29"/>
    </row>
    <row r="83" spans="1:5" ht="15.75" customHeight="1" x14ac:dyDescent="0.2">
      <c r="A83" s="28">
        <v>83</v>
      </c>
      <c r="B83" s="28" t="s">
        <v>6191</v>
      </c>
      <c r="C83" s="28" t="s">
        <v>5629</v>
      </c>
      <c r="D83" s="3" t="s">
        <v>5630</v>
      </c>
      <c r="E83" s="29"/>
    </row>
    <row r="84" spans="1:5" ht="15.75" customHeight="1" x14ac:dyDescent="0.2">
      <c r="A84" s="28">
        <v>84</v>
      </c>
      <c r="B84" s="28" t="s">
        <v>6192</v>
      </c>
      <c r="C84" s="28" t="s">
        <v>5629</v>
      </c>
      <c r="D84" s="3" t="s">
        <v>5630</v>
      </c>
      <c r="E84" s="29"/>
    </row>
    <row r="85" spans="1:5" ht="15.75" customHeight="1" x14ac:dyDescent="0.2">
      <c r="A85" s="28">
        <v>85</v>
      </c>
      <c r="B85" s="28" t="s">
        <v>6193</v>
      </c>
      <c r="C85" s="28" t="s">
        <v>5629</v>
      </c>
      <c r="D85" s="3" t="s">
        <v>5630</v>
      </c>
      <c r="E85" s="29"/>
    </row>
    <row r="86" spans="1:5" ht="15.75" customHeight="1" x14ac:dyDescent="0.2">
      <c r="A86" s="28">
        <v>86</v>
      </c>
      <c r="B86" s="28" t="s">
        <v>6194</v>
      </c>
      <c r="C86" s="28" t="s">
        <v>5629</v>
      </c>
      <c r="D86" s="3" t="s">
        <v>5630</v>
      </c>
      <c r="E86" s="29"/>
    </row>
    <row r="87" spans="1:5" ht="15.75" customHeight="1" x14ac:dyDescent="0.2">
      <c r="A87" s="28">
        <v>87</v>
      </c>
      <c r="B87" s="28" t="s">
        <v>6195</v>
      </c>
      <c r="C87" s="28" t="s">
        <v>5629</v>
      </c>
      <c r="D87" s="3" t="s">
        <v>5630</v>
      </c>
      <c r="E87" s="29"/>
    </row>
    <row r="88" spans="1:5" ht="15.75" customHeight="1" x14ac:dyDescent="0.2">
      <c r="A88" s="28">
        <v>88</v>
      </c>
      <c r="B88" s="28" t="s">
        <v>6196</v>
      </c>
      <c r="C88" s="28" t="s">
        <v>5629</v>
      </c>
      <c r="D88" s="3" t="s">
        <v>5630</v>
      </c>
      <c r="E88" s="29"/>
    </row>
    <row r="89" spans="1:5" ht="15.75" customHeight="1" x14ac:dyDescent="0.2">
      <c r="A89" s="28">
        <v>89</v>
      </c>
      <c r="B89" s="28" t="s">
        <v>6197</v>
      </c>
      <c r="C89" s="28" t="s">
        <v>5629</v>
      </c>
      <c r="D89" s="3" t="s">
        <v>5630</v>
      </c>
      <c r="E89" s="29"/>
    </row>
    <row r="90" spans="1:5" ht="15.75" customHeight="1" x14ac:dyDescent="0.2">
      <c r="A90" s="28">
        <v>90</v>
      </c>
      <c r="B90" s="28" t="s">
        <v>6198</v>
      </c>
      <c r="C90" s="28" t="s">
        <v>5629</v>
      </c>
      <c r="D90" s="3" t="s">
        <v>5630</v>
      </c>
      <c r="E90" s="29"/>
    </row>
    <row r="91" spans="1:5" ht="15.75" customHeight="1" x14ac:dyDescent="0.2">
      <c r="A91" s="28">
        <v>91</v>
      </c>
      <c r="B91" s="28" t="s">
        <v>6199</v>
      </c>
      <c r="C91" s="28" t="s">
        <v>5629</v>
      </c>
      <c r="D91" s="3" t="s">
        <v>5630</v>
      </c>
      <c r="E91" s="29"/>
    </row>
    <row r="92" spans="1:5" ht="15.75" customHeight="1" x14ac:dyDescent="0.2">
      <c r="A92" s="3">
        <v>92</v>
      </c>
      <c r="B92" s="3" t="s">
        <v>6288</v>
      </c>
      <c r="C92" s="3" t="s">
        <v>6289</v>
      </c>
      <c r="D92" s="3" t="s">
        <v>5635</v>
      </c>
      <c r="E92" s="26"/>
    </row>
    <row r="93" spans="1:5" ht="15.75" customHeight="1" x14ac:dyDescent="0.2">
      <c r="A93" s="3">
        <v>93</v>
      </c>
      <c r="B93" s="3" t="s">
        <v>6293</v>
      </c>
      <c r="C93" s="3" t="s">
        <v>6294</v>
      </c>
      <c r="D93" s="3" t="s">
        <v>5630</v>
      </c>
      <c r="E93" s="26"/>
    </row>
    <row r="94" spans="1:5" ht="15.75" customHeight="1" x14ac:dyDescent="0.2">
      <c r="A94" s="28">
        <v>94</v>
      </c>
      <c r="B94" s="28" t="s">
        <v>6307</v>
      </c>
      <c r="C94" s="28" t="s">
        <v>5629</v>
      </c>
      <c r="D94" s="3" t="s">
        <v>5630</v>
      </c>
      <c r="E94" s="29"/>
    </row>
    <row r="95" spans="1:5" ht="15.75" customHeight="1" x14ac:dyDescent="0.2">
      <c r="A95" s="28">
        <v>95</v>
      </c>
      <c r="B95" s="28" t="s">
        <v>889</v>
      </c>
      <c r="C95" s="28" t="s">
        <v>6312</v>
      </c>
      <c r="D95" s="28" t="s">
        <v>5635</v>
      </c>
      <c r="E95" s="29"/>
    </row>
    <row r="96" spans="1:5" ht="15.75" customHeight="1" x14ac:dyDescent="0.2">
      <c r="A96" s="3">
        <v>96</v>
      </c>
      <c r="B96" s="28" t="s">
        <v>6317</v>
      </c>
      <c r="C96" s="28" t="s">
        <v>6333</v>
      </c>
      <c r="D96" s="28" t="s">
        <v>5630</v>
      </c>
      <c r="E96" s="29" t="s">
        <v>6334</v>
      </c>
    </row>
    <row r="97" spans="1:5" ht="15.75" customHeight="1" x14ac:dyDescent="0.2">
      <c r="A97" s="28">
        <v>97</v>
      </c>
      <c r="B97" s="28" t="s">
        <v>6318</v>
      </c>
      <c r="C97" s="28" t="s">
        <v>6333</v>
      </c>
      <c r="D97" s="28" t="s">
        <v>5630</v>
      </c>
      <c r="E97" s="29" t="s">
        <v>6335</v>
      </c>
    </row>
    <row r="98" spans="1:5" ht="15.75" customHeight="1" x14ac:dyDescent="0.2">
      <c r="A98" s="28">
        <v>98</v>
      </c>
      <c r="B98" s="28" t="s">
        <v>6319</v>
      </c>
      <c r="C98" s="28" t="s">
        <v>6333</v>
      </c>
      <c r="D98" s="28" t="s">
        <v>5630</v>
      </c>
      <c r="E98" s="29" t="s">
        <v>6336</v>
      </c>
    </row>
    <row r="99" spans="1:5" ht="15.75" customHeight="1" x14ac:dyDescent="0.2">
      <c r="A99" s="3">
        <v>99</v>
      </c>
      <c r="B99" s="28" t="s">
        <v>6320</v>
      </c>
      <c r="C99" s="28" t="s">
        <v>6333</v>
      </c>
      <c r="D99" s="28" t="s">
        <v>5630</v>
      </c>
      <c r="E99" s="29" t="s">
        <v>6337</v>
      </c>
    </row>
    <row r="100" spans="1:5" ht="15.75" customHeight="1" x14ac:dyDescent="0.2">
      <c r="A100" s="28">
        <v>100</v>
      </c>
      <c r="B100" s="28" t="s">
        <v>6321</v>
      </c>
      <c r="C100" s="28" t="s">
        <v>6333</v>
      </c>
      <c r="D100" s="28" t="s">
        <v>5630</v>
      </c>
      <c r="E100" s="29" t="s">
        <v>6338</v>
      </c>
    </row>
    <row r="101" spans="1:5" ht="15.75" customHeight="1" x14ac:dyDescent="0.2">
      <c r="A101" s="28">
        <v>101</v>
      </c>
      <c r="B101" s="28" t="s">
        <v>6322</v>
      </c>
      <c r="C101" s="28" t="s">
        <v>6333</v>
      </c>
      <c r="D101" s="28" t="s">
        <v>5630</v>
      </c>
      <c r="E101" s="29" t="s">
        <v>6339</v>
      </c>
    </row>
    <row r="102" spans="1:5" ht="15.75" customHeight="1" x14ac:dyDescent="0.2">
      <c r="A102" s="3">
        <v>102</v>
      </c>
      <c r="B102" s="28" t="s">
        <v>6323</v>
      </c>
      <c r="C102" s="28" t="s">
        <v>6333</v>
      </c>
      <c r="D102" s="28" t="s">
        <v>5630</v>
      </c>
      <c r="E102" s="29" t="s">
        <v>6340</v>
      </c>
    </row>
    <row r="103" spans="1:5" ht="15.75" customHeight="1" x14ac:dyDescent="0.2">
      <c r="A103" s="28">
        <v>103</v>
      </c>
      <c r="B103" s="28" t="s">
        <v>6324</v>
      </c>
      <c r="C103" s="28" t="s">
        <v>6333</v>
      </c>
      <c r="D103" s="28" t="s">
        <v>5630</v>
      </c>
      <c r="E103" s="29" t="s">
        <v>6341</v>
      </c>
    </row>
    <row r="104" spans="1:5" ht="15.75" customHeight="1" x14ac:dyDescent="0.2">
      <c r="A104" s="28">
        <v>104</v>
      </c>
      <c r="B104" s="28" t="s">
        <v>6325</v>
      </c>
      <c r="C104" s="28" t="s">
        <v>6333</v>
      </c>
      <c r="D104" s="28" t="s">
        <v>5630</v>
      </c>
      <c r="E104" s="29" t="s">
        <v>6342</v>
      </c>
    </row>
    <row r="105" spans="1:5" ht="15.75" customHeight="1" x14ac:dyDescent="0.2">
      <c r="A105" s="3">
        <v>105</v>
      </c>
      <c r="B105" s="28" t="s">
        <v>6326</v>
      </c>
      <c r="C105" s="28" t="s">
        <v>6333</v>
      </c>
      <c r="D105" s="28" t="s">
        <v>5630</v>
      </c>
      <c r="E105" s="29" t="s">
        <v>6343</v>
      </c>
    </row>
    <row r="106" spans="1:5" ht="15.75" customHeight="1" x14ac:dyDescent="0.2">
      <c r="A106" s="28">
        <v>106</v>
      </c>
      <c r="B106" s="28" t="s">
        <v>6327</v>
      </c>
      <c r="C106" s="28" t="s">
        <v>6333</v>
      </c>
      <c r="D106" s="28" t="s">
        <v>5630</v>
      </c>
      <c r="E106" s="29" t="s">
        <v>6344</v>
      </c>
    </row>
    <row r="107" spans="1:5" ht="15.75" customHeight="1" x14ac:dyDescent="0.2">
      <c r="A107" s="28">
        <v>107</v>
      </c>
      <c r="B107" s="28" t="s">
        <v>6328</v>
      </c>
      <c r="C107" s="28" t="s">
        <v>6333</v>
      </c>
      <c r="D107" s="28" t="s">
        <v>5630</v>
      </c>
      <c r="E107" s="29" t="s">
        <v>6345</v>
      </c>
    </row>
    <row r="108" spans="1:5" ht="15.75" customHeight="1" x14ac:dyDescent="0.2">
      <c r="A108" s="3">
        <v>108</v>
      </c>
      <c r="B108" s="28" t="s">
        <v>6329</v>
      </c>
      <c r="C108" s="28" t="s">
        <v>6333</v>
      </c>
      <c r="D108" s="28" t="s">
        <v>5630</v>
      </c>
      <c r="E108" s="29" t="s">
        <v>6346</v>
      </c>
    </row>
    <row r="109" spans="1:5" ht="15.75" customHeight="1" x14ac:dyDescent="0.2">
      <c r="A109" s="28">
        <v>109</v>
      </c>
      <c r="B109" s="28" t="s">
        <v>6330</v>
      </c>
      <c r="C109" s="28" t="s">
        <v>6333</v>
      </c>
      <c r="D109" s="28" t="s">
        <v>5630</v>
      </c>
      <c r="E109" s="29" t="s">
        <v>6347</v>
      </c>
    </row>
    <row r="110" spans="1:5" ht="15.75" customHeight="1" x14ac:dyDescent="0.2">
      <c r="A110" s="28">
        <v>110</v>
      </c>
      <c r="B110" s="28" t="s">
        <v>6331</v>
      </c>
      <c r="C110" s="28" t="s">
        <v>6333</v>
      </c>
      <c r="D110" s="28" t="s">
        <v>5630</v>
      </c>
      <c r="E110" s="29" t="s">
        <v>6348</v>
      </c>
    </row>
    <row r="111" spans="1:5" ht="15.75" customHeight="1" x14ac:dyDescent="0.2">
      <c r="A111" s="3">
        <v>111</v>
      </c>
      <c r="B111" s="28" t="s">
        <v>6332</v>
      </c>
      <c r="C111" s="28" t="s">
        <v>6333</v>
      </c>
      <c r="D111" s="28" t="s">
        <v>5630</v>
      </c>
      <c r="E111" s="29" t="s">
        <v>6349</v>
      </c>
    </row>
    <row r="112" spans="1:5" ht="15.75" customHeight="1" x14ac:dyDescent="0.2">
      <c r="A112" s="28">
        <v>112</v>
      </c>
      <c r="B112" s="28" t="s">
        <v>6370</v>
      </c>
      <c r="C112" s="3" t="s">
        <v>5640</v>
      </c>
      <c r="D112" s="28" t="s">
        <v>5635</v>
      </c>
      <c r="E112" s="29"/>
    </row>
    <row r="113" spans="1:5" ht="15.75" customHeight="1" x14ac:dyDescent="0.2">
      <c r="A113" s="28">
        <v>113</v>
      </c>
      <c r="B113" s="28" t="s">
        <v>6371</v>
      </c>
      <c r="C113" s="3" t="s">
        <v>5640</v>
      </c>
      <c r="D113" s="28" t="s">
        <v>5635</v>
      </c>
      <c r="E113" s="29"/>
    </row>
    <row r="114" spans="1:5" ht="15.75" customHeight="1" x14ac:dyDescent="0.2">
      <c r="A114" s="3">
        <v>114</v>
      </c>
      <c r="B114" s="28" t="s">
        <v>6372</v>
      </c>
      <c r="C114" s="3" t="s">
        <v>5640</v>
      </c>
      <c r="D114" s="28" t="s">
        <v>5635</v>
      </c>
      <c r="E114" s="29"/>
    </row>
    <row r="115" spans="1:5" ht="15.75" customHeight="1" x14ac:dyDescent="0.2">
      <c r="A115" s="28">
        <v>115</v>
      </c>
      <c r="B115" s="28" t="s">
        <v>6373</v>
      </c>
      <c r="C115" s="3" t="s">
        <v>5640</v>
      </c>
      <c r="D115" s="28" t="s">
        <v>5635</v>
      </c>
      <c r="E115" s="29"/>
    </row>
    <row r="116" spans="1:5" ht="15.75" customHeight="1" x14ac:dyDescent="0.2">
      <c r="A116" s="28">
        <v>116</v>
      </c>
      <c r="B116" s="28" t="s">
        <v>897</v>
      </c>
      <c r="C116" s="28" t="s">
        <v>6312</v>
      </c>
      <c r="D116" s="28" t="s">
        <v>5635</v>
      </c>
      <c r="E116" s="29"/>
    </row>
    <row r="117" spans="1:5" ht="15.75" customHeight="1" x14ac:dyDescent="0.2">
      <c r="A117" s="28">
        <v>117</v>
      </c>
      <c r="B117" s="28" t="s">
        <v>6401</v>
      </c>
      <c r="C117" s="28" t="s">
        <v>5629</v>
      </c>
      <c r="D117" s="28" t="s">
        <v>5630</v>
      </c>
      <c r="E117" s="29"/>
    </row>
    <row r="118" spans="1:5" ht="15.75" customHeight="1" x14ac:dyDescent="0.2">
      <c r="A118" s="28">
        <v>118</v>
      </c>
      <c r="B118" s="28" t="s">
        <v>6424</v>
      </c>
      <c r="C118" s="3" t="s">
        <v>5640</v>
      </c>
      <c r="D118" s="28" t="s">
        <v>5635</v>
      </c>
      <c r="E118" s="29"/>
    </row>
    <row r="119" spans="1:5" ht="15.75" customHeight="1" x14ac:dyDescent="0.2">
      <c r="A119" s="28">
        <v>119</v>
      </c>
      <c r="B119" s="28" t="s">
        <v>6425</v>
      </c>
      <c r="C119" s="3" t="s">
        <v>5640</v>
      </c>
      <c r="D119" s="28" t="s">
        <v>5635</v>
      </c>
      <c r="E119" s="29"/>
    </row>
    <row r="120" spans="1:5" ht="15.75" customHeight="1" x14ac:dyDescent="0.2">
      <c r="A120" s="28">
        <v>120</v>
      </c>
      <c r="B120" s="28" t="s">
        <v>6445</v>
      </c>
      <c r="C120" s="28" t="s">
        <v>5629</v>
      </c>
      <c r="D120" s="28" t="s">
        <v>5630</v>
      </c>
      <c r="E120" s="29"/>
    </row>
    <row r="121" spans="1:5" ht="15.75" customHeight="1" x14ac:dyDescent="0.2">
      <c r="A121" s="3">
        <v>121</v>
      </c>
      <c r="B121" s="3" t="s">
        <v>6465</v>
      </c>
      <c r="C121" s="3" t="s">
        <v>6466</v>
      </c>
      <c r="D121" s="28" t="s">
        <v>5630</v>
      </c>
      <c r="E121" s="26" t="s">
        <v>6467</v>
      </c>
    </row>
    <row r="122" spans="1:5" ht="15.75" customHeight="1" x14ac:dyDescent="0.2">
      <c r="A122" s="3">
        <v>122</v>
      </c>
      <c r="B122" s="3" t="s">
        <v>6471</v>
      </c>
      <c r="C122" s="3" t="s">
        <v>5632</v>
      </c>
      <c r="D122" s="28" t="s">
        <v>5630</v>
      </c>
      <c r="E122" s="26" t="s">
        <v>6472</v>
      </c>
    </row>
    <row r="123" spans="1:5" ht="15.75" customHeight="1" x14ac:dyDescent="0.2">
      <c r="A123" s="28">
        <v>123</v>
      </c>
      <c r="B123" s="28" t="s">
        <v>6479</v>
      </c>
      <c r="C123" s="28" t="s">
        <v>6480</v>
      </c>
      <c r="D123" s="28" t="s">
        <v>5630</v>
      </c>
      <c r="E123" s="29"/>
    </row>
    <row r="124" spans="1:5" ht="15.75" customHeight="1" x14ac:dyDescent="0.2">
      <c r="A124" s="28">
        <v>124</v>
      </c>
      <c r="B124" s="28" t="s">
        <v>6501</v>
      </c>
      <c r="C124" s="28" t="s">
        <v>5632</v>
      </c>
      <c r="D124" s="28" t="s">
        <v>5630</v>
      </c>
      <c r="E124" s="29" t="s">
        <v>6502</v>
      </c>
    </row>
    <row r="125" spans="1:5" ht="15.75" customHeight="1" x14ac:dyDescent="0.2">
      <c r="A125" s="28">
        <v>125</v>
      </c>
      <c r="B125" s="28" t="s">
        <v>6503</v>
      </c>
      <c r="C125" s="28" t="s">
        <v>5632</v>
      </c>
      <c r="D125" s="28" t="s">
        <v>5630</v>
      </c>
      <c r="E125" s="29" t="s">
        <v>6504</v>
      </c>
    </row>
    <row r="126" spans="1:5" ht="15.75" customHeight="1" x14ac:dyDescent="0.2">
      <c r="A126" s="28">
        <v>126</v>
      </c>
      <c r="B126" s="28" t="s">
        <v>6506</v>
      </c>
      <c r="C126" s="28" t="s">
        <v>5629</v>
      </c>
      <c r="D126" s="28" t="s">
        <v>5630</v>
      </c>
      <c r="E126" s="29" t="s">
        <v>6507</v>
      </c>
    </row>
    <row r="127" spans="1:5" ht="15.75" customHeight="1" x14ac:dyDescent="0.2">
      <c r="A127" s="28">
        <v>127</v>
      </c>
      <c r="B127" s="28" t="s">
        <v>6509</v>
      </c>
      <c r="C127" s="28" t="s">
        <v>5632</v>
      </c>
      <c r="D127" s="28" t="s">
        <v>5630</v>
      </c>
      <c r="E127" s="29" t="s">
        <v>6510</v>
      </c>
    </row>
    <row r="128" spans="1:5" ht="15.75" customHeight="1" x14ac:dyDescent="0.2">
      <c r="A128" s="28">
        <v>128</v>
      </c>
      <c r="B128" s="28" t="s">
        <v>33</v>
      </c>
      <c r="C128" s="28" t="s">
        <v>5634</v>
      </c>
      <c r="D128" s="28" t="s">
        <v>5635</v>
      </c>
      <c r="E128" s="29"/>
    </row>
    <row r="129" spans="1:5" ht="15.75" customHeight="1" x14ac:dyDescent="0.2">
      <c r="A129" s="28">
        <v>129</v>
      </c>
      <c r="B129" s="28" t="s">
        <v>6520</v>
      </c>
      <c r="C129" s="28" t="s">
        <v>6466</v>
      </c>
      <c r="D129" s="28" t="s">
        <v>5630</v>
      </c>
      <c r="E129" s="29" t="s">
        <v>6521</v>
      </c>
    </row>
    <row r="130" spans="1:5" ht="15.75" customHeight="1" x14ac:dyDescent="0.2">
      <c r="A130" s="28">
        <v>130</v>
      </c>
      <c r="B130" s="28" t="s">
        <v>6522</v>
      </c>
      <c r="C130" s="28" t="s">
        <v>6466</v>
      </c>
      <c r="D130" s="28" t="s">
        <v>5630</v>
      </c>
      <c r="E130" s="29" t="s">
        <v>6523</v>
      </c>
    </row>
    <row r="131" spans="1:5" ht="15.75" customHeight="1" x14ac:dyDescent="0.2">
      <c r="A131" s="28">
        <v>131</v>
      </c>
      <c r="B131" s="28" t="s">
        <v>6528</v>
      </c>
      <c r="C131" s="28" t="s">
        <v>6480</v>
      </c>
      <c r="D131" s="28" t="s">
        <v>5630</v>
      </c>
      <c r="E131" s="29"/>
    </row>
    <row r="132" spans="1:5" ht="15.75" customHeight="1" x14ac:dyDescent="0.2">
      <c r="A132" s="3">
        <v>132</v>
      </c>
      <c r="B132" s="3" t="s">
        <v>6576</v>
      </c>
      <c r="C132" s="3" t="s">
        <v>5632</v>
      </c>
      <c r="D132" s="28" t="s">
        <v>5630</v>
      </c>
      <c r="E132" s="26"/>
    </row>
  </sheetData>
  <pageMargins left="0.511811024" right="0.511811024" top="0.78740157499999996" bottom="0.78740157499999996" header="0.31496062000000002" footer="0.31496062000000002"/>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K126"/>
  <sheetViews>
    <sheetView topLeftCell="I1" zoomScale="130" zoomScaleNormal="130" workbookViewId="0">
      <pane ySplit="1" topLeftCell="A31" activePane="bottomLeft" state="frozen"/>
      <selection activeCell="I1" sqref="I1"/>
      <selection pane="bottomLeft" activeCell="J43" sqref="J43"/>
    </sheetView>
  </sheetViews>
  <sheetFormatPr defaultColWidth="12.5703125" defaultRowHeight="15.75" customHeight="1" x14ac:dyDescent="0.2"/>
  <cols>
    <col min="1" max="1" width="15.42578125" style="24" bestFit="1" customWidth="1"/>
    <col min="2" max="2" width="12" style="24" bestFit="1" customWidth="1"/>
    <col min="3" max="3" width="35.7109375" bestFit="1" customWidth="1"/>
    <col min="4" max="4" width="18" bestFit="1" customWidth="1"/>
    <col min="5" max="5" width="58.28515625" customWidth="1"/>
    <col min="6" max="6" width="19" bestFit="1" customWidth="1"/>
    <col min="7" max="7" width="44.28515625" style="24" bestFit="1" customWidth="1"/>
    <col min="8" max="8" width="64.85546875" customWidth="1"/>
    <col min="9" max="9" width="44.28515625" bestFit="1" customWidth="1"/>
    <col min="10" max="10" width="24" style="24" bestFit="1" customWidth="1"/>
    <col min="11" max="11" width="66.85546875" customWidth="1"/>
  </cols>
  <sheetData>
    <row r="1" spans="1:11" ht="12.75" x14ac:dyDescent="0.2">
      <c r="A1" s="1" t="s">
        <v>5650</v>
      </c>
      <c r="B1" s="1" t="s">
        <v>5625</v>
      </c>
      <c r="C1" s="2" t="s">
        <v>5626</v>
      </c>
      <c r="D1" s="1" t="s">
        <v>5651</v>
      </c>
      <c r="E1" s="1" t="s">
        <v>5652</v>
      </c>
      <c r="F1" s="1" t="s">
        <v>5667</v>
      </c>
      <c r="G1" s="2" t="s">
        <v>5668</v>
      </c>
      <c r="H1" s="2" t="s">
        <v>5663</v>
      </c>
      <c r="I1" s="1" t="s">
        <v>5653</v>
      </c>
      <c r="J1" s="34" t="s">
        <v>6368</v>
      </c>
      <c r="K1" s="33" t="s">
        <v>6369</v>
      </c>
    </row>
    <row r="2" spans="1:11" ht="12.75" x14ac:dyDescent="0.2">
      <c r="A2" s="3">
        <v>1</v>
      </c>
      <c r="B2" s="28">
        <v>19</v>
      </c>
      <c r="C2" s="4" t="str">
        <f>_xlfn.XLOOKUP(Tb_AtoresPosicao[[#This Row],[Ator_Id]],Tb_Atores[Ator_Id],Tb_Atores[Ator_Nome])</f>
        <v>Rodrigo Maia</v>
      </c>
      <c r="D2" s="22">
        <v>44214</v>
      </c>
      <c r="E2" s="4" t="s">
        <v>5654</v>
      </c>
      <c r="F2" s="24" t="s">
        <v>5669</v>
      </c>
      <c r="G2" s="4" t="str">
        <f>_xlfn.XLOOKUP(Tb_AtoresPosicao[[#This Row],[PosicaoEvento]],Eventos!A:A,Eventos!C:C,".")</f>
        <v>.</v>
      </c>
      <c r="H2" t="str">
        <f>Tb_AtoresPosicao[[#This Row],[Ator_Nome]]&amp;" - "&amp;Tb_AtoresPosicao[[#This Row],[Posicao_Resumo]]&amp;" - "&amp;TEXT(DAY(Tb_AtoresPosicao[[#This Row],[Posicao_Data]]),"00")&amp;"/"&amp;TEXT(MONTH(Tb_AtoresPosicao[[#This Row],[Posicao_Data]]),"00")&amp;"/"&amp;YEAR(Tb_AtoresPosicao[[#This Row],[Posicao_Data]])</f>
        <v>Rodrigo Maia - Criticou Executivo Federal - 18/01/2021</v>
      </c>
      <c r="I2" s="4"/>
      <c r="J2" s="40" t="s">
        <v>5669</v>
      </c>
      <c r="K2" t="str">
        <f>_xlfn.XLOOKUP(Tb_AtoresPosicao[[#This Row],[Posicao_Referência]],Tb_AtoresPosicao[Posicao_Id],Tb_AtoresPosicao[DescricaoPosicao],".")</f>
        <v>.</v>
      </c>
    </row>
    <row r="3" spans="1:11" ht="12.75" x14ac:dyDescent="0.2">
      <c r="A3" s="3">
        <v>6</v>
      </c>
      <c r="B3" s="28">
        <v>20</v>
      </c>
      <c r="C3" s="4" t="str">
        <f>_xlfn.XLOOKUP(Tb_AtoresPosicao[[#This Row],[Ator_Id]],Tb_Atores[Ator_Id],Tb_Atores[Ator_Nome])</f>
        <v>Rede</v>
      </c>
      <c r="D3" s="22">
        <v>44215</v>
      </c>
      <c r="E3" s="4" t="s">
        <v>5657</v>
      </c>
      <c r="F3" s="24">
        <v>1</v>
      </c>
      <c r="G3" t="str">
        <f>_xlfn.XLOOKUP(Tb_AtoresPosicao[[#This Row],[PosicaoEvento]],Eventos!A:A,Eventos!C:C,".")</f>
        <v>Apresentação do requerimento para criação da CPI</v>
      </c>
      <c r="H3" t="str">
        <f>Tb_AtoresPosicao[[#This Row],[Ator_Nome]]&amp;" - "&amp;Tb_AtoresPosicao[[#This Row],[Posicao_Resumo]]&amp;" - "&amp;TEXT(DAY(Tb_AtoresPosicao[[#This Row],[Posicao_Data]]),"00")&amp;"/"&amp;TEXT(MONTH(Tb_AtoresPosicao[[#This Row],[Posicao_Data]]),"00")&amp;"/"&amp;YEAR(Tb_AtoresPosicao[[#This Row],[Posicao_Data]])</f>
        <v>Rede - Apoiou a criação da CPI da Covid - 19/01/2021</v>
      </c>
      <c r="J3" s="40" t="s">
        <v>5669</v>
      </c>
      <c r="K3" t="str">
        <f>_xlfn.XLOOKUP(Tb_AtoresPosicao[[#This Row],[Posicao_Referência]],Tb_AtoresPosicao[Posicao_Id],Tb_AtoresPosicao[DescricaoPosicao],".")</f>
        <v>.</v>
      </c>
    </row>
    <row r="4" spans="1:11" ht="12.75" x14ac:dyDescent="0.2">
      <c r="A4" s="3">
        <v>7</v>
      </c>
      <c r="B4" s="28">
        <v>21</v>
      </c>
      <c r="C4" s="4" t="str">
        <f>_xlfn.XLOOKUP(Tb_AtoresPosicao[[#This Row],[Ator_Id]],Tb_Atores[Ator_Id],Tb_Atores[Ator_Nome])</f>
        <v>PSB</v>
      </c>
      <c r="D4" s="22">
        <v>44215</v>
      </c>
      <c r="E4" s="4" t="s">
        <v>5657</v>
      </c>
      <c r="F4" s="24">
        <v>1</v>
      </c>
      <c r="G4" t="str">
        <f>_xlfn.XLOOKUP(Tb_AtoresPosicao[[#This Row],[PosicaoEvento]],Eventos!A:A,Eventos!C:C,".")</f>
        <v>Apresentação do requerimento para criação da CPI</v>
      </c>
      <c r="H4" t="str">
        <f>Tb_AtoresPosicao[[#This Row],[Ator_Nome]]&amp;" - "&amp;Tb_AtoresPosicao[[#This Row],[Posicao_Resumo]]&amp;" - "&amp;TEXT(DAY(Tb_AtoresPosicao[[#This Row],[Posicao_Data]]),"00")&amp;"/"&amp;TEXT(MONTH(Tb_AtoresPosicao[[#This Row],[Posicao_Data]]),"00")&amp;"/"&amp;YEAR(Tb_AtoresPosicao[[#This Row],[Posicao_Data]])</f>
        <v>PSB - Apoiou a criação da CPI da Covid - 19/01/2021</v>
      </c>
      <c r="J4" s="40" t="s">
        <v>5669</v>
      </c>
      <c r="K4" t="str">
        <f>_xlfn.XLOOKUP(Tb_AtoresPosicao[[#This Row],[Posicao_Referência]],Tb_AtoresPosicao[Posicao_Id],Tb_AtoresPosicao[DescricaoPosicao],".")</f>
        <v>.</v>
      </c>
    </row>
    <row r="5" spans="1:11" ht="12.75" x14ac:dyDescent="0.2">
      <c r="A5" s="3">
        <v>8</v>
      </c>
      <c r="B5" s="28">
        <v>22</v>
      </c>
      <c r="C5" s="4" t="str">
        <f>_xlfn.XLOOKUP(Tb_AtoresPosicao[[#This Row],[Ator_Id]],Tb_Atores[Ator_Id],Tb_Atores[Ator_Nome])</f>
        <v>PT</v>
      </c>
      <c r="D5" s="22">
        <v>44215</v>
      </c>
      <c r="E5" s="4" t="s">
        <v>5657</v>
      </c>
      <c r="F5" s="24">
        <v>1</v>
      </c>
      <c r="G5" t="str">
        <f>_xlfn.XLOOKUP(Tb_AtoresPosicao[[#This Row],[PosicaoEvento]],Eventos!A:A,Eventos!C:C,".")</f>
        <v>Apresentação do requerimento para criação da CPI</v>
      </c>
      <c r="H5" t="str">
        <f>Tb_AtoresPosicao[[#This Row],[Ator_Nome]]&amp;" - "&amp;Tb_AtoresPosicao[[#This Row],[Posicao_Resumo]]&amp;" - "&amp;TEXT(DAY(Tb_AtoresPosicao[[#This Row],[Posicao_Data]]),"00")&amp;"/"&amp;TEXT(MONTH(Tb_AtoresPosicao[[#This Row],[Posicao_Data]]),"00")&amp;"/"&amp;YEAR(Tb_AtoresPosicao[[#This Row],[Posicao_Data]])</f>
        <v>PT - Apoiou a criação da CPI da Covid - 19/01/2021</v>
      </c>
      <c r="J5" s="40" t="s">
        <v>5669</v>
      </c>
      <c r="K5" t="str">
        <f>_xlfn.XLOOKUP(Tb_AtoresPosicao[[#This Row],[Posicao_Referência]],Tb_AtoresPosicao[Posicao_Id],Tb_AtoresPosicao[DescricaoPosicao],".")</f>
        <v>.</v>
      </c>
    </row>
    <row r="6" spans="1:11" ht="12.75" x14ac:dyDescent="0.2">
      <c r="A6" s="3">
        <v>9</v>
      </c>
      <c r="B6" s="28">
        <v>23</v>
      </c>
      <c r="C6" s="4" t="str">
        <f>_xlfn.XLOOKUP(Tb_AtoresPosicao[[#This Row],[Ator_Id]],Tb_Atores[Ator_Id],Tb_Atores[Ator_Nome])</f>
        <v>PCdoB</v>
      </c>
      <c r="D6" s="22">
        <v>44215</v>
      </c>
      <c r="E6" s="4" t="s">
        <v>5657</v>
      </c>
      <c r="F6" s="24">
        <v>1</v>
      </c>
      <c r="G6" t="str">
        <f>_xlfn.XLOOKUP(Tb_AtoresPosicao[[#This Row],[PosicaoEvento]],Eventos!A:A,Eventos!C:C,".")</f>
        <v>Apresentação do requerimento para criação da CPI</v>
      </c>
      <c r="H6" t="str">
        <f>Tb_AtoresPosicao[[#This Row],[Ator_Nome]]&amp;" - "&amp;Tb_AtoresPosicao[[#This Row],[Posicao_Resumo]]&amp;" - "&amp;TEXT(DAY(Tb_AtoresPosicao[[#This Row],[Posicao_Data]]),"00")&amp;"/"&amp;TEXT(MONTH(Tb_AtoresPosicao[[#This Row],[Posicao_Data]]),"00")&amp;"/"&amp;YEAR(Tb_AtoresPosicao[[#This Row],[Posicao_Data]])</f>
        <v>PCdoB - Apoiou a criação da CPI da Covid - 19/01/2021</v>
      </c>
      <c r="J6" s="40" t="s">
        <v>5669</v>
      </c>
      <c r="K6" t="str">
        <f>_xlfn.XLOOKUP(Tb_AtoresPosicao[[#This Row],[Posicao_Referência]],Tb_AtoresPosicao[Posicao_Id],Tb_AtoresPosicao[DescricaoPosicao],".")</f>
        <v>.</v>
      </c>
    </row>
    <row r="7" spans="1:11" ht="12.75" x14ac:dyDescent="0.2">
      <c r="A7" s="3">
        <v>10</v>
      </c>
      <c r="B7" s="28">
        <v>24</v>
      </c>
      <c r="C7" s="4" t="str">
        <f>_xlfn.XLOOKUP(Tb_AtoresPosicao[[#This Row],[Ator_Id]],Tb_Atores[Ator_Id],Tb_Atores[Ator_Nome])</f>
        <v>PDT</v>
      </c>
      <c r="D7" s="22">
        <v>44215</v>
      </c>
      <c r="E7" s="4" t="s">
        <v>5657</v>
      </c>
      <c r="F7" s="24">
        <v>1</v>
      </c>
      <c r="G7" t="str">
        <f>_xlfn.XLOOKUP(Tb_AtoresPosicao[[#This Row],[PosicaoEvento]],Eventos!A:A,Eventos!C:C,".")</f>
        <v>Apresentação do requerimento para criação da CPI</v>
      </c>
      <c r="H7" t="str">
        <f>Tb_AtoresPosicao[[#This Row],[Ator_Nome]]&amp;" - "&amp;Tb_AtoresPosicao[[#This Row],[Posicao_Resumo]]&amp;" - "&amp;TEXT(DAY(Tb_AtoresPosicao[[#This Row],[Posicao_Data]]),"00")&amp;"/"&amp;TEXT(MONTH(Tb_AtoresPosicao[[#This Row],[Posicao_Data]]),"00")&amp;"/"&amp;YEAR(Tb_AtoresPosicao[[#This Row],[Posicao_Data]])</f>
        <v>PDT - Apoiou a criação da CPI da Covid - 19/01/2021</v>
      </c>
      <c r="J7" s="40" t="s">
        <v>5669</v>
      </c>
      <c r="K7" t="str">
        <f>_xlfn.XLOOKUP(Tb_AtoresPosicao[[#This Row],[Posicao_Referência]],Tb_AtoresPosicao[Posicao_Id],Tb_AtoresPosicao[DescricaoPosicao],".")</f>
        <v>.</v>
      </c>
    </row>
    <row r="8" spans="1:11" ht="12.75" x14ac:dyDescent="0.2">
      <c r="A8" s="3">
        <v>12</v>
      </c>
      <c r="B8" s="28">
        <v>25</v>
      </c>
      <c r="C8" s="4" t="str">
        <f>_xlfn.XLOOKUP(Tb_AtoresPosicao[[#This Row],[Ator_Id]],Tb_Atores[Ator_Id],Tb_Atores[Ator_Nome])</f>
        <v>MBL</v>
      </c>
      <c r="D8" s="22">
        <v>44215</v>
      </c>
      <c r="E8" s="4" t="s">
        <v>5657</v>
      </c>
      <c r="F8" s="24">
        <v>1</v>
      </c>
      <c r="G8" t="str">
        <f>_xlfn.XLOOKUP(Tb_AtoresPosicao[[#This Row],[PosicaoEvento]],Eventos!A:A,Eventos!C:C,".")</f>
        <v>Apresentação do requerimento para criação da CPI</v>
      </c>
      <c r="H8" t="str">
        <f>Tb_AtoresPosicao[[#This Row],[Ator_Nome]]&amp;" - "&amp;Tb_AtoresPosicao[[#This Row],[Posicao_Resumo]]&amp;" - "&amp;TEXT(DAY(Tb_AtoresPosicao[[#This Row],[Posicao_Data]]),"00")&amp;"/"&amp;TEXT(MONTH(Tb_AtoresPosicao[[#This Row],[Posicao_Data]]),"00")&amp;"/"&amp;YEAR(Tb_AtoresPosicao[[#This Row],[Posicao_Data]])</f>
        <v>MBL - Apoiou a criação da CPI da Covid - 19/01/2021</v>
      </c>
      <c r="J8" s="40" t="s">
        <v>5669</v>
      </c>
      <c r="K8" t="str">
        <f>_xlfn.XLOOKUP(Tb_AtoresPosicao[[#This Row],[Posicao_Referência]],Tb_AtoresPosicao[Posicao_Id],Tb_AtoresPosicao[DescricaoPosicao],".")</f>
        <v>.</v>
      </c>
    </row>
    <row r="9" spans="1:11" ht="12.75" x14ac:dyDescent="0.2">
      <c r="A9" s="3">
        <v>13</v>
      </c>
      <c r="B9" s="28">
        <v>26</v>
      </c>
      <c r="C9" s="4" t="str">
        <f>_xlfn.XLOOKUP(Tb_AtoresPosicao[[#This Row],[Ator_Id]],Tb_Atores[Ator_Id],Tb_Atores[Ator_Nome])</f>
        <v>Vem Pra Rua</v>
      </c>
      <c r="D9" s="22">
        <v>44215</v>
      </c>
      <c r="E9" s="4" t="s">
        <v>5657</v>
      </c>
      <c r="F9" s="24">
        <v>1</v>
      </c>
      <c r="G9" t="str">
        <f>_xlfn.XLOOKUP(Tb_AtoresPosicao[[#This Row],[PosicaoEvento]],Eventos!A:A,Eventos!C:C,".")</f>
        <v>Apresentação do requerimento para criação da CPI</v>
      </c>
      <c r="H9" t="str">
        <f>Tb_AtoresPosicao[[#This Row],[Ator_Nome]]&amp;" - "&amp;Tb_AtoresPosicao[[#This Row],[Posicao_Resumo]]&amp;" - "&amp;TEXT(DAY(Tb_AtoresPosicao[[#This Row],[Posicao_Data]]),"00")&amp;"/"&amp;TEXT(MONTH(Tb_AtoresPosicao[[#This Row],[Posicao_Data]]),"00")&amp;"/"&amp;YEAR(Tb_AtoresPosicao[[#This Row],[Posicao_Data]])</f>
        <v>Vem Pra Rua - Apoiou a criação da CPI da Covid - 19/01/2021</v>
      </c>
      <c r="J9" s="40" t="s">
        <v>5669</v>
      </c>
      <c r="K9" t="str">
        <f>_xlfn.XLOOKUP(Tb_AtoresPosicao[[#This Row],[Posicao_Referência]],Tb_AtoresPosicao[Posicao_Id],Tb_AtoresPosicao[DescricaoPosicao],".")</f>
        <v>.</v>
      </c>
    </row>
    <row r="10" spans="1:11" ht="12.75" x14ac:dyDescent="0.2">
      <c r="A10" s="3">
        <v>14</v>
      </c>
      <c r="B10" s="28">
        <v>27</v>
      </c>
      <c r="C10" s="4" t="str">
        <f>_xlfn.XLOOKUP(Tb_AtoresPosicao[[#This Row],[Ator_Id]],Tb_Atores[Ator_Id],Tb_Atores[Ator_Nome])</f>
        <v>MST</v>
      </c>
      <c r="D10" s="22">
        <v>44215</v>
      </c>
      <c r="E10" s="4" t="s">
        <v>5657</v>
      </c>
      <c r="F10" s="24">
        <v>1</v>
      </c>
      <c r="G10" t="str">
        <f>_xlfn.XLOOKUP(Tb_AtoresPosicao[[#This Row],[PosicaoEvento]],Eventos!A:A,Eventos!C:C,".")</f>
        <v>Apresentação do requerimento para criação da CPI</v>
      </c>
      <c r="H10" t="str">
        <f>Tb_AtoresPosicao[[#This Row],[Ator_Nome]]&amp;" - "&amp;Tb_AtoresPosicao[[#This Row],[Posicao_Resumo]]&amp;" - "&amp;TEXT(DAY(Tb_AtoresPosicao[[#This Row],[Posicao_Data]]),"00")&amp;"/"&amp;TEXT(MONTH(Tb_AtoresPosicao[[#This Row],[Posicao_Data]]),"00")&amp;"/"&amp;YEAR(Tb_AtoresPosicao[[#This Row],[Posicao_Data]])</f>
        <v>MST - Apoiou a criação da CPI da Covid - 19/01/2021</v>
      </c>
      <c r="J10" s="40" t="s">
        <v>5669</v>
      </c>
      <c r="K10" t="str">
        <f>_xlfn.XLOOKUP(Tb_AtoresPosicao[[#This Row],[Posicao_Referência]],Tb_AtoresPosicao[Posicao_Id],Tb_AtoresPosicao[DescricaoPosicao],".")</f>
        <v>.</v>
      </c>
    </row>
    <row r="11" spans="1:11" ht="12.75" x14ac:dyDescent="0.2">
      <c r="A11" s="3">
        <v>15</v>
      </c>
      <c r="B11" s="28">
        <v>28</v>
      </c>
      <c r="C11" s="4" t="str">
        <f>_xlfn.XLOOKUP(Tb_AtoresPosicao[[#This Row],[Ator_Id]],Tb_Atores[Ator_Id],Tb_Atores[Ator_Nome])</f>
        <v>MTST</v>
      </c>
      <c r="D11" s="22">
        <v>44215</v>
      </c>
      <c r="E11" s="4" t="s">
        <v>5657</v>
      </c>
      <c r="F11" s="24">
        <v>1</v>
      </c>
      <c r="G11" t="str">
        <f>_xlfn.XLOOKUP(Tb_AtoresPosicao[[#This Row],[PosicaoEvento]],Eventos!A:A,Eventos!C:C,".")</f>
        <v>Apresentação do requerimento para criação da CPI</v>
      </c>
      <c r="H11" t="str">
        <f>Tb_AtoresPosicao[[#This Row],[Ator_Nome]]&amp;" - "&amp;Tb_AtoresPosicao[[#This Row],[Posicao_Resumo]]&amp;" - "&amp;TEXT(DAY(Tb_AtoresPosicao[[#This Row],[Posicao_Data]]),"00")&amp;"/"&amp;TEXT(MONTH(Tb_AtoresPosicao[[#This Row],[Posicao_Data]]),"00")&amp;"/"&amp;YEAR(Tb_AtoresPosicao[[#This Row],[Posicao_Data]])</f>
        <v>MTST - Apoiou a criação da CPI da Covid - 19/01/2021</v>
      </c>
      <c r="J11" s="40" t="s">
        <v>5669</v>
      </c>
      <c r="K11" t="str">
        <f>_xlfn.XLOOKUP(Tb_AtoresPosicao[[#This Row],[Posicao_Referência]],Tb_AtoresPosicao[Posicao_Id],Tb_AtoresPosicao[DescricaoPosicao],".")</f>
        <v>.</v>
      </c>
    </row>
    <row r="12" spans="1:11" ht="12.75" x14ac:dyDescent="0.2">
      <c r="A12" s="3">
        <v>16</v>
      </c>
      <c r="B12" s="28">
        <v>29</v>
      </c>
      <c r="C12" s="4" t="str">
        <f>_xlfn.XLOOKUP(Tb_AtoresPosicao[[#This Row],[Ator_Id]],Tb_Atores[Ator_Id],Tb_Atores[Ator_Nome])</f>
        <v>Brasil Popular</v>
      </c>
      <c r="D12" s="22">
        <v>44215</v>
      </c>
      <c r="E12" s="4" t="s">
        <v>5657</v>
      </c>
      <c r="F12" s="24">
        <v>1</v>
      </c>
      <c r="G12" t="str">
        <f>_xlfn.XLOOKUP(Tb_AtoresPosicao[[#This Row],[PosicaoEvento]],Eventos!A:A,Eventos!C:C,".")</f>
        <v>Apresentação do requerimento para criação da CPI</v>
      </c>
      <c r="H12" t="str">
        <f>Tb_AtoresPosicao[[#This Row],[Ator_Nome]]&amp;" - "&amp;Tb_AtoresPosicao[[#This Row],[Posicao_Resumo]]&amp;" - "&amp;TEXT(DAY(Tb_AtoresPosicao[[#This Row],[Posicao_Data]]),"00")&amp;"/"&amp;TEXT(MONTH(Tb_AtoresPosicao[[#This Row],[Posicao_Data]]),"00")&amp;"/"&amp;YEAR(Tb_AtoresPosicao[[#This Row],[Posicao_Data]])</f>
        <v>Brasil Popular - Apoiou a criação da CPI da Covid - 19/01/2021</v>
      </c>
      <c r="J12" s="40" t="s">
        <v>5669</v>
      </c>
      <c r="K12" t="str">
        <f>_xlfn.XLOOKUP(Tb_AtoresPosicao[[#This Row],[Posicao_Referência]],Tb_AtoresPosicao[Posicao_Id],Tb_AtoresPosicao[DescricaoPosicao],".")</f>
        <v>.</v>
      </c>
    </row>
    <row r="13" spans="1:11" ht="12.75" x14ac:dyDescent="0.2">
      <c r="A13" s="3">
        <v>17</v>
      </c>
      <c r="B13" s="28">
        <v>30</v>
      </c>
      <c r="C13" s="4" t="str">
        <f>_xlfn.XLOOKUP(Tb_AtoresPosicao[[#This Row],[Ator_Id]],Tb_Atores[Ator_Id],Tb_Atores[Ator_Nome])</f>
        <v>Brasil Sem Medo</v>
      </c>
      <c r="D13" s="22">
        <v>44215</v>
      </c>
      <c r="E13" s="4" t="s">
        <v>5657</v>
      </c>
      <c r="F13" s="24">
        <v>1</v>
      </c>
      <c r="G13" t="str">
        <f>_xlfn.XLOOKUP(Tb_AtoresPosicao[[#This Row],[PosicaoEvento]],Eventos!A:A,Eventos!C:C,".")</f>
        <v>Apresentação do requerimento para criação da CPI</v>
      </c>
      <c r="H13" t="str">
        <f>Tb_AtoresPosicao[[#This Row],[Ator_Nome]]&amp;" - "&amp;Tb_AtoresPosicao[[#This Row],[Posicao_Resumo]]&amp;" - "&amp;TEXT(DAY(Tb_AtoresPosicao[[#This Row],[Posicao_Data]]),"00")&amp;"/"&amp;TEXT(MONTH(Tb_AtoresPosicao[[#This Row],[Posicao_Data]]),"00")&amp;"/"&amp;YEAR(Tb_AtoresPosicao[[#This Row],[Posicao_Data]])</f>
        <v>Brasil Sem Medo - Apoiou a criação da CPI da Covid - 19/01/2021</v>
      </c>
      <c r="J13" s="40" t="s">
        <v>5669</v>
      </c>
      <c r="K13" t="str">
        <f>_xlfn.XLOOKUP(Tb_AtoresPosicao[[#This Row],[Posicao_Referência]],Tb_AtoresPosicao[Posicao_Id],Tb_AtoresPosicao[DescricaoPosicao],".")</f>
        <v>.</v>
      </c>
    </row>
    <row r="14" spans="1:11" ht="12.75" x14ac:dyDescent="0.2">
      <c r="A14" s="3">
        <v>22</v>
      </c>
      <c r="B14" s="28">
        <v>37</v>
      </c>
      <c r="C14" t="str">
        <f>_xlfn.XLOOKUP(Tb_AtoresPosicao[[#This Row],[Ator_Id]],Tb_Atores[Ator_Id],Tb_Atores[Ator_Nome])</f>
        <v>Movimento Acredito</v>
      </c>
      <c r="D14" s="22">
        <v>44215</v>
      </c>
      <c r="E14" t="s">
        <v>5657</v>
      </c>
      <c r="F14" s="24" t="s">
        <v>5669</v>
      </c>
      <c r="G14" t="str">
        <f>_xlfn.XLOOKUP(Tb_AtoresPosicao[[#This Row],[PosicaoEvento]],Eventos!A:A,Eventos!C:C,".")</f>
        <v>.</v>
      </c>
      <c r="H14" t="str">
        <f>Tb_AtoresPosicao[[#This Row],[Ator_Nome]]&amp;" - "&amp;Tb_AtoresPosicao[[#This Row],[Posicao_Resumo]]&amp;" - "&amp;TEXT(DAY(Tb_AtoresPosicao[[#This Row],[Posicao_Data]]),"00")&amp;"/"&amp;TEXT(MONTH(Tb_AtoresPosicao[[#This Row],[Posicao_Data]]),"00")&amp;"/"&amp;YEAR(Tb_AtoresPosicao[[#This Row],[Posicao_Data]])</f>
        <v>Movimento Acredito - Apoiou a criação da CPI da Covid - 19/01/2021</v>
      </c>
      <c r="J14" s="40" t="s">
        <v>5669</v>
      </c>
      <c r="K14" t="str">
        <f>_xlfn.XLOOKUP(Tb_AtoresPosicao[[#This Row],[Posicao_Referência]],Tb_AtoresPosicao[Posicao_Id],Tb_AtoresPosicao[DescricaoPosicao],".")</f>
        <v>.</v>
      </c>
    </row>
    <row r="15" spans="1:11" ht="12.75" x14ac:dyDescent="0.2">
      <c r="A15" s="3">
        <v>23</v>
      </c>
      <c r="B15" s="28">
        <v>20</v>
      </c>
      <c r="C15" s="4" t="str">
        <f>_xlfn.XLOOKUP(Tb_AtoresPosicao[[#This Row],[Ator_Id]],Tb_Atores[Ator_Id],Tb_Atores[Ator_Nome])</f>
        <v>Rede</v>
      </c>
      <c r="D15" s="22">
        <v>44215</v>
      </c>
      <c r="E15" t="s">
        <v>5680</v>
      </c>
      <c r="F15" s="24" t="s">
        <v>5669</v>
      </c>
      <c r="G15" t="str">
        <f>_xlfn.XLOOKUP(Tb_AtoresPosicao[[#This Row],[PosicaoEvento]],Eventos!A:A,Eventos!C:C,".")</f>
        <v>.</v>
      </c>
      <c r="H15" t="str">
        <f>Tb_AtoresPosicao[[#This Row],[Ator_Nome]]&amp;" - "&amp;Tb_AtoresPosicao[[#This Row],[Posicao_Resumo]]&amp;" - "&amp;TEXT(DAY(Tb_AtoresPosicao[[#This Row],[Posicao_Data]]),"00")&amp;"/"&amp;TEXT(MONTH(Tb_AtoresPosicao[[#This Row],[Posicao_Data]]),"00")&amp;"/"&amp;YEAR(Tb_AtoresPosicao[[#This Row],[Posicao_Data]])</f>
        <v>Rede - Apoiou Impeachmente de Bolsonaro - 19/01/2021</v>
      </c>
      <c r="J15" s="40" t="s">
        <v>5669</v>
      </c>
      <c r="K15" t="str">
        <f>_xlfn.XLOOKUP(Tb_AtoresPosicao[[#This Row],[Posicao_Referência]],Tb_AtoresPosicao[Posicao_Id],Tb_AtoresPosicao[DescricaoPosicao],".")</f>
        <v>.</v>
      </c>
    </row>
    <row r="16" spans="1:11" ht="12.75" x14ac:dyDescent="0.2">
      <c r="A16" s="3">
        <v>24</v>
      </c>
      <c r="B16" s="28">
        <v>21</v>
      </c>
      <c r="C16" s="4" t="str">
        <f>_xlfn.XLOOKUP(Tb_AtoresPosicao[[#This Row],[Ator_Id]],Tb_Atores[Ator_Id],Tb_Atores[Ator_Nome])</f>
        <v>PSB</v>
      </c>
      <c r="D16" s="22">
        <v>44215</v>
      </c>
      <c r="E16" t="s">
        <v>5680</v>
      </c>
      <c r="F16" s="24" t="s">
        <v>5669</v>
      </c>
      <c r="G16" t="str">
        <f>_xlfn.XLOOKUP(Tb_AtoresPosicao[[#This Row],[PosicaoEvento]],Eventos!A:A,Eventos!C:C,".")</f>
        <v>.</v>
      </c>
      <c r="H16" t="str">
        <f>Tb_AtoresPosicao[[#This Row],[Ator_Nome]]&amp;" - "&amp;Tb_AtoresPosicao[[#This Row],[Posicao_Resumo]]&amp;" - "&amp;TEXT(DAY(Tb_AtoresPosicao[[#This Row],[Posicao_Data]]),"00")&amp;"/"&amp;TEXT(MONTH(Tb_AtoresPosicao[[#This Row],[Posicao_Data]]),"00")&amp;"/"&amp;YEAR(Tb_AtoresPosicao[[#This Row],[Posicao_Data]])</f>
        <v>PSB - Apoiou Impeachmente de Bolsonaro - 19/01/2021</v>
      </c>
      <c r="J16" s="40" t="s">
        <v>5669</v>
      </c>
      <c r="K16" t="str">
        <f>_xlfn.XLOOKUP(Tb_AtoresPosicao[[#This Row],[Posicao_Referência]],Tb_AtoresPosicao[Posicao_Id],Tb_AtoresPosicao[DescricaoPosicao],".")</f>
        <v>.</v>
      </c>
    </row>
    <row r="17" spans="1:11" ht="12.75" x14ac:dyDescent="0.2">
      <c r="A17" s="24">
        <v>25</v>
      </c>
      <c r="B17" s="28">
        <v>22</v>
      </c>
      <c r="C17" s="4" t="str">
        <f>_xlfn.XLOOKUP(Tb_AtoresPosicao[[#This Row],[Ator_Id]],Tb_Atores[Ator_Id],Tb_Atores[Ator_Nome])</f>
        <v>PT</v>
      </c>
      <c r="D17" s="22">
        <v>44215</v>
      </c>
      <c r="E17" t="s">
        <v>5680</v>
      </c>
      <c r="F17" s="24" t="s">
        <v>5669</v>
      </c>
      <c r="G17" t="str">
        <f>_xlfn.XLOOKUP(Tb_AtoresPosicao[[#This Row],[PosicaoEvento]],Eventos!A:A,Eventos!C:C,".")</f>
        <v>.</v>
      </c>
      <c r="H17" t="str">
        <f>Tb_AtoresPosicao[[#This Row],[Ator_Nome]]&amp;" - "&amp;Tb_AtoresPosicao[[#This Row],[Posicao_Resumo]]&amp;" - "&amp;TEXT(DAY(Tb_AtoresPosicao[[#This Row],[Posicao_Data]]),"00")&amp;"/"&amp;TEXT(MONTH(Tb_AtoresPosicao[[#This Row],[Posicao_Data]]),"00")&amp;"/"&amp;YEAR(Tb_AtoresPosicao[[#This Row],[Posicao_Data]])</f>
        <v>PT - Apoiou Impeachmente de Bolsonaro - 19/01/2021</v>
      </c>
      <c r="J17" s="40" t="s">
        <v>5669</v>
      </c>
      <c r="K17" t="str">
        <f>_xlfn.XLOOKUP(Tb_AtoresPosicao[[#This Row],[Posicao_Referência]],Tb_AtoresPosicao[Posicao_Id],Tb_AtoresPosicao[DescricaoPosicao],".")</f>
        <v>.</v>
      </c>
    </row>
    <row r="18" spans="1:11" ht="15.75" customHeight="1" x14ac:dyDescent="0.2">
      <c r="A18" s="3">
        <v>26</v>
      </c>
      <c r="B18" s="28">
        <v>23</v>
      </c>
      <c r="C18" s="4" t="str">
        <f>_xlfn.XLOOKUP(Tb_AtoresPosicao[[#This Row],[Ator_Id]],Tb_Atores[Ator_Id],Tb_Atores[Ator_Nome])</f>
        <v>PCdoB</v>
      </c>
      <c r="D18" s="22">
        <v>44215</v>
      </c>
      <c r="E18" t="s">
        <v>5680</v>
      </c>
      <c r="F18" s="24" t="s">
        <v>5669</v>
      </c>
      <c r="G18" t="str">
        <f>_xlfn.XLOOKUP(Tb_AtoresPosicao[[#This Row],[PosicaoEvento]],Eventos!A:A,Eventos!C:C,".")</f>
        <v>.</v>
      </c>
      <c r="H18" t="str">
        <f>Tb_AtoresPosicao[[#This Row],[Ator_Nome]]&amp;" - "&amp;Tb_AtoresPosicao[[#This Row],[Posicao_Resumo]]&amp;" - "&amp;TEXT(DAY(Tb_AtoresPosicao[[#This Row],[Posicao_Data]]),"00")&amp;"/"&amp;TEXT(MONTH(Tb_AtoresPosicao[[#This Row],[Posicao_Data]]),"00")&amp;"/"&amp;YEAR(Tb_AtoresPosicao[[#This Row],[Posicao_Data]])</f>
        <v>PCdoB - Apoiou Impeachmente de Bolsonaro - 19/01/2021</v>
      </c>
      <c r="J18" s="40" t="s">
        <v>5669</v>
      </c>
      <c r="K18" t="str">
        <f>_xlfn.XLOOKUP(Tb_AtoresPosicao[[#This Row],[Posicao_Referência]],Tb_AtoresPosicao[Posicao_Id],Tb_AtoresPosicao[DescricaoPosicao],".")</f>
        <v>.</v>
      </c>
    </row>
    <row r="19" spans="1:11" ht="15.75" customHeight="1" x14ac:dyDescent="0.2">
      <c r="A19" s="3">
        <v>27</v>
      </c>
      <c r="B19" s="28">
        <v>24</v>
      </c>
      <c r="C19" s="4" t="str">
        <f>_xlfn.XLOOKUP(Tb_AtoresPosicao[[#This Row],[Ator_Id]],Tb_Atores[Ator_Id],Tb_Atores[Ator_Nome])</f>
        <v>PDT</v>
      </c>
      <c r="D19" s="22">
        <v>44215</v>
      </c>
      <c r="E19" t="s">
        <v>5680</v>
      </c>
      <c r="F19" s="24" t="s">
        <v>5669</v>
      </c>
      <c r="G19" t="str">
        <f>_xlfn.XLOOKUP(Tb_AtoresPosicao[[#This Row],[PosicaoEvento]],Eventos!A:A,Eventos!C:C,".")</f>
        <v>.</v>
      </c>
      <c r="H19" t="str">
        <f>Tb_AtoresPosicao[[#This Row],[Ator_Nome]]&amp;" - "&amp;Tb_AtoresPosicao[[#This Row],[Posicao_Resumo]]&amp;" - "&amp;TEXT(DAY(Tb_AtoresPosicao[[#This Row],[Posicao_Data]]),"00")&amp;"/"&amp;TEXT(MONTH(Tb_AtoresPosicao[[#This Row],[Posicao_Data]]),"00")&amp;"/"&amp;YEAR(Tb_AtoresPosicao[[#This Row],[Posicao_Data]])</f>
        <v>PDT - Apoiou Impeachmente de Bolsonaro - 19/01/2021</v>
      </c>
      <c r="J19" s="40" t="s">
        <v>5669</v>
      </c>
      <c r="K19" t="str">
        <f>_xlfn.XLOOKUP(Tb_AtoresPosicao[[#This Row],[Posicao_Referência]],Tb_AtoresPosicao[Posicao_Id],Tb_AtoresPosicao[DescricaoPosicao],".")</f>
        <v>.</v>
      </c>
    </row>
    <row r="20" spans="1:11" ht="15.75" customHeight="1" x14ac:dyDescent="0.2">
      <c r="A20" s="3">
        <v>28</v>
      </c>
      <c r="B20" s="28">
        <v>25</v>
      </c>
      <c r="C20" s="4" t="str">
        <f>_xlfn.XLOOKUP(Tb_AtoresPosicao[[#This Row],[Ator_Id]],Tb_Atores[Ator_Id],Tb_Atores[Ator_Nome])</f>
        <v>MBL</v>
      </c>
      <c r="D20" s="22">
        <v>44215</v>
      </c>
      <c r="E20" t="s">
        <v>5680</v>
      </c>
      <c r="F20" s="24" t="s">
        <v>5669</v>
      </c>
      <c r="G20" t="str">
        <f>_xlfn.XLOOKUP(Tb_AtoresPosicao[[#This Row],[PosicaoEvento]],Eventos!A:A,Eventos!C:C,".")</f>
        <v>.</v>
      </c>
      <c r="H20" t="str">
        <f>Tb_AtoresPosicao[[#This Row],[Ator_Nome]]&amp;" - "&amp;Tb_AtoresPosicao[[#This Row],[Posicao_Resumo]]&amp;" - "&amp;TEXT(DAY(Tb_AtoresPosicao[[#This Row],[Posicao_Data]]),"00")&amp;"/"&amp;TEXT(MONTH(Tb_AtoresPosicao[[#This Row],[Posicao_Data]]),"00")&amp;"/"&amp;YEAR(Tb_AtoresPosicao[[#This Row],[Posicao_Data]])</f>
        <v>MBL - Apoiou Impeachmente de Bolsonaro - 19/01/2021</v>
      </c>
      <c r="J20" s="40" t="s">
        <v>5669</v>
      </c>
      <c r="K20" t="str">
        <f>_xlfn.XLOOKUP(Tb_AtoresPosicao[[#This Row],[Posicao_Referência]],Tb_AtoresPosicao[Posicao_Id],Tb_AtoresPosicao[DescricaoPosicao],".")</f>
        <v>.</v>
      </c>
    </row>
    <row r="21" spans="1:11" ht="15.75" customHeight="1" x14ac:dyDescent="0.2">
      <c r="A21" s="24">
        <v>29</v>
      </c>
      <c r="B21" s="28">
        <v>26</v>
      </c>
      <c r="C21" s="4" t="str">
        <f>_xlfn.XLOOKUP(Tb_AtoresPosicao[[#This Row],[Ator_Id]],Tb_Atores[Ator_Id],Tb_Atores[Ator_Nome])</f>
        <v>Vem Pra Rua</v>
      </c>
      <c r="D21" s="22">
        <v>44215</v>
      </c>
      <c r="E21" t="s">
        <v>5680</v>
      </c>
      <c r="F21" s="24" t="s">
        <v>5669</v>
      </c>
      <c r="G21" t="str">
        <f>_xlfn.XLOOKUP(Tb_AtoresPosicao[[#This Row],[PosicaoEvento]],Eventos!A:A,Eventos!C:C,".")</f>
        <v>.</v>
      </c>
      <c r="H21" t="str">
        <f>Tb_AtoresPosicao[[#This Row],[Ator_Nome]]&amp;" - "&amp;Tb_AtoresPosicao[[#This Row],[Posicao_Resumo]]&amp;" - "&amp;TEXT(DAY(Tb_AtoresPosicao[[#This Row],[Posicao_Data]]),"00")&amp;"/"&amp;TEXT(MONTH(Tb_AtoresPosicao[[#This Row],[Posicao_Data]]),"00")&amp;"/"&amp;YEAR(Tb_AtoresPosicao[[#This Row],[Posicao_Data]])</f>
        <v>Vem Pra Rua - Apoiou Impeachmente de Bolsonaro - 19/01/2021</v>
      </c>
      <c r="J21" s="40" t="s">
        <v>5669</v>
      </c>
      <c r="K21" t="str">
        <f>_xlfn.XLOOKUP(Tb_AtoresPosicao[[#This Row],[Posicao_Referência]],Tb_AtoresPosicao[Posicao_Id],Tb_AtoresPosicao[DescricaoPosicao],".")</f>
        <v>.</v>
      </c>
    </row>
    <row r="22" spans="1:11" ht="15.75" customHeight="1" x14ac:dyDescent="0.2">
      <c r="A22" s="3">
        <v>30</v>
      </c>
      <c r="B22" s="28">
        <v>27</v>
      </c>
      <c r="C22" s="4" t="str">
        <f>_xlfn.XLOOKUP(Tb_AtoresPosicao[[#This Row],[Ator_Id]],Tb_Atores[Ator_Id],Tb_Atores[Ator_Nome])</f>
        <v>MST</v>
      </c>
      <c r="D22" s="22">
        <v>44215</v>
      </c>
      <c r="E22" t="s">
        <v>5680</v>
      </c>
      <c r="F22" s="24" t="s">
        <v>5669</v>
      </c>
      <c r="G22" t="str">
        <f>_xlfn.XLOOKUP(Tb_AtoresPosicao[[#This Row],[PosicaoEvento]],Eventos!A:A,Eventos!C:C,".")</f>
        <v>.</v>
      </c>
      <c r="H22" t="str">
        <f>Tb_AtoresPosicao[[#This Row],[Ator_Nome]]&amp;" - "&amp;Tb_AtoresPosicao[[#This Row],[Posicao_Resumo]]&amp;" - "&amp;TEXT(DAY(Tb_AtoresPosicao[[#This Row],[Posicao_Data]]),"00")&amp;"/"&amp;TEXT(MONTH(Tb_AtoresPosicao[[#This Row],[Posicao_Data]]),"00")&amp;"/"&amp;YEAR(Tb_AtoresPosicao[[#This Row],[Posicao_Data]])</f>
        <v>MST - Apoiou Impeachmente de Bolsonaro - 19/01/2021</v>
      </c>
      <c r="J22" s="40" t="s">
        <v>5669</v>
      </c>
      <c r="K22" t="str">
        <f>_xlfn.XLOOKUP(Tb_AtoresPosicao[[#This Row],[Posicao_Referência]],Tb_AtoresPosicao[Posicao_Id],Tb_AtoresPosicao[DescricaoPosicao],".")</f>
        <v>.</v>
      </c>
    </row>
    <row r="23" spans="1:11" ht="15.75" customHeight="1" x14ac:dyDescent="0.2">
      <c r="A23" s="3">
        <v>31</v>
      </c>
      <c r="B23" s="28">
        <v>28</v>
      </c>
      <c r="C23" s="4" t="str">
        <f>_xlfn.XLOOKUP(Tb_AtoresPosicao[[#This Row],[Ator_Id]],Tb_Atores[Ator_Id],Tb_Atores[Ator_Nome])</f>
        <v>MTST</v>
      </c>
      <c r="D23" s="22">
        <v>44215</v>
      </c>
      <c r="E23" t="s">
        <v>5680</v>
      </c>
      <c r="F23" s="24" t="s">
        <v>5669</v>
      </c>
      <c r="G23" t="str">
        <f>_xlfn.XLOOKUP(Tb_AtoresPosicao[[#This Row],[PosicaoEvento]],Eventos!A:A,Eventos!C:C,".")</f>
        <v>.</v>
      </c>
      <c r="H23" t="str">
        <f>Tb_AtoresPosicao[[#This Row],[Ator_Nome]]&amp;" - "&amp;Tb_AtoresPosicao[[#This Row],[Posicao_Resumo]]&amp;" - "&amp;TEXT(DAY(Tb_AtoresPosicao[[#This Row],[Posicao_Data]]),"00")&amp;"/"&amp;TEXT(MONTH(Tb_AtoresPosicao[[#This Row],[Posicao_Data]]),"00")&amp;"/"&amp;YEAR(Tb_AtoresPosicao[[#This Row],[Posicao_Data]])</f>
        <v>MTST - Apoiou Impeachmente de Bolsonaro - 19/01/2021</v>
      </c>
      <c r="J23" s="40" t="s">
        <v>5669</v>
      </c>
      <c r="K23" t="str">
        <f>_xlfn.XLOOKUP(Tb_AtoresPosicao[[#This Row],[Posicao_Referência]],Tb_AtoresPosicao[Posicao_Id],Tb_AtoresPosicao[DescricaoPosicao],".")</f>
        <v>.</v>
      </c>
    </row>
    <row r="24" spans="1:11" ht="15.75" customHeight="1" x14ac:dyDescent="0.2">
      <c r="A24" s="3">
        <v>32</v>
      </c>
      <c r="B24" s="28">
        <v>29</v>
      </c>
      <c r="C24" s="4" t="str">
        <f>_xlfn.XLOOKUP(Tb_AtoresPosicao[[#This Row],[Ator_Id]],Tb_Atores[Ator_Id],Tb_Atores[Ator_Nome])</f>
        <v>Brasil Popular</v>
      </c>
      <c r="D24" s="22">
        <v>44215</v>
      </c>
      <c r="E24" t="s">
        <v>5680</v>
      </c>
      <c r="F24" s="24" t="s">
        <v>5669</v>
      </c>
      <c r="G24" t="str">
        <f>_xlfn.XLOOKUP(Tb_AtoresPosicao[[#This Row],[PosicaoEvento]],Eventos!A:A,Eventos!C:C,".")</f>
        <v>.</v>
      </c>
      <c r="H24" t="str">
        <f>Tb_AtoresPosicao[[#This Row],[Ator_Nome]]&amp;" - "&amp;Tb_AtoresPosicao[[#This Row],[Posicao_Resumo]]&amp;" - "&amp;TEXT(DAY(Tb_AtoresPosicao[[#This Row],[Posicao_Data]]),"00")&amp;"/"&amp;TEXT(MONTH(Tb_AtoresPosicao[[#This Row],[Posicao_Data]]),"00")&amp;"/"&amp;YEAR(Tb_AtoresPosicao[[#This Row],[Posicao_Data]])</f>
        <v>Brasil Popular - Apoiou Impeachmente de Bolsonaro - 19/01/2021</v>
      </c>
      <c r="J24" s="40" t="s">
        <v>5669</v>
      </c>
      <c r="K24" t="str">
        <f>_xlfn.XLOOKUP(Tb_AtoresPosicao[[#This Row],[Posicao_Referência]],Tb_AtoresPosicao[Posicao_Id],Tb_AtoresPosicao[DescricaoPosicao],".")</f>
        <v>.</v>
      </c>
    </row>
    <row r="25" spans="1:11" ht="15.75" customHeight="1" x14ac:dyDescent="0.2">
      <c r="A25" s="24">
        <v>33</v>
      </c>
      <c r="B25" s="28">
        <v>30</v>
      </c>
      <c r="C25" s="4" t="str">
        <f>_xlfn.XLOOKUP(Tb_AtoresPosicao[[#This Row],[Ator_Id]],Tb_Atores[Ator_Id],Tb_Atores[Ator_Nome])</f>
        <v>Brasil Sem Medo</v>
      </c>
      <c r="D25" s="22">
        <v>44215</v>
      </c>
      <c r="E25" t="s">
        <v>5680</v>
      </c>
      <c r="F25" s="24" t="s">
        <v>5669</v>
      </c>
      <c r="G25" t="str">
        <f>_xlfn.XLOOKUP(Tb_AtoresPosicao[[#This Row],[PosicaoEvento]],Eventos!A:A,Eventos!C:C,".")</f>
        <v>.</v>
      </c>
      <c r="H25" t="str">
        <f>Tb_AtoresPosicao[[#This Row],[Ator_Nome]]&amp;" - "&amp;Tb_AtoresPosicao[[#This Row],[Posicao_Resumo]]&amp;" - "&amp;TEXT(DAY(Tb_AtoresPosicao[[#This Row],[Posicao_Data]]),"00")&amp;"/"&amp;TEXT(MONTH(Tb_AtoresPosicao[[#This Row],[Posicao_Data]]),"00")&amp;"/"&amp;YEAR(Tb_AtoresPosicao[[#This Row],[Posicao_Data]])</f>
        <v>Brasil Sem Medo - Apoiou Impeachmente de Bolsonaro - 19/01/2021</v>
      </c>
      <c r="J25" s="40" t="s">
        <v>5669</v>
      </c>
      <c r="K25" t="str">
        <f>_xlfn.XLOOKUP(Tb_AtoresPosicao[[#This Row],[Posicao_Referência]],Tb_AtoresPosicao[Posicao_Id],Tb_AtoresPosicao[DescricaoPosicao],".")</f>
        <v>.</v>
      </c>
    </row>
    <row r="26" spans="1:11" ht="15.75" customHeight="1" x14ac:dyDescent="0.2">
      <c r="A26" s="3">
        <v>2</v>
      </c>
      <c r="B26" s="28">
        <v>31</v>
      </c>
      <c r="C26" s="4" t="str">
        <f>_xlfn.XLOOKUP(Tb_AtoresPosicao[[#This Row],[Ator_Id]],Tb_Atores[Ator_Id],Tb_Atores[Ator_Nome])</f>
        <v>Augusto Aras</v>
      </c>
      <c r="D26" s="22">
        <v>44222</v>
      </c>
      <c r="E26" s="4" t="s">
        <v>5655</v>
      </c>
      <c r="F26" s="24" t="s">
        <v>5669</v>
      </c>
      <c r="G26" s="4" t="str">
        <f>_xlfn.XLOOKUP(Tb_AtoresPosicao[[#This Row],[PosicaoEvento]],Eventos!A:A,Eventos!C:C,".")</f>
        <v>.</v>
      </c>
      <c r="H26" t="str">
        <f>Tb_AtoresPosicao[[#This Row],[Ator_Nome]]&amp;" - "&amp;Tb_AtoresPosicao[[#This Row],[Posicao_Resumo]]&amp;" - "&amp;TEXT(DAY(Tb_AtoresPosicao[[#This Row],[Posicao_Data]]),"00")&amp;"/"&amp;TEXT(MONTH(Tb_AtoresPosicao[[#This Row],[Posicao_Data]]),"00")&amp;"/"&amp;YEAR(Tb_AtoresPosicao[[#This Row],[Posicao_Data]])</f>
        <v>Augusto Aras - Disse que o Ministro Pazuello pode ser responsabilizado pela crise em Manaus - 26/01/2021</v>
      </c>
      <c r="I26" s="4"/>
      <c r="J26" s="40" t="s">
        <v>5669</v>
      </c>
      <c r="K26" t="str">
        <f>_xlfn.XLOOKUP(Tb_AtoresPosicao[[#This Row],[Posicao_Referência]],Tb_AtoresPosicao[Posicao_Id],Tb_AtoresPosicao[DescricaoPosicao],".")</f>
        <v>.</v>
      </c>
    </row>
    <row r="27" spans="1:11" ht="15.75" customHeight="1" x14ac:dyDescent="0.2">
      <c r="A27" s="3">
        <v>3</v>
      </c>
      <c r="B27" s="28">
        <v>32</v>
      </c>
      <c r="C27" s="4" t="str">
        <f>_xlfn.XLOOKUP(Tb_AtoresPosicao[[#This Row],[Ator_Id]],Tb_Atores[Ator_Id],Tb_Atores[Ator_Nome])</f>
        <v>Jair Bolsonaro</v>
      </c>
      <c r="D27" s="22">
        <v>44222</v>
      </c>
      <c r="E27" s="4" t="s">
        <v>5656</v>
      </c>
      <c r="F27" s="24">
        <v>2</v>
      </c>
      <c r="G27" s="4" t="str">
        <f>_xlfn.XLOOKUP(Tb_AtoresPosicao[[#This Row],[PosicaoEvento]],Eventos!A:A,Eventos!C:C,".")</f>
        <v>Eleição para Presidência da CD</v>
      </c>
      <c r="H27" t="str">
        <f>Tb_AtoresPosicao[[#This Row],[Ator_Nome]]&amp;" - "&amp;Tb_AtoresPosicao[[#This Row],[Posicao_Resumo]]&amp;" - "&amp;TEXT(DAY(Tb_AtoresPosicao[[#This Row],[Posicao_Data]]),"00")&amp;"/"&amp;TEXT(MONTH(Tb_AtoresPosicao[[#This Row],[Posicao_Data]]),"00")&amp;"/"&amp;YEAR(Tb_AtoresPosicao[[#This Row],[Posicao_Data]])</f>
        <v>Jair Bolsonaro - Apoiou Lira para presidência da CD - 26/01/2021</v>
      </c>
      <c r="I27" s="4"/>
      <c r="J27" s="40" t="s">
        <v>5669</v>
      </c>
      <c r="K27" t="str">
        <f>_xlfn.XLOOKUP(Tb_AtoresPosicao[[#This Row],[Posicao_Referência]],Tb_AtoresPosicao[Posicao_Id],Tb_AtoresPosicao[DescricaoPosicao],".")</f>
        <v>.</v>
      </c>
    </row>
    <row r="28" spans="1:11" ht="15.75" customHeight="1" x14ac:dyDescent="0.2">
      <c r="A28" s="3">
        <v>4</v>
      </c>
      <c r="B28" s="28">
        <v>19</v>
      </c>
      <c r="C28" s="4" t="str">
        <f>_xlfn.XLOOKUP(Tb_AtoresPosicao[[#This Row],[Ator_Id]],Tb_Atores[Ator_Id],Tb_Atores[Ator_Nome])</f>
        <v>Rodrigo Maia</v>
      </c>
      <c r="D28" s="22">
        <v>44223</v>
      </c>
      <c r="E28" s="4" t="s">
        <v>5657</v>
      </c>
      <c r="F28" s="24">
        <v>1</v>
      </c>
      <c r="G28" s="4" t="str">
        <f>_xlfn.XLOOKUP(Tb_AtoresPosicao[[#This Row],[PosicaoEvento]],Eventos!A:A,Eventos!C:C,".")</f>
        <v>Apresentação do requerimento para criação da CPI</v>
      </c>
      <c r="H28" t="str">
        <f>Tb_AtoresPosicao[[#This Row],[Ator_Nome]]&amp;" - "&amp;Tb_AtoresPosicao[[#This Row],[Posicao_Resumo]]&amp;" - "&amp;TEXT(DAY(Tb_AtoresPosicao[[#This Row],[Posicao_Data]]),"00")&amp;"/"&amp;TEXT(MONTH(Tb_AtoresPosicao[[#This Row],[Posicao_Data]]),"00")&amp;"/"&amp;YEAR(Tb_AtoresPosicao[[#This Row],[Posicao_Data]])</f>
        <v>Rodrigo Maia - Apoiou a criação da CPI da Covid - 27/01/2021</v>
      </c>
      <c r="I28" s="4"/>
      <c r="J28" s="40" t="s">
        <v>5669</v>
      </c>
      <c r="K28" t="str">
        <f>_xlfn.XLOOKUP(Tb_AtoresPosicao[[#This Row],[Posicao_Referência]],Tb_AtoresPosicao[Posicao_Id],Tb_AtoresPosicao[DescricaoPosicao],".")</f>
        <v>.</v>
      </c>
    </row>
    <row r="29" spans="1:11" ht="15.75" customHeight="1" x14ac:dyDescent="0.2">
      <c r="A29" s="3">
        <v>5</v>
      </c>
      <c r="B29" s="28">
        <v>33</v>
      </c>
      <c r="C29" s="4" t="str">
        <f>_xlfn.XLOOKUP(Tb_AtoresPosicao[[#This Row],[Ator_Id]],Tb_Atores[Ator_Id],Tb_Atores[Ator_Nome])</f>
        <v>Arthur Lira</v>
      </c>
      <c r="D29" s="22">
        <v>44223</v>
      </c>
      <c r="E29" s="4" t="s">
        <v>5658</v>
      </c>
      <c r="F29" s="24">
        <v>1</v>
      </c>
      <c r="G29" s="4" t="str">
        <f>_xlfn.XLOOKUP(Tb_AtoresPosicao[[#This Row],[PosicaoEvento]],Eventos!A:A,Eventos!C:C,".")</f>
        <v>Apresentação do requerimento para criação da CPI</v>
      </c>
      <c r="H29" t="str">
        <f>Tb_AtoresPosicao[[#This Row],[Ator_Nome]]&amp;" - "&amp;Tb_AtoresPosicao[[#This Row],[Posicao_Resumo]]&amp;" - "&amp;TEXT(DAY(Tb_AtoresPosicao[[#This Row],[Posicao_Data]]),"00")&amp;"/"&amp;TEXT(MONTH(Tb_AtoresPosicao[[#This Row],[Posicao_Data]]),"00")&amp;"/"&amp;YEAR(Tb_AtoresPosicao[[#This Row],[Posicao_Data]])</f>
        <v>Arthur Lira - Criticou a criação da CPI da Covid - 27/01/2021</v>
      </c>
      <c r="I29" s="4"/>
      <c r="J29" s="40" t="s">
        <v>5669</v>
      </c>
      <c r="K29" t="str">
        <f>_xlfn.XLOOKUP(Tb_AtoresPosicao[[#This Row],[Posicao_Referência]],Tb_AtoresPosicao[Posicao_Id],Tb_AtoresPosicao[DescricaoPosicao],".")</f>
        <v>.</v>
      </c>
    </row>
    <row r="30" spans="1:11" ht="15.75" customHeight="1" x14ac:dyDescent="0.2">
      <c r="A30" s="3">
        <v>18</v>
      </c>
      <c r="B30" s="28">
        <v>34</v>
      </c>
      <c r="C30" s="4" t="str">
        <f>_xlfn.XLOOKUP(Tb_AtoresPosicao[[#This Row],[Ator_Id]],Tb_Atores[Ator_Id],Tb_Atores[Ator_Nome])</f>
        <v>Rodrigo Pacheco</v>
      </c>
      <c r="D30" s="22">
        <v>44224</v>
      </c>
      <c r="E30" t="s">
        <v>5688</v>
      </c>
      <c r="F30" s="24">
        <v>1</v>
      </c>
      <c r="G30" t="str">
        <f>_xlfn.XLOOKUP(Tb_AtoresPosicao[[#This Row],[PosicaoEvento]],Eventos!A:A,Eventos!C:C,".")</f>
        <v>Apresentação do requerimento para criação da CPI</v>
      </c>
      <c r="H30" t="str">
        <f>Tb_AtoresPosicao[[#This Row],[Ator_Nome]]&amp;" - "&amp;Tb_AtoresPosicao[[#This Row],[Posicao_Resumo]]&amp;" - "&amp;TEXT(DAY(Tb_AtoresPosicao[[#This Row],[Posicao_Data]]),"00")&amp;"/"&amp;TEXT(MONTH(Tb_AtoresPosicao[[#This Row],[Posicao_Data]]),"00")&amp;"/"&amp;YEAR(Tb_AtoresPosicao[[#This Row],[Posicao_Data]])</f>
        <v>Rodrigo Pacheco - Evitou se posicionar sobre a CPI Covid, mas com viés contra - 28/01/2021</v>
      </c>
      <c r="J30" s="40" t="s">
        <v>5669</v>
      </c>
      <c r="K30" t="str">
        <f>_xlfn.XLOOKUP(Tb_AtoresPosicao[[#This Row],[Posicao_Referência]],Tb_AtoresPosicao[Posicao_Id],Tb_AtoresPosicao[DescricaoPosicao],".")</f>
        <v>.</v>
      </c>
    </row>
    <row r="31" spans="1:11" ht="15.75" customHeight="1" x14ac:dyDescent="0.2">
      <c r="A31" s="3">
        <v>19</v>
      </c>
      <c r="B31" s="28">
        <v>32</v>
      </c>
      <c r="C31" s="4" t="str">
        <f>_xlfn.XLOOKUP(Tb_AtoresPosicao[[#This Row],[Ator_Id]],Tb_Atores[Ator_Id],Tb_Atores[Ator_Nome])</f>
        <v>Jair Bolsonaro</v>
      </c>
      <c r="D31" s="22">
        <v>44224</v>
      </c>
      <c r="E31" t="s">
        <v>5672</v>
      </c>
      <c r="F31" s="24">
        <v>3</v>
      </c>
      <c r="G31" t="str">
        <f>_xlfn.XLOOKUP(Tb_AtoresPosicao[[#This Row],[PosicaoEvento]],Eventos!A:A,Eventos!C:C,".")</f>
        <v>Eleição para Presidência do SF</v>
      </c>
      <c r="H31" t="str">
        <f>Tb_AtoresPosicao[[#This Row],[Ator_Nome]]&amp;" - "&amp;Tb_AtoresPosicao[[#This Row],[Posicao_Resumo]]&amp;" - "&amp;TEXT(DAY(Tb_AtoresPosicao[[#This Row],[Posicao_Data]]),"00")&amp;"/"&amp;TEXT(MONTH(Tb_AtoresPosicao[[#This Row],[Posicao_Data]]),"00")&amp;"/"&amp;YEAR(Tb_AtoresPosicao[[#This Row],[Posicao_Data]])</f>
        <v>Jair Bolsonaro - Apoiou Rodrigo Pacheco para a presidência do SF - 28/01/2021</v>
      </c>
      <c r="J31" s="40" t="s">
        <v>5669</v>
      </c>
      <c r="K31" t="str">
        <f>_xlfn.XLOOKUP(Tb_AtoresPosicao[[#This Row],[Posicao_Referência]],Tb_AtoresPosicao[Posicao_Id],Tb_AtoresPosicao[DescricaoPosicao],".")</f>
        <v>.</v>
      </c>
    </row>
    <row r="32" spans="1:11" ht="15.75" customHeight="1" x14ac:dyDescent="0.2">
      <c r="A32" s="3">
        <v>20</v>
      </c>
      <c r="B32" s="28">
        <v>35</v>
      </c>
      <c r="C32" t="str">
        <f>_xlfn.XLOOKUP(Tb_AtoresPosicao[[#This Row],[Ator_Id]],Tb_Atores[Ator_Id],Tb_Atores[Ator_Nome])</f>
        <v>Baleia Rossi</v>
      </c>
      <c r="D32" s="22">
        <v>44224</v>
      </c>
      <c r="E32" s="4" t="s">
        <v>5657</v>
      </c>
      <c r="F32" s="24">
        <v>1</v>
      </c>
      <c r="G32" t="str">
        <f>_xlfn.XLOOKUP(Tb_AtoresPosicao[[#This Row],[PosicaoEvento]],Eventos!A:A,Eventos!C:C,".")</f>
        <v>Apresentação do requerimento para criação da CPI</v>
      </c>
      <c r="H32" t="str">
        <f>Tb_AtoresPosicao[[#This Row],[Ator_Nome]]&amp;" - "&amp;Tb_AtoresPosicao[[#This Row],[Posicao_Resumo]]&amp;" - "&amp;TEXT(DAY(Tb_AtoresPosicao[[#This Row],[Posicao_Data]]),"00")&amp;"/"&amp;TEXT(MONTH(Tb_AtoresPosicao[[#This Row],[Posicao_Data]]),"00")&amp;"/"&amp;YEAR(Tb_AtoresPosicao[[#This Row],[Posicao_Data]])</f>
        <v>Baleia Rossi - Apoiou a criação da CPI da Covid - 28/01/2021</v>
      </c>
      <c r="J32" s="40" t="s">
        <v>5669</v>
      </c>
      <c r="K32" t="str">
        <f>_xlfn.XLOOKUP(Tb_AtoresPosicao[[#This Row],[Posicao_Referência]],Tb_AtoresPosicao[Posicao_Id],Tb_AtoresPosicao[DescricaoPosicao],".")</f>
        <v>.</v>
      </c>
    </row>
    <row r="33" spans="1:11" ht="15.75" customHeight="1" x14ac:dyDescent="0.2">
      <c r="A33" s="24">
        <v>21</v>
      </c>
      <c r="B33" s="28">
        <v>36</v>
      </c>
      <c r="C33" t="str">
        <f>_xlfn.XLOOKUP(Tb_AtoresPosicao[[#This Row],[Ator_Id]],Tb_Atores[Ator_Id],Tb_Atores[Ator_Nome])</f>
        <v>Simone Tebet</v>
      </c>
      <c r="D33" s="22">
        <v>44224</v>
      </c>
      <c r="E33" t="s">
        <v>5657</v>
      </c>
      <c r="F33" s="24">
        <v>1</v>
      </c>
      <c r="G33" t="str">
        <f>_xlfn.XLOOKUP(Tb_AtoresPosicao[[#This Row],[PosicaoEvento]],Eventos!A:A,Eventos!C:C,".")</f>
        <v>Apresentação do requerimento para criação da CPI</v>
      </c>
      <c r="H33" t="str">
        <f>Tb_AtoresPosicao[[#This Row],[Ator_Nome]]&amp;" - "&amp;Tb_AtoresPosicao[[#This Row],[Posicao_Resumo]]&amp;" - "&amp;TEXT(DAY(Tb_AtoresPosicao[[#This Row],[Posicao_Data]]),"00")&amp;"/"&amp;TEXT(MONTH(Tb_AtoresPosicao[[#This Row],[Posicao_Data]]),"00")&amp;"/"&amp;YEAR(Tb_AtoresPosicao[[#This Row],[Posicao_Data]])</f>
        <v>Simone Tebet - Apoiou a criação da CPI da Covid - 28/01/2021</v>
      </c>
      <c r="J33" s="40" t="s">
        <v>5669</v>
      </c>
      <c r="K33" t="str">
        <f>_xlfn.XLOOKUP(Tb_AtoresPosicao[[#This Row],[Posicao_Referência]],Tb_AtoresPosicao[Posicao_Id],Tb_AtoresPosicao[DescricaoPosicao],".")</f>
        <v>.</v>
      </c>
    </row>
    <row r="34" spans="1:11" ht="15.75" customHeight="1" x14ac:dyDescent="0.2">
      <c r="A34" s="3">
        <v>34</v>
      </c>
      <c r="B34" s="28">
        <v>38</v>
      </c>
      <c r="C34" t="str">
        <f>_xlfn.XLOOKUP(Tb_AtoresPosicao[[#This Row],[Ator_Id]],Tb_Atores[Ator_Id],Tb_Atores[Ator_Nome])</f>
        <v>Alceu Moreira</v>
      </c>
      <c r="D34" s="22">
        <v>44225</v>
      </c>
      <c r="E34" s="4" t="s">
        <v>5658</v>
      </c>
      <c r="F34" s="24">
        <v>1</v>
      </c>
      <c r="G34" t="str">
        <f>_xlfn.XLOOKUP(Tb_AtoresPosicao[[#This Row],[PosicaoEvento]],Eventos!A:A,Eventos!C:C,".")</f>
        <v>Apresentação do requerimento para criação da CPI</v>
      </c>
      <c r="H34" t="str">
        <f>Tb_AtoresPosicao[[#This Row],[Ator_Nome]]&amp;" - "&amp;Tb_AtoresPosicao[[#This Row],[Posicao_Resumo]]&amp;" - "&amp;TEXT(DAY(Tb_AtoresPosicao[[#This Row],[Posicao_Data]]),"00")&amp;"/"&amp;TEXT(MONTH(Tb_AtoresPosicao[[#This Row],[Posicao_Data]]),"00")&amp;"/"&amp;YEAR(Tb_AtoresPosicao[[#This Row],[Posicao_Data]])</f>
        <v>Alceu Moreira - Criticou a criação da CPI da Covid - 29/01/2021</v>
      </c>
      <c r="J34" s="40" t="s">
        <v>5669</v>
      </c>
      <c r="K34" t="str">
        <f>_xlfn.XLOOKUP(Tb_AtoresPosicao[[#This Row],[Posicao_Referência]],Tb_AtoresPosicao[Posicao_Id],Tb_AtoresPosicao[DescricaoPosicao],".")</f>
        <v>.</v>
      </c>
    </row>
    <row r="35" spans="1:11" ht="15.75" customHeight="1" x14ac:dyDescent="0.2">
      <c r="A35" s="3">
        <v>35</v>
      </c>
      <c r="B35" s="28">
        <v>39</v>
      </c>
      <c r="C35" t="str">
        <f>_xlfn.XLOOKUP(Tb_AtoresPosicao[[#This Row],[Ator_Id]],Tb_Atores[Ator_Id],Tb_Atores[Ator_Nome])</f>
        <v>Progressistas</v>
      </c>
      <c r="D35" s="22">
        <v>44225</v>
      </c>
      <c r="E35" s="4" t="s">
        <v>5658</v>
      </c>
      <c r="F35" s="24">
        <v>1</v>
      </c>
      <c r="G35" t="str">
        <f>_xlfn.XLOOKUP(Tb_AtoresPosicao[[#This Row],[PosicaoEvento]],Eventos!A:A,Eventos!C:C,".")</f>
        <v>Apresentação do requerimento para criação da CPI</v>
      </c>
      <c r="H35" t="str">
        <f>Tb_AtoresPosicao[[#This Row],[Ator_Nome]]&amp;" - "&amp;Tb_AtoresPosicao[[#This Row],[Posicao_Resumo]]&amp;" - "&amp;TEXT(DAY(Tb_AtoresPosicao[[#This Row],[Posicao_Data]]),"00")&amp;"/"&amp;TEXT(MONTH(Tb_AtoresPosicao[[#This Row],[Posicao_Data]]),"00")&amp;"/"&amp;YEAR(Tb_AtoresPosicao[[#This Row],[Posicao_Data]])</f>
        <v>Progressistas - Criticou a criação da CPI da Covid - 29/01/2021</v>
      </c>
      <c r="J35" s="40" t="s">
        <v>5669</v>
      </c>
      <c r="K35" t="str">
        <f>_xlfn.XLOOKUP(Tb_AtoresPosicao[[#This Row],[Posicao_Referência]],Tb_AtoresPosicao[Posicao_Id],Tb_AtoresPosicao[DescricaoPosicao],".")</f>
        <v>.</v>
      </c>
    </row>
    <row r="36" spans="1:11" ht="15.75" customHeight="1" x14ac:dyDescent="0.2">
      <c r="A36" s="3">
        <v>36</v>
      </c>
      <c r="B36" s="28">
        <v>40</v>
      </c>
      <c r="C36" t="str">
        <f>_xlfn.XLOOKUP(Tb_AtoresPosicao[[#This Row],[Ator_Id]],Tb_Atores[Ator_Id],Tb_Atores[Ator_Nome])</f>
        <v>Alexandre Frota</v>
      </c>
      <c r="D36" s="22">
        <v>44225</v>
      </c>
      <c r="E36" t="s">
        <v>5657</v>
      </c>
      <c r="F36" s="24">
        <v>1</v>
      </c>
      <c r="G36" t="str">
        <f>_xlfn.XLOOKUP(Tb_AtoresPosicao[[#This Row],[PosicaoEvento]],Eventos!A:A,Eventos!C:C,".")</f>
        <v>Apresentação do requerimento para criação da CPI</v>
      </c>
      <c r="H36" t="str">
        <f>Tb_AtoresPosicao[[#This Row],[Ator_Nome]]&amp;" - "&amp;Tb_AtoresPosicao[[#This Row],[Posicao_Resumo]]&amp;" - "&amp;TEXT(DAY(Tb_AtoresPosicao[[#This Row],[Posicao_Data]]),"00")&amp;"/"&amp;TEXT(MONTH(Tb_AtoresPosicao[[#This Row],[Posicao_Data]]),"00")&amp;"/"&amp;YEAR(Tb_AtoresPosicao[[#This Row],[Posicao_Data]])</f>
        <v>Alexandre Frota - Apoiou a criação da CPI da Covid - 29/01/2021</v>
      </c>
      <c r="J36" s="40" t="s">
        <v>5669</v>
      </c>
      <c r="K36" t="str">
        <f>_xlfn.XLOOKUP(Tb_AtoresPosicao[[#This Row],[Posicao_Referência]],Tb_AtoresPosicao[Posicao_Id],Tb_AtoresPosicao[DescricaoPosicao],".")</f>
        <v>.</v>
      </c>
    </row>
    <row r="37" spans="1:11" ht="15.75" customHeight="1" x14ac:dyDescent="0.2">
      <c r="A37" s="3">
        <v>37</v>
      </c>
      <c r="B37" s="28">
        <v>41</v>
      </c>
      <c r="C37" t="str">
        <f>_xlfn.XLOOKUP(Tb_AtoresPosicao[[#This Row],[Ator_Id]],Tb_Atores[Ator_Id],Tb_Atores[Ator_Nome])</f>
        <v>Davi Alcolumbre</v>
      </c>
      <c r="D37" s="22">
        <v>44228</v>
      </c>
      <c r="E37" t="s">
        <v>5691</v>
      </c>
      <c r="F37" s="24">
        <v>3</v>
      </c>
      <c r="G37" t="str">
        <f>_xlfn.XLOOKUP(Tb_AtoresPosicao[[#This Row],[PosicaoEvento]],Eventos!A:A,Eventos!C:C,".")</f>
        <v>Eleição para Presidência do SF</v>
      </c>
      <c r="H37" t="str">
        <f>Tb_AtoresPosicao[[#This Row],[Ator_Nome]]&amp;" - "&amp;Tb_AtoresPosicao[[#This Row],[Posicao_Resumo]]&amp;" - "&amp;TEXT(DAY(Tb_AtoresPosicao[[#This Row],[Posicao_Data]]),"00")&amp;"/"&amp;TEXT(MONTH(Tb_AtoresPosicao[[#This Row],[Posicao_Data]]),"00")&amp;"/"&amp;YEAR(Tb_AtoresPosicao[[#This Row],[Posicao_Data]])</f>
        <v>Davi Alcolumbre - Apoiou a eleição de Rodrigo Pacheco para o SF - 01/02/2021</v>
      </c>
      <c r="J37" s="40" t="s">
        <v>5669</v>
      </c>
      <c r="K37" t="str">
        <f>_xlfn.XLOOKUP(Tb_AtoresPosicao[[#This Row],[Posicao_Referência]],Tb_AtoresPosicao[Posicao_Id],Tb_AtoresPosicao[DescricaoPosicao],".")</f>
        <v>.</v>
      </c>
    </row>
    <row r="38" spans="1:11" ht="15.75" customHeight="1" x14ac:dyDescent="0.2">
      <c r="A38" s="3">
        <v>38</v>
      </c>
      <c r="B38" s="28">
        <v>3</v>
      </c>
      <c r="C38" t="str">
        <f>_xlfn.XLOOKUP(Tb_AtoresPosicao[[#This Row],[Ator_Id]],Tb_Atores[Ator_Id],Tb_Atores[Ator_Nome])</f>
        <v>Renan Calheiros</v>
      </c>
      <c r="D38" s="22">
        <v>44229</v>
      </c>
      <c r="E38" t="s">
        <v>5657</v>
      </c>
      <c r="F38" s="24">
        <v>1</v>
      </c>
      <c r="G38" t="str">
        <f>_xlfn.XLOOKUP(Tb_AtoresPosicao[[#This Row],[PosicaoEvento]],Eventos!A:A,Eventos!C:C,".")</f>
        <v>Apresentação do requerimento para criação da CPI</v>
      </c>
      <c r="H38" t="str">
        <f>Tb_AtoresPosicao[[#This Row],[Ator_Nome]]&amp;" - "&amp;Tb_AtoresPosicao[[#This Row],[Posicao_Resumo]]&amp;" - "&amp;TEXT(DAY(Tb_AtoresPosicao[[#This Row],[Posicao_Data]]),"00")&amp;"/"&amp;TEXT(MONTH(Tb_AtoresPosicao[[#This Row],[Posicao_Data]]),"00")&amp;"/"&amp;YEAR(Tb_AtoresPosicao[[#This Row],[Posicao_Data]])</f>
        <v>Renan Calheiros - Apoiou a criação da CPI da Covid - 02/02/2021</v>
      </c>
      <c r="J38" s="40" t="s">
        <v>5669</v>
      </c>
      <c r="K38" t="str">
        <f>_xlfn.XLOOKUP(Tb_AtoresPosicao[[#This Row],[Posicao_Referência]],Tb_AtoresPosicao[Posicao_Id],Tb_AtoresPosicao[DescricaoPosicao],".")</f>
        <v>.</v>
      </c>
    </row>
    <row r="39" spans="1:11" ht="15.75" customHeight="1" x14ac:dyDescent="0.2">
      <c r="A39" s="3">
        <v>39</v>
      </c>
      <c r="B39" s="28">
        <v>4</v>
      </c>
      <c r="C39" t="str">
        <f>_xlfn.XLOOKUP(Tb_AtoresPosicao[[#This Row],[Ator_Id]],Tb_Atores[Ator_Id],Tb_Atores[Ator_Nome])</f>
        <v>Eduardo Braga</v>
      </c>
      <c r="D39" s="22">
        <v>44229</v>
      </c>
      <c r="E39" t="s">
        <v>5657</v>
      </c>
      <c r="F39" s="24">
        <v>1</v>
      </c>
      <c r="G39" t="str">
        <f>_xlfn.XLOOKUP(Tb_AtoresPosicao[[#This Row],[PosicaoEvento]],Eventos!A:A,Eventos!C:C,".")</f>
        <v>Apresentação do requerimento para criação da CPI</v>
      </c>
      <c r="H39" t="str">
        <f>Tb_AtoresPosicao[[#This Row],[Ator_Nome]]&amp;" - "&amp;Tb_AtoresPosicao[[#This Row],[Posicao_Resumo]]&amp;" - "&amp;TEXT(DAY(Tb_AtoresPosicao[[#This Row],[Posicao_Data]]),"00")&amp;"/"&amp;TEXT(MONTH(Tb_AtoresPosicao[[#This Row],[Posicao_Data]]),"00")&amp;"/"&amp;YEAR(Tb_AtoresPosicao[[#This Row],[Posicao_Data]])</f>
        <v>Eduardo Braga - Apoiou a criação da CPI da Covid - 02/02/2021</v>
      </c>
      <c r="J39" s="40" t="s">
        <v>5669</v>
      </c>
      <c r="K39" t="str">
        <f>_xlfn.XLOOKUP(Tb_AtoresPosicao[[#This Row],[Posicao_Referência]],Tb_AtoresPosicao[Posicao_Id],Tb_AtoresPosicao[DescricaoPosicao],".")</f>
        <v>.</v>
      </c>
    </row>
    <row r="40" spans="1:11" ht="15.75" customHeight="1" x14ac:dyDescent="0.2">
      <c r="A40" s="3">
        <v>40</v>
      </c>
      <c r="B40" s="28">
        <v>92</v>
      </c>
      <c r="C40" t="str">
        <f>_xlfn.XLOOKUP(Tb_AtoresPosicao[[#This Row],[Ator_Id]],Tb_Atores[Ator_Id],Tb_Atores[Ator_Nome])</f>
        <v>Governo</v>
      </c>
      <c r="D40" s="22">
        <v>44232</v>
      </c>
      <c r="E40" t="s">
        <v>6291</v>
      </c>
      <c r="F40" s="24">
        <v>1</v>
      </c>
      <c r="G40" t="str">
        <f>_xlfn.XLOOKUP(Tb_AtoresPosicao[[#This Row],[PosicaoEvento]],Eventos!A:A,Eventos!C:C,".")</f>
        <v>Apresentação do requerimento para criação da CPI</v>
      </c>
      <c r="H40" t="str">
        <f>Tb_AtoresPosicao[[#This Row],[Ator_Nome]]&amp;" - "&amp;Tb_AtoresPosicao[[#This Row],[Posicao_Resumo]]&amp;" - "&amp;TEXT(DAY(Tb_AtoresPosicao[[#This Row],[Posicao_Data]]),"00")&amp;"/"&amp;TEXT(MONTH(Tb_AtoresPosicao[[#This Row],[Posicao_Data]]),"00")&amp;"/"&amp;YEAR(Tb_AtoresPosicao[[#This Row],[Posicao_Data]])</f>
        <v>Governo - Buscou impedira instalação da CPI - 05/02/2021</v>
      </c>
      <c r="J40" s="40" t="s">
        <v>5669</v>
      </c>
      <c r="K40" t="str">
        <f>_xlfn.XLOOKUP(Tb_AtoresPosicao[[#This Row],[Posicao_Referência]],Tb_AtoresPosicao[Posicao_Id],Tb_AtoresPosicao[DescricaoPosicao],".")</f>
        <v>.</v>
      </c>
    </row>
    <row r="41" spans="1:11" ht="15.75" customHeight="1" x14ac:dyDescent="0.2">
      <c r="A41" s="3">
        <v>41</v>
      </c>
      <c r="B41" s="28">
        <v>33</v>
      </c>
      <c r="C41" t="str">
        <f>_xlfn.XLOOKUP(Tb_AtoresPosicao[[#This Row],[Ator_Id]],Tb_Atores[Ator_Id],Tb_Atores[Ator_Nome])</f>
        <v>Arthur Lira</v>
      </c>
      <c r="D41" s="22">
        <v>44233</v>
      </c>
      <c r="E41" t="s">
        <v>6292</v>
      </c>
      <c r="F41" s="24" t="s">
        <v>5669</v>
      </c>
      <c r="G41" t="str">
        <f>_xlfn.XLOOKUP(Tb_AtoresPosicao[[#This Row],[PosicaoEvento]],Eventos!A:A,Eventos!C:C,".")</f>
        <v>.</v>
      </c>
      <c r="H41" t="str">
        <f>Tb_AtoresPosicao[[#This Row],[Ator_Nome]]&amp;" - "&amp;Tb_AtoresPosicao[[#This Row],[Posicao_Resumo]]&amp;" - "&amp;TEXT(DAY(Tb_AtoresPosicao[[#This Row],[Posicao_Data]]),"00")&amp;"/"&amp;TEXT(MONTH(Tb_AtoresPosicao[[#This Row],[Posicao_Data]]),"00")&amp;"/"&amp;YEAR(Tb_AtoresPosicao[[#This Row],[Posicao_Data]])</f>
        <v>Arthur Lira - Se posicionou contra impeachment de Bolsonaro - 06/02/2021</v>
      </c>
      <c r="J41" s="40" t="s">
        <v>5669</v>
      </c>
      <c r="K41" t="str">
        <f>_xlfn.XLOOKUP(Tb_AtoresPosicao[[#This Row],[Posicao_Referência]],Tb_AtoresPosicao[Posicao_Id],Tb_AtoresPosicao[DescricaoPosicao],".")</f>
        <v>.</v>
      </c>
    </row>
    <row r="42" spans="1:11" ht="15.75" customHeight="1" x14ac:dyDescent="0.2">
      <c r="A42" s="3">
        <v>42</v>
      </c>
      <c r="B42" s="28">
        <v>34</v>
      </c>
      <c r="C42" t="str">
        <f>_xlfn.XLOOKUP(Tb_AtoresPosicao[[#This Row],[Ator_Id]],Tb_Atores[Ator_Id],Tb_Atores[Ator_Nome])</f>
        <v>Rodrigo Pacheco</v>
      </c>
      <c r="D42" s="22">
        <v>44233</v>
      </c>
      <c r="E42" t="s">
        <v>6292</v>
      </c>
      <c r="F42" s="24" t="s">
        <v>5669</v>
      </c>
      <c r="G42" t="str">
        <f>_xlfn.XLOOKUP(Tb_AtoresPosicao[[#This Row],[PosicaoEvento]],Eventos!A:A,Eventos!C:C,".")</f>
        <v>.</v>
      </c>
      <c r="H42" t="str">
        <f>Tb_AtoresPosicao[[#This Row],[Ator_Nome]]&amp;" - "&amp;Tb_AtoresPosicao[[#This Row],[Posicao_Resumo]]&amp;" - "&amp;TEXT(DAY(Tb_AtoresPosicao[[#This Row],[Posicao_Data]]),"00")&amp;"/"&amp;TEXT(MONTH(Tb_AtoresPosicao[[#This Row],[Posicao_Data]]),"00")&amp;"/"&amp;YEAR(Tb_AtoresPosicao[[#This Row],[Posicao_Data]])</f>
        <v>Rodrigo Pacheco - Se posicionou contra impeachment de Bolsonaro - 06/02/2021</v>
      </c>
      <c r="J42" s="40" t="s">
        <v>5669</v>
      </c>
      <c r="K42" t="str">
        <f>_xlfn.XLOOKUP(Tb_AtoresPosicao[[#This Row],[Posicao_Referência]],Tb_AtoresPosicao[Posicao_Id],Tb_AtoresPosicao[DescricaoPosicao],".")</f>
        <v>.</v>
      </c>
    </row>
    <row r="43" spans="1:11" ht="15.75" customHeight="1" x14ac:dyDescent="0.2">
      <c r="A43" s="3">
        <v>43</v>
      </c>
      <c r="B43" s="28">
        <v>34</v>
      </c>
      <c r="C43" t="str">
        <f>_xlfn.XLOOKUP(Tb_AtoresPosicao[[#This Row],[Ator_Id]],Tb_Atores[Ator_Id],Tb_Atores[Ator_Nome])</f>
        <v>Rodrigo Pacheco</v>
      </c>
      <c r="D43" s="22">
        <v>44238</v>
      </c>
      <c r="E43" s="30" t="s">
        <v>6304</v>
      </c>
      <c r="F43" s="24">
        <v>8</v>
      </c>
      <c r="G43" t="str">
        <f>_xlfn.XLOOKUP(Tb_AtoresPosicao[[#This Row],[PosicaoEvento]],Eventos!A:A,Eventos!C:C,".")</f>
        <v>Eduardo Pazuello participa de audiência do SF</v>
      </c>
      <c r="H43" t="str">
        <f>Tb_AtoresPosicao[[#This Row],[Ator_Nome]]&amp;" - "&amp;Tb_AtoresPosicao[[#This Row],[Posicao_Resumo]]&amp;" - "&amp;TEXT(DAY(Tb_AtoresPosicao[[#This Row],[Posicao_Data]]),"00")&amp;"/"&amp;TEXT(MONTH(Tb_AtoresPosicao[[#This Row],[Posicao_Data]]),"00")&amp;"/"&amp;YEAR(Tb_AtoresPosicao[[#This Row],[Posicao_Data]])</f>
        <v>Rodrigo Pacheco - Afirma que desempenho de Pazuello na audiência no SF dia 11/02/2021 será decisivo para a instalação da CPI. A audência é vista como uma forma de evitar a CPI. - 11/02/2021</v>
      </c>
      <c r="J43" s="40">
        <v>18</v>
      </c>
      <c r="K43" t="str">
        <f>_xlfn.XLOOKUP(Tb_AtoresPosicao[[#This Row],[Posicao_Referência]],Tb_AtoresPosicao[Posicao_Id],Tb_AtoresPosicao[DescricaoPosicao],".")</f>
        <v>Rodrigo Pacheco - Evitou se posicionar sobre a CPI Covid, mas com viés contra - 28/01/2021</v>
      </c>
    </row>
    <row r="44" spans="1:11" ht="15.75" customHeight="1" x14ac:dyDescent="0.2">
      <c r="A44" s="3">
        <v>44</v>
      </c>
      <c r="B44" s="28">
        <v>93</v>
      </c>
      <c r="C44" t="str">
        <f>_xlfn.XLOOKUP(Tb_AtoresPosicao[[#This Row],[Ator_Id]],Tb_Atores[Ator_Id],Tb_Atores[Ator_Nome])</f>
        <v>Eduardo Pazuello</v>
      </c>
      <c r="D44" s="22">
        <v>44238</v>
      </c>
      <c r="E44" t="s">
        <v>6296</v>
      </c>
      <c r="F44" s="24">
        <v>8</v>
      </c>
      <c r="G44" t="str">
        <f>_xlfn.XLOOKUP(Tb_AtoresPosicao[[#This Row],[PosicaoEvento]],Eventos!A:A,Eventos!C:C,".")</f>
        <v>Eduardo Pazuello participa de audiência do SF</v>
      </c>
      <c r="H44" t="str">
        <f>Tb_AtoresPosicao[[#This Row],[Ator_Nome]]&amp;" - "&amp;Tb_AtoresPosicao[[#This Row],[Posicao_Resumo]]&amp;" - "&amp;TEXT(DAY(Tb_AtoresPosicao[[#This Row],[Posicao_Data]]),"00")&amp;"/"&amp;TEXT(MONTH(Tb_AtoresPosicao[[#This Row],[Posicao_Data]]),"00")&amp;"/"&amp;YEAR(Tb_AtoresPosicao[[#This Row],[Posicao_Data]])</f>
        <v>Eduardo Pazuello - Promete imunização geral contra Covid em 2021 - 11/02/2021</v>
      </c>
      <c r="J44" s="40" t="s">
        <v>5669</v>
      </c>
      <c r="K44" t="str">
        <f>_xlfn.XLOOKUP(Tb_AtoresPosicao[[#This Row],[Posicao_Referência]],Tb_AtoresPosicao[Posicao_Id],Tb_AtoresPosicao[DescricaoPosicao],".")</f>
        <v>.</v>
      </c>
    </row>
    <row r="45" spans="1:11" ht="15.75" customHeight="1" x14ac:dyDescent="0.2">
      <c r="A45" s="28">
        <v>45</v>
      </c>
      <c r="B45" s="28">
        <v>93</v>
      </c>
      <c r="C45" t="str">
        <f>_xlfn.XLOOKUP(Tb_AtoresPosicao[[#This Row],[Ator_Id]],Tb_Atores[Ator_Id],Tb_Atores[Ator_Nome])</f>
        <v>Eduardo Pazuello</v>
      </c>
      <c r="D45" s="22">
        <v>44238</v>
      </c>
      <c r="E45" s="30" t="s">
        <v>6297</v>
      </c>
      <c r="F45" s="24">
        <v>8</v>
      </c>
      <c r="G45" s="30" t="str">
        <f>_xlfn.XLOOKUP(Tb_AtoresPosicao[[#This Row],[PosicaoEvento]],Eventos!A:A,Eventos!C:C,".")</f>
        <v>Eduardo Pazuello participa de audiência do SF</v>
      </c>
      <c r="H45" t="str">
        <f>Tb_AtoresPosicao[[#This Row],[Ator_Nome]]&amp;" - "&amp;Tb_AtoresPosicao[[#This Row],[Posicao_Resumo]]&amp;" - "&amp;TEXT(DAY(Tb_AtoresPosicao[[#This Row],[Posicao_Data]]),"00")&amp;"/"&amp;TEXT(MONTH(Tb_AtoresPosicao[[#This Row],[Posicao_Data]]),"00")&amp;"/"&amp;YEAR(Tb_AtoresPosicao[[#This Row],[Posicao_Data]])</f>
        <v>Eduardo Pazuello - Clama para o Congresso não abrir a CPI (de forma velada) - 11/02/2021</v>
      </c>
      <c r="I45" s="30"/>
      <c r="J45" s="40" t="s">
        <v>5669</v>
      </c>
      <c r="K45" t="str">
        <f>_xlfn.XLOOKUP(Tb_AtoresPosicao[[#This Row],[Posicao_Referência]],Tb_AtoresPosicao[Posicao_Id],Tb_AtoresPosicao[DescricaoPosicao],".")</f>
        <v>.</v>
      </c>
    </row>
    <row r="46" spans="1:11" ht="15.75" customHeight="1" x14ac:dyDescent="0.2">
      <c r="A46" s="28">
        <v>46</v>
      </c>
      <c r="B46" s="28">
        <v>1</v>
      </c>
      <c r="C46" t="str">
        <f>_xlfn.XLOOKUP(Tb_AtoresPosicao[[#This Row],[Ator_Id]],Tb_Atores[Ator_Id],Tb_Atores[Ator_Nome])</f>
        <v>Omar Aziz</v>
      </c>
      <c r="D46" s="22">
        <v>44238</v>
      </c>
      <c r="E46" s="30" t="s">
        <v>6298</v>
      </c>
      <c r="F46" s="24">
        <v>8</v>
      </c>
      <c r="G46" s="30" t="str">
        <f>_xlfn.XLOOKUP(Tb_AtoresPosicao[[#This Row],[PosicaoEvento]],Eventos!A:A,Eventos!C:C,".")</f>
        <v>Eduardo Pazuello participa de audiência do SF</v>
      </c>
      <c r="H46" t="str">
        <f>Tb_AtoresPosicao[[#This Row],[Ator_Nome]]&amp;" - "&amp;Tb_AtoresPosicao[[#This Row],[Posicao_Resumo]]&amp;" - "&amp;TEXT(DAY(Tb_AtoresPosicao[[#This Row],[Posicao_Data]]),"00")&amp;"/"&amp;TEXT(MONTH(Tb_AtoresPosicao[[#This Row],[Posicao_Data]]),"00")&amp;"/"&amp;YEAR(Tb_AtoresPosicao[[#This Row],[Posicao_Data]])</f>
        <v>Omar Aziz - Cobra Pazuello por atuação na Covid - 11/02/2021</v>
      </c>
      <c r="I46" s="30"/>
      <c r="J46" s="40" t="s">
        <v>5669</v>
      </c>
      <c r="K46" t="str">
        <f>_xlfn.XLOOKUP(Tb_AtoresPosicao[[#This Row],[Posicao_Referência]],Tb_AtoresPosicao[Posicao_Id],Tb_AtoresPosicao[DescricaoPosicao],".")</f>
        <v>.</v>
      </c>
    </row>
    <row r="47" spans="1:11" ht="15.75" customHeight="1" x14ac:dyDescent="0.2">
      <c r="A47" s="28">
        <v>47</v>
      </c>
      <c r="B47" s="28">
        <v>44</v>
      </c>
      <c r="C47" t="str">
        <f>_xlfn.XLOOKUP(Tb_AtoresPosicao[[#This Row],[Ator_Id]],Tb_Atores[Ator_Id],Tb_Atores[Ator_Nome])</f>
        <v>Fabiano Contarato</v>
      </c>
      <c r="D47" s="22">
        <v>44238</v>
      </c>
      <c r="E47" s="30" t="s">
        <v>6298</v>
      </c>
      <c r="F47" s="24">
        <v>8</v>
      </c>
      <c r="G47" s="30" t="str">
        <f>_xlfn.XLOOKUP(Tb_AtoresPosicao[[#This Row],[PosicaoEvento]],Eventos!A:A,Eventos!C:C,".")</f>
        <v>Eduardo Pazuello participa de audiência do SF</v>
      </c>
      <c r="H47" t="str">
        <f>Tb_AtoresPosicao[[#This Row],[Ator_Nome]]&amp;" - "&amp;Tb_AtoresPosicao[[#This Row],[Posicao_Resumo]]&amp;" - "&amp;TEXT(DAY(Tb_AtoresPosicao[[#This Row],[Posicao_Data]]),"00")&amp;"/"&amp;TEXT(MONTH(Tb_AtoresPosicao[[#This Row],[Posicao_Data]]),"00")&amp;"/"&amp;YEAR(Tb_AtoresPosicao[[#This Row],[Posicao_Data]])</f>
        <v>Fabiano Contarato - Cobra Pazuello por atuação na Covid - 11/02/2021</v>
      </c>
      <c r="I47" s="30"/>
      <c r="J47" s="40" t="s">
        <v>5669</v>
      </c>
      <c r="K47" t="str">
        <f>_xlfn.XLOOKUP(Tb_AtoresPosicao[[#This Row],[Posicao_Referência]],Tb_AtoresPosicao[Posicao_Id],Tb_AtoresPosicao[DescricaoPosicao],".")</f>
        <v>.</v>
      </c>
    </row>
    <row r="48" spans="1:11" ht="15.75" customHeight="1" x14ac:dyDescent="0.2">
      <c r="A48" s="28">
        <v>48</v>
      </c>
      <c r="B48" s="28">
        <v>16</v>
      </c>
      <c r="C48" t="str">
        <f>_xlfn.XLOOKUP(Tb_AtoresPosicao[[#This Row],[Ator_Id]],Tb_Atores[Ator_Id],Tb_Atores[Ator_Nome])</f>
        <v>Fernando Bezerra Coelho</v>
      </c>
      <c r="D48" s="22">
        <v>44238</v>
      </c>
      <c r="E48" s="30" t="s">
        <v>6299</v>
      </c>
      <c r="F48" s="24">
        <v>8</v>
      </c>
      <c r="G48" s="30" t="str">
        <f>_xlfn.XLOOKUP(Tb_AtoresPosicao[[#This Row],[PosicaoEvento]],Eventos!A:A,Eventos!C:C,".")</f>
        <v>Eduardo Pazuello participa de audiência do SF</v>
      </c>
      <c r="H48" t="str">
        <f>Tb_AtoresPosicao[[#This Row],[Ator_Nome]]&amp;" - "&amp;Tb_AtoresPosicao[[#This Row],[Posicao_Resumo]]&amp;" - "&amp;TEXT(DAY(Tb_AtoresPosicao[[#This Row],[Posicao_Data]]),"00")&amp;"/"&amp;TEXT(MONTH(Tb_AtoresPosicao[[#This Row],[Posicao_Data]]),"00")&amp;"/"&amp;YEAR(Tb_AtoresPosicao[[#This Row],[Posicao_Data]])</f>
        <v>Fernando Bezerra Coelho - Elogia atuação do governo - 11/02/2021</v>
      </c>
      <c r="I48" s="30"/>
      <c r="J48" s="40" t="s">
        <v>5669</v>
      </c>
      <c r="K48" t="str">
        <f>_xlfn.XLOOKUP(Tb_AtoresPosicao[[#This Row],[Posicao_Referência]],Tb_AtoresPosicao[Posicao_Id],Tb_AtoresPosicao[DescricaoPosicao],".")</f>
        <v>.</v>
      </c>
    </row>
    <row r="49" spans="1:11" ht="15.75" customHeight="1" x14ac:dyDescent="0.2">
      <c r="A49" s="28">
        <v>49</v>
      </c>
      <c r="B49" s="28">
        <v>93</v>
      </c>
      <c r="C49" t="str">
        <f>_xlfn.XLOOKUP(Tb_AtoresPosicao[[#This Row],[Ator_Id]],Tb_Atores[Ator_Id],Tb_Atores[Ator_Nome])</f>
        <v>Eduardo Pazuello</v>
      </c>
      <c r="D49" s="22">
        <v>44238</v>
      </c>
      <c r="E49" t="s">
        <v>6300</v>
      </c>
      <c r="F49" s="24">
        <v>8</v>
      </c>
      <c r="G49" s="30" t="str">
        <f>_xlfn.XLOOKUP(Tb_AtoresPosicao[[#This Row],[PosicaoEvento]],Eventos!A:A,Eventos!C:C,".")</f>
        <v>Eduardo Pazuello participa de audiência do SF</v>
      </c>
      <c r="H49" t="str">
        <f>Tb_AtoresPosicao[[#This Row],[Ator_Nome]]&amp;" - "&amp;Tb_AtoresPosicao[[#This Row],[Posicao_Resumo]]&amp;" - "&amp;TEXT(DAY(Tb_AtoresPosicao[[#This Row],[Posicao_Data]]),"00")&amp;"/"&amp;TEXT(MONTH(Tb_AtoresPosicao[[#This Row],[Posicao_Data]]),"00")&amp;"/"&amp;YEAR(Tb_AtoresPosicao[[#This Row],[Posicao_Data]])</f>
        <v>Eduardo Pazuello - Critica vacina Pfizer - 11/02/2021</v>
      </c>
      <c r="I49" s="30"/>
      <c r="J49" s="40" t="s">
        <v>5669</v>
      </c>
      <c r="K49" t="str">
        <f>_xlfn.XLOOKUP(Tb_AtoresPosicao[[#This Row],[Posicao_Referência]],Tb_AtoresPosicao[Posicao_Id],Tb_AtoresPosicao[DescricaoPosicao],".")</f>
        <v>.</v>
      </c>
    </row>
    <row r="50" spans="1:11" ht="15.75" customHeight="1" x14ac:dyDescent="0.2">
      <c r="A50" s="28">
        <v>50</v>
      </c>
      <c r="B50" s="28">
        <v>93</v>
      </c>
      <c r="C50" t="str">
        <f>_xlfn.XLOOKUP(Tb_AtoresPosicao[[#This Row],[Ator_Id]],Tb_Atores[Ator_Id],Tb_Atores[Ator_Nome])</f>
        <v>Eduardo Pazuello</v>
      </c>
      <c r="D50" s="22">
        <v>44238</v>
      </c>
      <c r="E50" t="s">
        <v>6301</v>
      </c>
      <c r="F50" s="24">
        <v>8</v>
      </c>
      <c r="G50" s="30" t="str">
        <f>_xlfn.XLOOKUP(Tb_AtoresPosicao[[#This Row],[PosicaoEvento]],Eventos!A:A,Eventos!C:C,".")</f>
        <v>Eduardo Pazuello participa de audiência do SF</v>
      </c>
      <c r="H50" t="str">
        <f>Tb_AtoresPosicao[[#This Row],[Ator_Nome]]&amp;" - "&amp;Tb_AtoresPosicao[[#This Row],[Posicao_Resumo]]&amp;" - "&amp;TEXT(DAY(Tb_AtoresPosicao[[#This Row],[Posicao_Data]]),"00")&amp;"/"&amp;TEXT(MONTH(Tb_AtoresPosicao[[#This Row],[Posicao_Data]]),"00")&amp;"/"&amp;YEAR(Tb_AtoresPosicao[[#This Row],[Posicao_Data]])</f>
        <v>Eduardo Pazuello - Indica compra de vacina Covaxin - 11/02/2021</v>
      </c>
      <c r="I50" s="30"/>
      <c r="J50" s="40" t="s">
        <v>5669</v>
      </c>
      <c r="K50" t="str">
        <f>_xlfn.XLOOKUP(Tb_AtoresPosicao[[#This Row],[Posicao_Referência]],Tb_AtoresPosicao[Posicao_Id],Tb_AtoresPosicao[DescricaoPosicao],".")</f>
        <v>.</v>
      </c>
    </row>
    <row r="51" spans="1:11" ht="15.75" customHeight="1" x14ac:dyDescent="0.2">
      <c r="A51" s="28">
        <v>51</v>
      </c>
      <c r="B51" s="28">
        <v>34</v>
      </c>
      <c r="C51" t="str">
        <f>_xlfn.XLOOKUP(Tb_AtoresPosicao[[#This Row],[Ator_Id]],Tb_Atores[Ator_Id],Tb_Atores[Ator_Nome])</f>
        <v>Rodrigo Pacheco</v>
      </c>
      <c r="D51" s="22">
        <v>44238</v>
      </c>
      <c r="E51" s="30" t="s">
        <v>6303</v>
      </c>
      <c r="F51" s="24">
        <v>8</v>
      </c>
      <c r="G51" s="28" t="str">
        <f>_xlfn.XLOOKUP(Tb_AtoresPosicao[[#This Row],[PosicaoEvento]],Eventos!A:A,Eventos!C:C,".")</f>
        <v>Eduardo Pazuello participa de audiência do SF</v>
      </c>
      <c r="H51" t="str">
        <f>Tb_AtoresPosicao[[#This Row],[Ator_Nome]]&amp;" - "&amp;Tb_AtoresPosicao[[#This Row],[Posicao_Resumo]]&amp;" - "&amp;TEXT(DAY(Tb_AtoresPosicao[[#This Row],[Posicao_Data]]),"00")&amp;"/"&amp;TEXT(MONTH(Tb_AtoresPosicao[[#This Row],[Posicao_Data]]),"00")&amp;"/"&amp;YEAR(Tb_AtoresPosicao[[#This Row],[Posicao_Data]])</f>
        <v>Rodrigo Pacheco - Avalia o desempenho de Pazuello na audiência dia 11/02/2021 como ruim - 11/02/2021</v>
      </c>
      <c r="I51" s="30"/>
      <c r="J51" s="40">
        <v>51</v>
      </c>
      <c r="K51" t="str">
        <f>_xlfn.XLOOKUP(Tb_AtoresPosicao[[#This Row],[Posicao_Referência]],Tb_AtoresPosicao[Posicao_Id],Tb_AtoresPosicao[DescricaoPosicao],".")</f>
        <v>Rodrigo Pacheco - Avalia o desempenho de Pazuello na audiência dia 11/02/2021 como ruim - 11/02/2021</v>
      </c>
    </row>
    <row r="52" spans="1:11" ht="15.75" customHeight="1" x14ac:dyDescent="0.2">
      <c r="A52" s="28">
        <v>54</v>
      </c>
      <c r="B52" s="28">
        <v>4</v>
      </c>
      <c r="C52" t="str">
        <f>_xlfn.XLOOKUP(Tb_AtoresPosicao[[#This Row],[Ator_Id]],Tb_Atores[Ator_Id],Tb_Atores[Ator_Nome])</f>
        <v>Eduardo Braga</v>
      </c>
      <c r="D52" s="22">
        <v>44249</v>
      </c>
      <c r="E52" s="30" t="s">
        <v>6310</v>
      </c>
      <c r="F52" s="24" t="s">
        <v>5669</v>
      </c>
      <c r="G52" s="30" t="str">
        <f>_xlfn.XLOOKUP(Tb_AtoresPosicao[[#This Row],[PosicaoEvento]],Eventos!A:A,Eventos!C:C,".")</f>
        <v>.</v>
      </c>
      <c r="H52" t="str">
        <f>Tb_AtoresPosicao[[#This Row],[Ator_Nome]]&amp;" - "&amp;Tb_AtoresPosicao[[#This Row],[Posicao_Resumo]]&amp;" - "&amp;TEXT(DAY(Tb_AtoresPosicao[[#This Row],[Posicao_Data]]),"00")&amp;"/"&amp;TEXT(MONTH(Tb_AtoresPosicao[[#This Row],[Posicao_Data]]),"00")&amp;"/"&amp;YEAR(Tb_AtoresPosicao[[#This Row],[Posicao_Data]])</f>
        <v>Eduardo Braga - Declara ter perdido vários amigos para a COVID - 22/02/2021</v>
      </c>
      <c r="I52" s="30"/>
      <c r="J52" s="40" t="s">
        <v>5669</v>
      </c>
      <c r="K52" t="str">
        <f>_xlfn.XLOOKUP(Tb_AtoresPosicao[[#This Row],[Posicao_Referência]],Tb_AtoresPosicao[Posicao_Id],Tb_AtoresPosicao[DescricaoPosicao],".")</f>
        <v>.</v>
      </c>
    </row>
    <row r="53" spans="1:11" ht="15.75" customHeight="1" x14ac:dyDescent="0.2">
      <c r="A53" s="28">
        <v>55</v>
      </c>
      <c r="B53" s="28">
        <v>4</v>
      </c>
      <c r="C53" t="str">
        <f>_xlfn.XLOOKUP(Tb_AtoresPosicao[[#This Row],[Ator_Id]],Tb_Atores[Ator_Id],Tb_Atores[Ator_Nome])</f>
        <v>Eduardo Braga</v>
      </c>
      <c r="D53" s="22">
        <v>44249</v>
      </c>
      <c r="E53" t="s">
        <v>5657</v>
      </c>
      <c r="F53" s="24">
        <v>1</v>
      </c>
      <c r="G53" s="30" t="str">
        <f>_xlfn.XLOOKUP(Tb_AtoresPosicao[[#This Row],[PosicaoEvento]],Eventos!A:A,Eventos!C:C,".")</f>
        <v>Apresentação do requerimento para criação da CPI</v>
      </c>
      <c r="H53" t="str">
        <f>Tb_AtoresPosicao[[#This Row],[Ator_Nome]]&amp;" - "&amp;Tb_AtoresPosicao[[#This Row],[Posicao_Resumo]]&amp;" - "&amp;TEXT(DAY(Tb_AtoresPosicao[[#This Row],[Posicao_Data]]),"00")&amp;"/"&amp;TEXT(MONTH(Tb_AtoresPosicao[[#This Row],[Posicao_Data]]),"00")&amp;"/"&amp;YEAR(Tb_AtoresPosicao[[#This Row],[Posicao_Data]])</f>
        <v>Eduardo Braga - Apoiou a criação da CPI da Covid - 22/02/2021</v>
      </c>
      <c r="I53" s="30"/>
      <c r="J53" s="40" t="s">
        <v>5669</v>
      </c>
      <c r="K53" t="str">
        <f>_xlfn.XLOOKUP(Tb_AtoresPosicao[[#This Row],[Posicao_Referência]],Tb_AtoresPosicao[Posicao_Id],Tb_AtoresPosicao[DescricaoPosicao],".")</f>
        <v>.</v>
      </c>
    </row>
    <row r="54" spans="1:11" ht="15.75" customHeight="1" x14ac:dyDescent="0.2">
      <c r="A54" s="28">
        <v>65</v>
      </c>
      <c r="B54" s="28">
        <v>34</v>
      </c>
      <c r="C54" t="str">
        <f>_xlfn.XLOOKUP(Tb_AtoresPosicao[[#This Row],[Ator_Id]],Tb_Atores[Ator_Id],Tb_Atores[Ator_Nome])</f>
        <v>Rodrigo Pacheco</v>
      </c>
      <c r="D54" s="22">
        <v>44249</v>
      </c>
      <c r="E54" s="30" t="s">
        <v>6396</v>
      </c>
      <c r="F54" s="24" t="s">
        <v>5669</v>
      </c>
      <c r="G54" s="30" t="str">
        <f>_xlfn.XLOOKUP(Tb_AtoresPosicao[[#This Row],[PosicaoEvento]],Eventos!A:A,Eventos!C:C,".")</f>
        <v>.</v>
      </c>
      <c r="H54" t="str">
        <f>Tb_AtoresPosicao[[#This Row],[Ator_Nome]]&amp;" - "&amp;Tb_AtoresPosicao[[#This Row],[Posicao_Resumo]]&amp;" - "&amp;TEXT(DAY(Tb_AtoresPosicao[[#This Row],[Posicao_Data]]),"00")&amp;"/"&amp;TEXT(MONTH(Tb_AtoresPosicao[[#This Row],[Posicao_Data]]),"00")&amp;"/"&amp;YEAR(Tb_AtoresPosicao[[#This Row],[Posicao_Data]])</f>
        <v>Rodrigo Pacheco - Defendeu Lei que facilita compra de Vacinas pela Pfzer e Janson - 22/02/2021</v>
      </c>
      <c r="I54" s="30" t="s">
        <v>6400</v>
      </c>
      <c r="J54" s="40" t="s">
        <v>5669</v>
      </c>
      <c r="K54" t="str">
        <f>_xlfn.XLOOKUP(Tb_AtoresPosicao[[#This Row],[Posicao_Referência]],Tb_AtoresPosicao[Posicao_Id],Tb_AtoresPosicao[DescricaoPosicao],".")</f>
        <v>.</v>
      </c>
    </row>
    <row r="55" spans="1:11" ht="15.75" customHeight="1" x14ac:dyDescent="0.2">
      <c r="A55" s="28">
        <v>56</v>
      </c>
      <c r="B55" s="28">
        <v>19</v>
      </c>
      <c r="C55" t="str">
        <f>_xlfn.XLOOKUP(Tb_AtoresPosicao[[#This Row],[Ator_Id]],Tb_Atores[Ator_Id],Tb_Atores[Ator_Nome])</f>
        <v>Rodrigo Maia</v>
      </c>
      <c r="D55" s="22">
        <v>44250</v>
      </c>
      <c r="E55" t="s">
        <v>5657</v>
      </c>
      <c r="F55" s="24">
        <v>1</v>
      </c>
      <c r="G55" s="30" t="str">
        <f>_xlfn.XLOOKUP(Tb_AtoresPosicao[[#This Row],[PosicaoEvento]],Eventos!A:A,Eventos!C:C,".")</f>
        <v>Apresentação do requerimento para criação da CPI</v>
      </c>
      <c r="H55" t="str">
        <f>Tb_AtoresPosicao[[#This Row],[Ator_Nome]]&amp;" - "&amp;Tb_AtoresPosicao[[#This Row],[Posicao_Resumo]]&amp;" - "&amp;TEXT(DAY(Tb_AtoresPosicao[[#This Row],[Posicao_Data]]),"00")&amp;"/"&amp;TEXT(MONTH(Tb_AtoresPosicao[[#This Row],[Posicao_Data]]),"00")&amp;"/"&amp;YEAR(Tb_AtoresPosicao[[#This Row],[Posicao_Data]])</f>
        <v>Rodrigo Maia - Apoiou a criação da CPI da Covid - 23/02/2021</v>
      </c>
      <c r="I55" s="30"/>
      <c r="J55" s="40">
        <v>4</v>
      </c>
      <c r="K55" t="str">
        <f>_xlfn.XLOOKUP(Tb_AtoresPosicao[[#This Row],[Posicao_Referência]],Tb_AtoresPosicao[Posicao_Id],Tb_AtoresPosicao[DescricaoPosicao],".")</f>
        <v>Rodrigo Maia - Apoiou a criação da CPI da Covid - 27/01/2021</v>
      </c>
    </row>
    <row r="56" spans="1:11" ht="15.75" customHeight="1" x14ac:dyDescent="0.2">
      <c r="A56" s="28">
        <v>58</v>
      </c>
      <c r="B56" s="28">
        <v>19</v>
      </c>
      <c r="C56" t="str">
        <f>_xlfn.XLOOKUP(Tb_AtoresPosicao[[#This Row],[Ator_Id]],Tb_Atores[Ator_Id],Tb_Atores[Ator_Nome])</f>
        <v>Rodrigo Maia</v>
      </c>
      <c r="D56" s="22">
        <v>44250</v>
      </c>
      <c r="E56" t="s">
        <v>6292</v>
      </c>
      <c r="F56" s="24"/>
      <c r="G56" s="30" t="str">
        <f>_xlfn.XLOOKUP(Tb_AtoresPosicao[[#This Row],[PosicaoEvento]],Eventos!A:A,Eventos!C:C,".")</f>
        <v>.</v>
      </c>
      <c r="H56" t="str">
        <f>Tb_AtoresPosicao[[#This Row],[Ator_Nome]]&amp;" - "&amp;Tb_AtoresPosicao[[#This Row],[Posicao_Resumo]]&amp;" - "&amp;TEXT(DAY(Tb_AtoresPosicao[[#This Row],[Posicao_Data]]),"00")&amp;"/"&amp;TEXT(MONTH(Tb_AtoresPosicao[[#This Row],[Posicao_Data]]),"00")&amp;"/"&amp;YEAR(Tb_AtoresPosicao[[#This Row],[Posicao_Data]])</f>
        <v>Rodrigo Maia - Se posicionou contra impeachment de Bolsonaro - 23/02/2021</v>
      </c>
      <c r="I56" s="30"/>
      <c r="J56" s="40" t="s">
        <v>5669</v>
      </c>
      <c r="K56" t="str">
        <f>_xlfn.XLOOKUP(Tb_AtoresPosicao[[#This Row],[Posicao_Referência]],Tb_AtoresPosicao[Posicao_Id],Tb_AtoresPosicao[DescricaoPosicao],".")</f>
        <v>.</v>
      </c>
    </row>
    <row r="57" spans="1:11" ht="15.75" customHeight="1" x14ac:dyDescent="0.2">
      <c r="A57" s="28">
        <v>52</v>
      </c>
      <c r="B57" s="28">
        <v>7</v>
      </c>
      <c r="C57" t="str">
        <f>_xlfn.XLOOKUP(Tb_AtoresPosicao[[#This Row],[Ator_Id]],Tb_Atores[Ator_Id],Tb_Atores[Ator_Nome])</f>
        <v>Tasso Jereissati</v>
      </c>
      <c r="D57" s="22">
        <v>44256</v>
      </c>
      <c r="E57" t="s">
        <v>5657</v>
      </c>
      <c r="F57" s="24">
        <v>1</v>
      </c>
      <c r="G57" s="30" t="str">
        <f>_xlfn.XLOOKUP(Tb_AtoresPosicao[[#This Row],[PosicaoEvento]],Eventos!A:A,Eventos!C:C,".")</f>
        <v>Apresentação do requerimento para criação da CPI</v>
      </c>
      <c r="H57" t="str">
        <f>Tb_AtoresPosicao[[#This Row],[Ator_Nome]]&amp;" - "&amp;Tb_AtoresPosicao[[#This Row],[Posicao_Resumo]]&amp;" - "&amp;TEXT(DAY(Tb_AtoresPosicao[[#This Row],[Posicao_Data]]),"00")&amp;"/"&amp;TEXT(MONTH(Tb_AtoresPosicao[[#This Row],[Posicao_Data]]),"00")&amp;"/"&amp;YEAR(Tb_AtoresPosicao[[#This Row],[Posicao_Data]])</f>
        <v>Tasso Jereissati - Apoiou a criação da CPI da Covid - 01/03/2021</v>
      </c>
      <c r="I57" s="30"/>
      <c r="J57" s="40" t="s">
        <v>5669</v>
      </c>
      <c r="K57" t="str">
        <f>_xlfn.XLOOKUP(Tb_AtoresPosicao[[#This Row],[Posicao_Referência]],Tb_AtoresPosicao[Posicao_Id],Tb_AtoresPosicao[DescricaoPosicao],".")</f>
        <v>.</v>
      </c>
    </row>
    <row r="58" spans="1:11" ht="15.75" customHeight="1" x14ac:dyDescent="0.2">
      <c r="A58" s="28">
        <v>53</v>
      </c>
      <c r="B58" s="28">
        <v>7</v>
      </c>
      <c r="C58" t="str">
        <f>_xlfn.XLOOKUP(Tb_AtoresPosicao[[#This Row],[Ator_Id]],Tb_Atores[Ator_Id],Tb_Atores[Ator_Nome])</f>
        <v>Tasso Jereissati</v>
      </c>
      <c r="D58" s="22">
        <v>44256</v>
      </c>
      <c r="E58" s="30" t="s">
        <v>6303</v>
      </c>
      <c r="F58" s="24">
        <v>8</v>
      </c>
      <c r="G58" s="30" t="str">
        <f>_xlfn.XLOOKUP(Tb_AtoresPosicao[[#This Row],[PosicaoEvento]],Eventos!A:A,Eventos!C:C,".")</f>
        <v>Eduardo Pazuello participa de audiência do SF</v>
      </c>
      <c r="H58" t="str">
        <f>Tb_AtoresPosicao[[#This Row],[Ator_Nome]]&amp;" - "&amp;Tb_AtoresPosicao[[#This Row],[Posicao_Resumo]]&amp;" - "&amp;TEXT(DAY(Tb_AtoresPosicao[[#This Row],[Posicao_Data]]),"00")&amp;"/"&amp;TEXT(MONTH(Tb_AtoresPosicao[[#This Row],[Posicao_Data]]),"00")&amp;"/"&amp;YEAR(Tb_AtoresPosicao[[#This Row],[Posicao_Data]])</f>
        <v>Tasso Jereissati - Avalia o desempenho de Pazuello na audiência dia 11/02/2021 como ruim - 01/03/2021</v>
      </c>
      <c r="I58" s="30"/>
      <c r="J58" s="40" t="s">
        <v>5669</v>
      </c>
      <c r="K58" t="str">
        <f>_xlfn.XLOOKUP(Tb_AtoresPosicao[[#This Row],[Posicao_Referência]],Tb_AtoresPosicao[Posicao_Id],Tb_AtoresPosicao[DescricaoPosicao],".")</f>
        <v>.</v>
      </c>
    </row>
    <row r="59" spans="1:11" ht="15.75" customHeight="1" x14ac:dyDescent="0.2">
      <c r="A59" s="28">
        <v>59</v>
      </c>
      <c r="B59" s="28">
        <v>33</v>
      </c>
      <c r="C59" s="4" t="str">
        <f>_xlfn.XLOOKUP(Tb_AtoresPosicao[[#This Row],[Ator_Id]],Tb_Atores[Ator_Id],Tb_Atores[Ator_Nome])</f>
        <v>Arthur Lira</v>
      </c>
      <c r="D59" s="22">
        <v>44256</v>
      </c>
      <c r="E59" s="4" t="s">
        <v>5658</v>
      </c>
      <c r="F59" s="24">
        <v>1</v>
      </c>
      <c r="G59" s="30" t="str">
        <f>_xlfn.XLOOKUP(Tb_AtoresPosicao[[#This Row],[PosicaoEvento]],Eventos!A:A,Eventos!C:C,".")</f>
        <v>Apresentação do requerimento para criação da CPI</v>
      </c>
      <c r="H59" t="str">
        <f>Tb_AtoresPosicao[[#This Row],[Ator_Nome]]&amp;" - "&amp;Tb_AtoresPosicao[[#This Row],[Posicao_Resumo]]&amp;" - "&amp;TEXT(DAY(Tb_AtoresPosicao[[#This Row],[Posicao_Data]]),"00")&amp;"/"&amp;TEXT(MONTH(Tb_AtoresPosicao[[#This Row],[Posicao_Data]]),"00")&amp;"/"&amp;YEAR(Tb_AtoresPosicao[[#This Row],[Posicao_Data]])</f>
        <v>Arthur Lira - Criticou a criação da CPI da Covid - 01/03/2021</v>
      </c>
      <c r="I59" s="30"/>
      <c r="J59" s="40">
        <v>5</v>
      </c>
      <c r="K59" t="str">
        <f>_xlfn.XLOOKUP(Tb_AtoresPosicao[[#This Row],[Posicao_Referência]],Tb_AtoresPosicao[Posicao_Id],Tb_AtoresPosicao[DescricaoPosicao],".")</f>
        <v>Arthur Lira - Criticou a criação da CPI da Covid - 27/01/2021</v>
      </c>
    </row>
    <row r="60" spans="1:11" ht="15.75" customHeight="1" x14ac:dyDescent="0.2">
      <c r="A60" s="28">
        <v>60</v>
      </c>
      <c r="B60" s="28">
        <v>34</v>
      </c>
      <c r="C60" t="str">
        <f>_xlfn.XLOOKUP(Tb_AtoresPosicao[[#This Row],[Ator_Id]],Tb_Atores[Ator_Id],Tb_Atores[Ator_Nome])</f>
        <v>Rodrigo Pacheco</v>
      </c>
      <c r="D60" s="22">
        <v>44256</v>
      </c>
      <c r="E60" t="s">
        <v>5688</v>
      </c>
      <c r="F60" s="24">
        <v>1</v>
      </c>
      <c r="G60" s="30" t="str">
        <f>_xlfn.XLOOKUP(Tb_AtoresPosicao[[#This Row],[PosicaoEvento]],Eventos!A:A,Eventos!C:C,".")</f>
        <v>Apresentação do requerimento para criação da CPI</v>
      </c>
      <c r="H60" t="str">
        <f>Tb_AtoresPosicao[[#This Row],[Ator_Nome]]&amp;" - "&amp;Tb_AtoresPosicao[[#This Row],[Posicao_Resumo]]&amp;" - "&amp;TEXT(DAY(Tb_AtoresPosicao[[#This Row],[Posicao_Data]]),"00")&amp;"/"&amp;TEXT(MONTH(Tb_AtoresPosicao[[#This Row],[Posicao_Data]]),"00")&amp;"/"&amp;YEAR(Tb_AtoresPosicao[[#This Row],[Posicao_Data]])</f>
        <v>Rodrigo Pacheco - Evitou se posicionar sobre a CPI Covid, mas com viés contra - 01/03/2021</v>
      </c>
      <c r="I60" s="30"/>
      <c r="J60" s="40">
        <v>18</v>
      </c>
      <c r="K60" t="str">
        <f>_xlfn.XLOOKUP(Tb_AtoresPosicao[[#This Row],[Posicao_Referência]],Tb_AtoresPosicao[Posicao_Id],Tb_AtoresPosicao[DescricaoPosicao],".")</f>
        <v>Rodrigo Pacheco - Evitou se posicionar sobre a CPI Covid, mas com viés contra - 28/01/2021</v>
      </c>
    </row>
    <row r="61" spans="1:11" ht="15.75" customHeight="1" x14ac:dyDescent="0.2">
      <c r="A61" s="28">
        <v>61</v>
      </c>
      <c r="B61" s="28">
        <v>26</v>
      </c>
      <c r="C61" s="4" t="str">
        <f>_xlfn.XLOOKUP(Tb_AtoresPosicao[[#This Row],[Ator_Id]],Tb_Atores[Ator_Id],Tb_Atores[Ator_Nome])</f>
        <v>Vem Pra Rua</v>
      </c>
      <c r="D61" s="22">
        <v>44258</v>
      </c>
      <c r="E61" t="s">
        <v>5657</v>
      </c>
      <c r="F61" s="24">
        <v>1</v>
      </c>
      <c r="G61" s="30" t="str">
        <f>_xlfn.XLOOKUP(Tb_AtoresPosicao[[#This Row],[PosicaoEvento]],Eventos!A:A,Eventos!C:C,".")</f>
        <v>Apresentação do requerimento para criação da CPI</v>
      </c>
      <c r="H61" t="str">
        <f>Tb_AtoresPosicao[[#This Row],[Ator_Nome]]&amp;" - "&amp;Tb_AtoresPosicao[[#This Row],[Posicao_Resumo]]&amp;" - "&amp;TEXT(DAY(Tb_AtoresPosicao[[#This Row],[Posicao_Data]]),"00")&amp;"/"&amp;TEXT(MONTH(Tb_AtoresPosicao[[#This Row],[Posicao_Data]]),"00")&amp;"/"&amp;YEAR(Tb_AtoresPosicao[[#This Row],[Posicao_Data]])</f>
        <v>Vem Pra Rua - Apoiou a criação da CPI da Covid - 03/03/2021</v>
      </c>
      <c r="I61" s="30" t="s">
        <v>6367</v>
      </c>
      <c r="J61" s="3">
        <v>13</v>
      </c>
      <c r="K61" t="str">
        <f>_xlfn.XLOOKUP(Tb_AtoresPosicao[[#This Row],[Posicao_Referência]],Tb_AtoresPosicao[Posicao_Id],Tb_AtoresPosicao[DescricaoPosicao],".")</f>
        <v>Vem Pra Rua - Apoiou a criação da CPI da Covid - 19/01/2021</v>
      </c>
    </row>
    <row r="62" spans="1:11" ht="15.75" customHeight="1" x14ac:dyDescent="0.2">
      <c r="A62" s="28">
        <v>62</v>
      </c>
      <c r="B62" s="28">
        <v>34</v>
      </c>
      <c r="C62" t="str">
        <f>_xlfn.XLOOKUP(Tb_AtoresPosicao[[#This Row],[Ator_Id]],Tb_Atores[Ator_Id],Tb_Atores[Ator_Nome])</f>
        <v>Rodrigo Pacheco</v>
      </c>
      <c r="D62" s="22">
        <v>44259</v>
      </c>
      <c r="E62" s="30" t="s">
        <v>6388</v>
      </c>
      <c r="F62" s="24" t="s">
        <v>5669</v>
      </c>
      <c r="G62" s="30" t="str">
        <f>_xlfn.XLOOKUP(Tb_AtoresPosicao[[#This Row],[PosicaoEvento]],Eventos!A:A,Eventos!C:C,".")</f>
        <v>.</v>
      </c>
      <c r="H62" t="str">
        <f>Tb_AtoresPosicao[[#This Row],[Ator_Nome]]&amp;" - "&amp;Tb_AtoresPosicao[[#This Row],[Posicao_Resumo]]&amp;" - "&amp;TEXT(DAY(Tb_AtoresPosicao[[#This Row],[Posicao_Data]]),"00")&amp;"/"&amp;TEXT(MONTH(Tb_AtoresPosicao[[#This Row],[Posicao_Data]]),"00")&amp;"/"&amp;YEAR(Tb_AtoresPosicao[[#This Row],[Posicao_Data]])</f>
        <v>Rodrigo Pacheco - Cobra uma postura mais enérgica do governo sobre a pandemia - 04/03/2021</v>
      </c>
      <c r="I62" s="30"/>
      <c r="J62" s="40" t="s">
        <v>5669</v>
      </c>
      <c r="K62" t="str">
        <f>_xlfn.XLOOKUP(Tb_AtoresPosicao[[#This Row],[Posicao_Referência]],Tb_AtoresPosicao[Posicao_Id],Tb_AtoresPosicao[DescricaoPosicao],".")</f>
        <v>.</v>
      </c>
    </row>
    <row r="63" spans="1:11" ht="15.75" customHeight="1" x14ac:dyDescent="0.2">
      <c r="A63" s="28">
        <v>69</v>
      </c>
      <c r="B63" s="28">
        <v>32</v>
      </c>
      <c r="C63" t="str">
        <f>_xlfn.XLOOKUP(Tb_AtoresPosicao[[#This Row],[Ator_Id]],Tb_Atores[Ator_Id],Tb_Atores[Ator_Nome])</f>
        <v>Jair Bolsonaro</v>
      </c>
      <c r="D63" s="22">
        <v>44259</v>
      </c>
      <c r="E63" s="30" t="s">
        <v>6406</v>
      </c>
      <c r="F63" s="24" t="s">
        <v>5669</v>
      </c>
      <c r="G63" s="30" t="str">
        <f>_xlfn.XLOOKUP(Tb_AtoresPosicao[[#This Row],[PosicaoEvento]],Eventos!A:A,Eventos!C:C,".")</f>
        <v>.</v>
      </c>
      <c r="H63" t="str">
        <f>Tb_AtoresPosicao[[#This Row],[Ator_Nome]]&amp;" - "&amp;Tb_AtoresPosicao[[#This Row],[Posicao_Resumo]]&amp;" - "&amp;TEXT(DAY(Tb_AtoresPosicao[[#This Row],[Posicao_Data]]),"00")&amp;"/"&amp;TEXT(MONTH(Tb_AtoresPosicao[[#This Row],[Posicao_Data]]),"00")&amp;"/"&amp;YEAR(Tb_AtoresPosicao[[#This Row],[Posicao_Data]])</f>
        <v>Jair Bolsonaro - Diz 'Chega de frescura e mimimi, vão chorar até quando?' - 04/03/2021</v>
      </c>
      <c r="I63" s="30"/>
      <c r="J63" s="40" t="s">
        <v>5669</v>
      </c>
      <c r="K63" t="str">
        <f>_xlfn.XLOOKUP(Tb_AtoresPosicao[[#This Row],[Posicao_Referência]],Tb_AtoresPosicao[Posicao_Id],Tb_AtoresPosicao[DescricaoPosicao],".")</f>
        <v>.</v>
      </c>
    </row>
    <row r="64" spans="1:11" ht="15.75" customHeight="1" x14ac:dyDescent="0.2">
      <c r="A64" s="28">
        <v>70</v>
      </c>
      <c r="B64" s="28">
        <v>34</v>
      </c>
      <c r="C64" t="str">
        <f>_xlfn.XLOOKUP(Tb_AtoresPosicao[[#This Row],[Ator_Id]],Tb_Atores[Ator_Id],Tb_Atores[Ator_Nome])</f>
        <v>Rodrigo Pacheco</v>
      </c>
      <c r="D64" s="22">
        <v>44259</v>
      </c>
      <c r="E64" s="30" t="s">
        <v>6407</v>
      </c>
      <c r="F64" s="24" t="s">
        <v>5669</v>
      </c>
      <c r="G64" s="30" t="str">
        <f>_xlfn.XLOOKUP(Tb_AtoresPosicao[[#This Row],[PosicaoEvento]],Eventos!A:A,Eventos!C:C,".")</f>
        <v>.</v>
      </c>
      <c r="H64" t="str">
        <f>Tb_AtoresPosicao[[#This Row],[Ator_Nome]]&amp;" - "&amp;Tb_AtoresPosicao[[#This Row],[Posicao_Resumo]]&amp;" - "&amp;TEXT(DAY(Tb_AtoresPosicao[[#This Row],[Posicao_Data]]),"00")&amp;"/"&amp;TEXT(MONTH(Tb_AtoresPosicao[[#This Row],[Posicao_Data]]),"00")&amp;"/"&amp;YEAR(Tb_AtoresPosicao[[#This Row],[Posicao_Data]])</f>
        <v>Rodrigo Pacheco - Criticou veladamente fala de Bolsonaro "Chega de frescura e mimimi" - 04/03/2021</v>
      </c>
      <c r="I64" s="30"/>
      <c r="J64" s="24">
        <v>69</v>
      </c>
      <c r="K64" t="str">
        <f>_xlfn.XLOOKUP(Tb_AtoresPosicao[[#This Row],[Posicao_Referência]],Tb_AtoresPosicao[Posicao_Id],Tb_AtoresPosicao[DescricaoPosicao],".")</f>
        <v>Jair Bolsonaro - Diz 'Chega de frescura e mimimi, vão chorar até quando?' - 04/03/2021</v>
      </c>
    </row>
    <row r="65" spans="1:11" ht="15.75" customHeight="1" x14ac:dyDescent="0.2">
      <c r="A65" s="28">
        <v>63</v>
      </c>
      <c r="B65" s="28">
        <v>116</v>
      </c>
      <c r="C65" t="str">
        <f>_xlfn.XLOOKUP(Tb_AtoresPosicao[[#This Row],[Ator_Id]],Tb_Atores[Ator_Id],Tb_Atores[Ator_Nome])</f>
        <v>Folha de S.Paulo</v>
      </c>
      <c r="D65" s="22">
        <v>44261</v>
      </c>
      <c r="E65" s="30" t="s">
        <v>6393</v>
      </c>
      <c r="F65" s="24">
        <v>1</v>
      </c>
      <c r="G65" s="30" t="str">
        <f>_xlfn.XLOOKUP(Tb_AtoresPosicao[[#This Row],[PosicaoEvento]],Eventos!A:A,Eventos!C:C,".")</f>
        <v>Apresentação do requerimento para criação da CPI</v>
      </c>
      <c r="H65" t="str">
        <f>Tb_AtoresPosicao[[#This Row],[Ator_Nome]]&amp;" - "&amp;Tb_AtoresPosicao[[#This Row],[Posicao_Resumo]]&amp;" - "&amp;TEXT(DAY(Tb_AtoresPosicao[[#This Row],[Posicao_Data]]),"00")&amp;"/"&amp;TEXT(MONTH(Tb_AtoresPosicao[[#This Row],[Posicao_Data]]),"00")&amp;"/"&amp;YEAR(Tb_AtoresPosicao[[#This Row],[Posicao_Data]])</f>
        <v>Folha de S.Paulo - Cobra uma postura mais enérgica do governo sobre a pandemia, mas acredita que CPI não é oportuna. - 06/03/2021</v>
      </c>
      <c r="I65" s="30"/>
      <c r="J65" s="40" t="s">
        <v>5669</v>
      </c>
      <c r="K65" t="str">
        <f>_xlfn.XLOOKUP(Tb_AtoresPosicao[[#This Row],[Posicao_Referência]],Tb_AtoresPosicao[Posicao_Id],Tb_AtoresPosicao[DescricaoPosicao],".")</f>
        <v>.</v>
      </c>
    </row>
    <row r="66" spans="1:11" ht="15.75" customHeight="1" x14ac:dyDescent="0.2">
      <c r="A66" s="28">
        <v>64</v>
      </c>
      <c r="B66" s="28">
        <v>13</v>
      </c>
      <c r="C66" t="str">
        <f>_xlfn.XLOOKUP(Tb_AtoresPosicao[[#This Row],[Ator_Id]],Tb_Atores[Ator_Id],Tb_Atores[Ator_Nome])</f>
        <v>Flávio Bolsonaro</v>
      </c>
      <c r="D66" s="22">
        <v>44261</v>
      </c>
      <c r="E66" t="s">
        <v>6291</v>
      </c>
      <c r="F66" s="24">
        <v>1</v>
      </c>
      <c r="G66" s="30" t="str">
        <f>_xlfn.XLOOKUP(Tb_AtoresPosicao[[#This Row],[PosicaoEvento]],Eventos!A:A,Eventos!C:C,".")</f>
        <v>Apresentação do requerimento para criação da CPI</v>
      </c>
      <c r="H66" t="str">
        <f>Tb_AtoresPosicao[[#This Row],[Ator_Nome]]&amp;" - "&amp;Tb_AtoresPosicao[[#This Row],[Posicao_Resumo]]&amp;" - "&amp;TEXT(DAY(Tb_AtoresPosicao[[#This Row],[Posicao_Data]]),"00")&amp;"/"&amp;TEXT(MONTH(Tb_AtoresPosicao[[#This Row],[Posicao_Data]]),"00")&amp;"/"&amp;YEAR(Tb_AtoresPosicao[[#This Row],[Posicao_Data]])</f>
        <v>Flávio Bolsonaro - Buscou impedira instalação da CPI - 06/03/2021</v>
      </c>
      <c r="I66" s="30"/>
      <c r="J66" s="40" t="s">
        <v>5669</v>
      </c>
      <c r="K66" t="str">
        <f>_xlfn.XLOOKUP(Tb_AtoresPosicao[[#This Row],[Posicao_Referência]],Tb_AtoresPosicao[Posicao_Id],Tb_AtoresPosicao[DescricaoPosicao],".")</f>
        <v>.</v>
      </c>
    </row>
    <row r="67" spans="1:11" ht="15.75" customHeight="1" x14ac:dyDescent="0.2">
      <c r="A67" s="28">
        <v>66</v>
      </c>
      <c r="B67" s="28">
        <v>3</v>
      </c>
      <c r="C67" t="str">
        <f>_xlfn.XLOOKUP(Tb_AtoresPosicao[[#This Row],[Ator_Id]],Tb_Atores[Ator_Id],Tb_Atores[Ator_Nome])</f>
        <v>Renan Calheiros</v>
      </c>
      <c r="D67" s="22">
        <v>44263</v>
      </c>
      <c r="E67" t="s">
        <v>5657</v>
      </c>
      <c r="F67" s="24">
        <v>1</v>
      </c>
      <c r="G67" s="30" t="str">
        <f>_xlfn.XLOOKUP(Tb_AtoresPosicao[[#This Row],[PosicaoEvento]],Eventos!A:A,Eventos!C:C,".")</f>
        <v>Apresentação do requerimento para criação da CPI</v>
      </c>
      <c r="H67" t="str">
        <f>Tb_AtoresPosicao[[#This Row],[Ator_Nome]]&amp;" - "&amp;Tb_AtoresPosicao[[#This Row],[Posicao_Resumo]]&amp;" - "&amp;TEXT(DAY(Tb_AtoresPosicao[[#This Row],[Posicao_Data]]),"00")&amp;"/"&amp;TEXT(MONTH(Tb_AtoresPosicao[[#This Row],[Posicao_Data]]),"00")&amp;"/"&amp;YEAR(Tb_AtoresPosicao[[#This Row],[Posicao_Data]])</f>
        <v>Renan Calheiros - Apoiou a criação da CPI da Covid - 08/03/2021</v>
      </c>
      <c r="I67" s="30"/>
      <c r="J67" s="40" t="s">
        <v>5669</v>
      </c>
      <c r="K67" t="str">
        <f>_xlfn.XLOOKUP(Tb_AtoresPosicao[[#This Row],[Posicao_Referência]],Tb_AtoresPosicao[Posicao_Id],Tb_AtoresPosicao[DescricaoPosicao],".")</f>
        <v>.</v>
      </c>
    </row>
    <row r="68" spans="1:11" ht="15.75" customHeight="1" x14ac:dyDescent="0.2">
      <c r="A68" s="28">
        <v>67</v>
      </c>
      <c r="B68" s="28">
        <v>3</v>
      </c>
      <c r="C68" t="str">
        <f>_xlfn.XLOOKUP(Tb_AtoresPosicao[[#This Row],[Ator_Id]],Tb_Atores[Ator_Id],Tb_Atores[Ator_Nome])</f>
        <v>Renan Calheiros</v>
      </c>
      <c r="D68" s="22">
        <v>44263</v>
      </c>
      <c r="E68" s="30" t="s">
        <v>6399</v>
      </c>
      <c r="F68" s="24">
        <v>13</v>
      </c>
      <c r="G68" s="30" t="str">
        <f>_xlfn.XLOOKUP(Tb_AtoresPosicao[[#This Row],[PosicaoEvento]],Eventos!A:A,Eventos!C:C,".")</f>
        <v>Governadores de 18 Estados divulgam uma carta contra a condução do governo federal</v>
      </c>
      <c r="H68" t="str">
        <f>Tb_AtoresPosicao[[#This Row],[Ator_Nome]]&amp;" - "&amp;Tb_AtoresPosicao[[#This Row],[Posicao_Resumo]]&amp;" - "&amp;TEXT(DAY(Tb_AtoresPosicao[[#This Row],[Posicao_Data]]),"00")&amp;"/"&amp;TEXT(MONTH(Tb_AtoresPosicao[[#This Row],[Posicao_Data]]),"00")&amp;"/"&amp;YEAR(Tb_AtoresPosicao[[#This Row],[Posicao_Data]])</f>
        <v>Renan Calheiros - Apoiou mobilização dos governadores - 08/03/2021</v>
      </c>
      <c r="I68" s="30"/>
      <c r="J68" s="40" t="s">
        <v>5669</v>
      </c>
      <c r="K68" t="str">
        <f>_xlfn.XLOOKUP(Tb_AtoresPosicao[[#This Row],[Posicao_Referência]],Tb_AtoresPosicao[Posicao_Id],Tb_AtoresPosicao[DescricaoPosicao],".")</f>
        <v>.</v>
      </c>
    </row>
    <row r="69" spans="1:11" ht="15.75" customHeight="1" x14ac:dyDescent="0.2">
      <c r="A69" s="28">
        <v>71</v>
      </c>
      <c r="B69" s="28">
        <v>32</v>
      </c>
      <c r="C69" t="str">
        <f>_xlfn.XLOOKUP(Tb_AtoresPosicao[[#This Row],[Ator_Id]],Tb_Atores[Ator_Id],Tb_Atores[Ator_Nome])</f>
        <v>Jair Bolsonaro</v>
      </c>
      <c r="D69" s="22">
        <v>44263</v>
      </c>
      <c r="E69" s="30" t="s">
        <v>6411</v>
      </c>
      <c r="F69" s="24" t="s">
        <v>5669</v>
      </c>
      <c r="G69" s="30" t="str">
        <f>_xlfn.XLOOKUP(Tb_AtoresPosicao[[#This Row],[PosicaoEvento]],Eventos!A:A,Eventos!C:C,".")</f>
        <v>.</v>
      </c>
      <c r="H69" t="str">
        <f>Tb_AtoresPosicao[[#This Row],[Ator_Nome]]&amp;" - "&amp;Tb_AtoresPosicao[[#This Row],[Posicao_Resumo]]&amp;" - "&amp;TEXT(DAY(Tb_AtoresPosicao[[#This Row],[Posicao_Data]]),"00")&amp;"/"&amp;TEXT(MONTH(Tb_AtoresPosicao[[#This Row],[Posicao_Data]]),"00")&amp;"/"&amp;YEAR(Tb_AtoresPosicao[[#This Row],[Posicao_Data]])</f>
        <v>Jair Bolsonaro - Muda postura em relação à vacina e passa a buscar ativamente as empresas farmaceutiscas - 08/03/2021</v>
      </c>
      <c r="I69" s="30"/>
      <c r="J69" s="40" t="s">
        <v>5669</v>
      </c>
      <c r="K69" t="str">
        <f>_xlfn.XLOOKUP(Tb_AtoresPosicao[[#This Row],[Posicao_Referência]],Tb_AtoresPosicao[Posicao_Id],Tb_AtoresPosicao[DescricaoPosicao],".")</f>
        <v>.</v>
      </c>
    </row>
    <row r="70" spans="1:11" ht="15.75" customHeight="1" x14ac:dyDescent="0.2">
      <c r="A70" s="28">
        <v>68</v>
      </c>
      <c r="B70" s="28">
        <v>117</v>
      </c>
      <c r="C70" t="str">
        <f>_xlfn.XLOOKUP(Tb_AtoresPosicao[[#This Row],[Ator_Id]],Tb_Atores[Ator_Id],Tb_Atores[Ator_Nome])</f>
        <v>Kátia Abreu</v>
      </c>
      <c r="D70" s="22">
        <v>44264</v>
      </c>
      <c r="E70" s="30" t="s">
        <v>6402</v>
      </c>
      <c r="F70" s="24" t="s">
        <v>5669</v>
      </c>
      <c r="G70" s="30" t="str">
        <f>_xlfn.XLOOKUP(Tb_AtoresPosicao[[#This Row],[PosicaoEvento]],Eventos!A:A,Eventos!C:C,".")</f>
        <v>.</v>
      </c>
      <c r="H70" t="str">
        <f>Tb_AtoresPosicao[[#This Row],[Ator_Nome]]&amp;" - "&amp;Tb_AtoresPosicao[[#This Row],[Posicao_Resumo]]&amp;" - "&amp;TEXT(DAY(Tb_AtoresPosicao[[#This Row],[Posicao_Data]]),"00")&amp;"/"&amp;TEXT(MONTH(Tb_AtoresPosicao[[#This Row],[Posicao_Data]]),"00")&amp;"/"&amp;YEAR(Tb_AtoresPosicao[[#This Row],[Posicao_Data]])</f>
        <v>Kátia Abreu - Defendeu o uso do Exército para garantir o Lockdown - 09/03/2021</v>
      </c>
      <c r="I70" s="30"/>
      <c r="J70" s="40" t="s">
        <v>5669</v>
      </c>
      <c r="K70" t="str">
        <f>_xlfn.XLOOKUP(Tb_AtoresPosicao[[#This Row],[Posicao_Referência]],Tb_AtoresPosicao[Posicao_Id],Tb_AtoresPosicao[DescricaoPosicao],".")</f>
        <v>.</v>
      </c>
    </row>
    <row r="71" spans="1:11" ht="15.75" customHeight="1" x14ac:dyDescent="0.2">
      <c r="A71" s="28">
        <v>72</v>
      </c>
      <c r="B71" s="28">
        <v>34</v>
      </c>
      <c r="C71" t="str">
        <f>_xlfn.XLOOKUP(Tb_AtoresPosicao[[#This Row],[Ator_Id]],Tb_Atores[Ator_Id],Tb_Atores[Ator_Nome])</f>
        <v>Rodrigo Pacheco</v>
      </c>
      <c r="D71" s="22">
        <v>44265</v>
      </c>
      <c r="E71" t="s">
        <v>5688</v>
      </c>
      <c r="F71" s="24" t="s">
        <v>5669</v>
      </c>
      <c r="G71" s="30" t="str">
        <f>_xlfn.XLOOKUP(Tb_AtoresPosicao[[#This Row],[PosicaoEvento]],Eventos!A:A,Eventos!C:C,".")</f>
        <v>.</v>
      </c>
      <c r="H71" t="str">
        <f>Tb_AtoresPosicao[[#This Row],[Ator_Nome]]&amp;" - "&amp;Tb_AtoresPosicao[[#This Row],[Posicao_Resumo]]&amp;" - "&amp;TEXT(DAY(Tb_AtoresPosicao[[#This Row],[Posicao_Data]]),"00")&amp;"/"&amp;TEXT(MONTH(Tb_AtoresPosicao[[#This Row],[Posicao_Data]]),"00")&amp;"/"&amp;YEAR(Tb_AtoresPosicao[[#This Row],[Posicao_Data]])</f>
        <v>Rodrigo Pacheco - Evitou se posicionar sobre a CPI Covid, mas com viés contra - 10/03/2021</v>
      </c>
      <c r="I71" s="30"/>
      <c r="J71" s="24">
        <v>18</v>
      </c>
      <c r="K71" t="str">
        <f>_xlfn.XLOOKUP(Tb_AtoresPosicao[[#This Row],[Posicao_Referência]],Tb_AtoresPosicao[Posicao_Id],Tb_AtoresPosicao[DescricaoPosicao],".")</f>
        <v>Rodrigo Pacheco - Evitou se posicionar sobre a CPI Covid, mas com viés contra - 28/01/2021</v>
      </c>
    </row>
    <row r="72" spans="1:11" ht="15.75" customHeight="1" x14ac:dyDescent="0.2">
      <c r="A72" s="28">
        <v>73</v>
      </c>
      <c r="B72" s="28">
        <v>118</v>
      </c>
      <c r="C72" t="str">
        <f>_xlfn.XLOOKUP(Tb_AtoresPosicao[[#This Row],[Ator_Id]],Tb_Atores[Ator_Id],Tb_Atores[Ator_Nome])</f>
        <v>Instituto dos Advogados Brasileiros (IAB)</v>
      </c>
      <c r="D72" s="22">
        <v>44266</v>
      </c>
      <c r="E72" s="30" t="s">
        <v>6428</v>
      </c>
      <c r="F72" s="24">
        <v>18</v>
      </c>
      <c r="G72" s="30" t="str">
        <f>_xlfn.XLOOKUP(Tb_AtoresPosicao[[#This Row],[PosicaoEvento]],Eventos!A:A,Eventos!C:C,".")</f>
        <v>OAB entra com pedido de investigação na PGR contra governo por ações e omissões na pandemia</v>
      </c>
      <c r="H72" t="str">
        <f>Tb_AtoresPosicao[[#This Row],[Ator_Nome]]&amp;" - "&amp;Tb_AtoresPosicao[[#This Row],[Posicao_Resumo]]&amp;" - "&amp;TEXT(DAY(Tb_AtoresPosicao[[#This Row],[Posicao_Data]]),"00")&amp;"/"&amp;TEXT(MONTH(Tb_AtoresPosicao[[#This Row],[Posicao_Data]]),"00")&amp;"/"&amp;YEAR(Tb_AtoresPosicao[[#This Row],[Posicao_Data]])</f>
        <v>Instituto dos Advogados Brasileiros (IAB) - Apoiou ação da OAB junto à PGR - 11/03/2021</v>
      </c>
      <c r="I72" s="30"/>
      <c r="J72" s="40" t="s">
        <v>5669</v>
      </c>
      <c r="K72" t="str">
        <f>_xlfn.XLOOKUP(Tb_AtoresPosicao[[#This Row],[Posicao_Referência]],Tb_AtoresPosicao[Posicao_Id],Tb_AtoresPosicao[DescricaoPosicao],".")</f>
        <v>.</v>
      </c>
    </row>
    <row r="73" spans="1:11" ht="15.75" customHeight="1" x14ac:dyDescent="0.2">
      <c r="A73" s="28">
        <v>74</v>
      </c>
      <c r="B73" s="28">
        <v>118</v>
      </c>
      <c r="C73" t="str">
        <f>_xlfn.XLOOKUP(Tb_AtoresPosicao[[#This Row],[Ator_Id]],Tb_Atores[Ator_Id],Tb_Atores[Ator_Nome])</f>
        <v>Instituto dos Advogados Brasileiros (IAB)</v>
      </c>
      <c r="D73" s="22">
        <v>44266</v>
      </c>
      <c r="E73" t="s">
        <v>5657</v>
      </c>
      <c r="F73" s="24">
        <v>1</v>
      </c>
      <c r="G73" s="30" t="str">
        <f>_xlfn.XLOOKUP(Tb_AtoresPosicao[[#This Row],[PosicaoEvento]],Eventos!A:A,Eventos!C:C,".")</f>
        <v>Apresentação do requerimento para criação da CPI</v>
      </c>
      <c r="H73" t="str">
        <f>Tb_AtoresPosicao[[#This Row],[Ator_Nome]]&amp;" - "&amp;Tb_AtoresPosicao[[#This Row],[Posicao_Resumo]]&amp;" - "&amp;TEXT(DAY(Tb_AtoresPosicao[[#This Row],[Posicao_Data]]),"00")&amp;"/"&amp;TEXT(MONTH(Tb_AtoresPosicao[[#This Row],[Posicao_Data]]),"00")&amp;"/"&amp;YEAR(Tb_AtoresPosicao[[#This Row],[Posicao_Data]])</f>
        <v>Instituto dos Advogados Brasileiros (IAB) - Apoiou a criação da CPI da Covid - 11/03/2021</v>
      </c>
      <c r="I73" s="30"/>
      <c r="J73" s="40" t="s">
        <v>5669</v>
      </c>
      <c r="K73" t="str">
        <f>_xlfn.XLOOKUP(Tb_AtoresPosicao[[#This Row],[Posicao_Referência]],Tb_AtoresPosicao[Posicao_Id],Tb_AtoresPosicao[DescricaoPosicao],".")</f>
        <v>.</v>
      </c>
    </row>
    <row r="74" spans="1:11" ht="15.75" customHeight="1" x14ac:dyDescent="0.2">
      <c r="A74" s="28">
        <v>75</v>
      </c>
      <c r="B74" s="28">
        <v>9</v>
      </c>
      <c r="C74" t="str">
        <f>_xlfn.XLOOKUP(Tb_AtoresPosicao[[#This Row],[Ator_Id]],Tb_Atores[Ator_Id],Tb_Atores[Ator_Nome])</f>
        <v>Marcos Rogério</v>
      </c>
      <c r="D74" s="22">
        <v>44267</v>
      </c>
      <c r="E74" s="30" t="s">
        <v>6437</v>
      </c>
      <c r="F74" s="24">
        <v>1</v>
      </c>
      <c r="G74" s="30" t="str">
        <f>_xlfn.XLOOKUP(Tb_AtoresPosicao[[#This Row],[PosicaoEvento]],Eventos!A:A,Eventos!C:C,".")</f>
        <v>Apresentação do requerimento para criação da CPI</v>
      </c>
      <c r="H74" t="str">
        <f>Tb_AtoresPosicao[[#This Row],[Ator_Nome]]&amp;" - "&amp;Tb_AtoresPosicao[[#This Row],[Posicao_Resumo]]&amp;" - "&amp;TEXT(DAY(Tb_AtoresPosicao[[#This Row],[Posicao_Data]]),"00")&amp;"/"&amp;TEXT(MONTH(Tb_AtoresPosicao[[#This Row],[Posicao_Data]]),"00")&amp;"/"&amp;YEAR(Tb_AtoresPosicao[[#This Row],[Posicao_Data]])</f>
        <v>Marcos Rogério - Criticou a criação da CPI da Covid, preferindo como alternativa a criação de um "comitê nacional" - 12/03/2021</v>
      </c>
      <c r="I74" s="30"/>
      <c r="J74" s="40" t="s">
        <v>5669</v>
      </c>
      <c r="K74" t="str">
        <f>_xlfn.XLOOKUP(Tb_AtoresPosicao[[#This Row],[Posicao_Referência]],Tb_AtoresPosicao[Posicao_Id],Tb_AtoresPosicao[DescricaoPosicao],".")</f>
        <v>.</v>
      </c>
    </row>
    <row r="75" spans="1:11" ht="15.75" customHeight="1" x14ac:dyDescent="0.2">
      <c r="A75" s="28">
        <v>76</v>
      </c>
      <c r="B75" s="28">
        <v>54</v>
      </c>
      <c r="C75" t="str">
        <f>_xlfn.XLOOKUP(Tb_AtoresPosicao[[#This Row],[Ator_Id]],Tb_Atores[Ator_Id],Tb_Atores[Ator_Nome])</f>
        <v>José Serra</v>
      </c>
      <c r="D75" s="22">
        <v>44268</v>
      </c>
      <c r="E75" t="s">
        <v>5657</v>
      </c>
      <c r="F75" s="24">
        <v>1</v>
      </c>
      <c r="G75" s="30" t="str">
        <f>_xlfn.XLOOKUP(Tb_AtoresPosicao[[#This Row],[PosicaoEvento]],Eventos!A:A,Eventos!C:C,".")</f>
        <v>Apresentação do requerimento para criação da CPI</v>
      </c>
      <c r="H75" t="str">
        <f>Tb_AtoresPosicao[[#This Row],[Ator_Nome]]&amp;" - "&amp;Tb_AtoresPosicao[[#This Row],[Posicao_Resumo]]&amp;" - "&amp;TEXT(DAY(Tb_AtoresPosicao[[#This Row],[Posicao_Data]]),"00")&amp;"/"&amp;TEXT(MONTH(Tb_AtoresPosicao[[#This Row],[Posicao_Data]]),"00")&amp;"/"&amp;YEAR(Tb_AtoresPosicao[[#This Row],[Posicao_Data]])</f>
        <v>José Serra - Apoiou a criação da CPI da Covid - 13/03/2021</v>
      </c>
      <c r="I75" s="30"/>
      <c r="J75" s="40" t="s">
        <v>5669</v>
      </c>
      <c r="K75" t="str">
        <f>_xlfn.XLOOKUP(Tb_AtoresPosicao[[#This Row],[Posicao_Referência]],Tb_AtoresPosicao[Posicao_Id],Tb_AtoresPosicao[DescricaoPosicao],".")</f>
        <v>.</v>
      </c>
    </row>
    <row r="76" spans="1:11" ht="15.75" customHeight="1" x14ac:dyDescent="0.2">
      <c r="A76" s="28">
        <v>77</v>
      </c>
      <c r="B76" s="28">
        <v>95</v>
      </c>
      <c r="C76" t="str">
        <f>_xlfn.XLOOKUP(Tb_AtoresPosicao[[#This Row],[Ator_Id]],Tb_Atores[Ator_Id],Tb_Atores[Ator_Nome])</f>
        <v>Estadão</v>
      </c>
      <c r="D76" s="22">
        <v>44269</v>
      </c>
      <c r="E76" t="s">
        <v>5657</v>
      </c>
      <c r="F76" s="24">
        <v>1</v>
      </c>
      <c r="G76" s="30" t="str">
        <f>_xlfn.XLOOKUP(Tb_AtoresPosicao[[#This Row],[PosicaoEvento]],Eventos!A:A,Eventos!C:C,".")</f>
        <v>Apresentação do requerimento para criação da CPI</v>
      </c>
      <c r="H76" t="str">
        <f>Tb_AtoresPosicao[[#This Row],[Ator_Nome]]&amp;" - "&amp;Tb_AtoresPosicao[[#This Row],[Posicao_Resumo]]&amp;" - "&amp;TEXT(DAY(Tb_AtoresPosicao[[#This Row],[Posicao_Data]]),"00")&amp;"/"&amp;TEXT(MONTH(Tb_AtoresPosicao[[#This Row],[Posicao_Data]]),"00")&amp;"/"&amp;YEAR(Tb_AtoresPosicao[[#This Row],[Posicao_Data]])</f>
        <v>Estadão - Apoiou a criação da CPI da Covid - 14/03/2021</v>
      </c>
      <c r="I76" s="30"/>
      <c r="J76" s="28">
        <v>57</v>
      </c>
      <c r="K76" t="str">
        <f>_xlfn.XLOOKUP(Tb_AtoresPosicao[[#This Row],[Posicao_Referência]],Tb_AtoresPosicao[Posicao_Id],Tb_AtoresPosicao[DescricaoPosicao],".")</f>
        <v>Estadão - Apoiou a criação da CPI da Covid - 27/03/2021</v>
      </c>
    </row>
    <row r="77" spans="1:11" ht="15.75" customHeight="1" x14ac:dyDescent="0.2">
      <c r="A77" s="28">
        <v>78</v>
      </c>
      <c r="B77" s="28">
        <v>33</v>
      </c>
      <c r="C77" t="str">
        <f>_xlfn.XLOOKUP(Tb_AtoresPosicao[[#This Row],[Ator_Id]],Tb_Atores[Ator_Id],Tb_Atores[Ator_Nome])</f>
        <v>Arthur Lira</v>
      </c>
      <c r="D77" s="22">
        <v>44270</v>
      </c>
      <c r="E77" s="4" t="s">
        <v>5658</v>
      </c>
      <c r="F77" s="24">
        <v>1</v>
      </c>
      <c r="G77" s="30" t="str">
        <f>_xlfn.XLOOKUP(Tb_AtoresPosicao[[#This Row],[PosicaoEvento]],Eventos!A:A,Eventos!C:C,".")</f>
        <v>Apresentação do requerimento para criação da CPI</v>
      </c>
      <c r="H77" t="str">
        <f>Tb_AtoresPosicao[[#This Row],[Ator_Nome]]&amp;" - "&amp;Tb_AtoresPosicao[[#This Row],[Posicao_Resumo]]&amp;" - "&amp;TEXT(DAY(Tb_AtoresPosicao[[#This Row],[Posicao_Data]]),"00")&amp;"/"&amp;TEXT(MONTH(Tb_AtoresPosicao[[#This Row],[Posicao_Data]]),"00")&amp;"/"&amp;YEAR(Tb_AtoresPosicao[[#This Row],[Posicao_Data]])</f>
        <v>Arthur Lira - Criticou a criação da CPI da Covid - 15/03/2021</v>
      </c>
      <c r="I77" s="30"/>
      <c r="K77" t="str">
        <f>_xlfn.XLOOKUP(Tb_AtoresPosicao[[#This Row],[Posicao_Referência]],Tb_AtoresPosicao[Posicao_Id],Tb_AtoresPosicao[DescricaoPosicao],".")</f>
        <v>.</v>
      </c>
    </row>
    <row r="78" spans="1:11" ht="15.75" customHeight="1" x14ac:dyDescent="0.2">
      <c r="A78" s="28">
        <v>79</v>
      </c>
      <c r="B78" s="28">
        <v>34</v>
      </c>
      <c r="C78" t="str">
        <f>_xlfn.XLOOKUP(Tb_AtoresPosicao[[#This Row],[Ator_Id]],Tb_Atores[Ator_Id],Tb_Atores[Ator_Nome])</f>
        <v>Rodrigo Pacheco</v>
      </c>
      <c r="D78" s="22">
        <v>44270</v>
      </c>
      <c r="E78" s="4" t="s">
        <v>5658</v>
      </c>
      <c r="F78" s="24">
        <v>1</v>
      </c>
      <c r="G78" s="30" t="str">
        <f>_xlfn.XLOOKUP(Tb_AtoresPosicao[[#This Row],[PosicaoEvento]],Eventos!A:A,Eventos!C:C,".")</f>
        <v>Apresentação do requerimento para criação da CPI</v>
      </c>
      <c r="H78" t="str">
        <f>Tb_AtoresPosicao[[#This Row],[Ator_Nome]]&amp;" - "&amp;Tb_AtoresPosicao[[#This Row],[Posicao_Resumo]]&amp;" - "&amp;TEXT(DAY(Tb_AtoresPosicao[[#This Row],[Posicao_Data]]),"00")&amp;"/"&amp;TEXT(MONTH(Tb_AtoresPosicao[[#This Row],[Posicao_Data]]),"00")&amp;"/"&amp;YEAR(Tb_AtoresPosicao[[#This Row],[Posicao_Data]])</f>
        <v>Rodrigo Pacheco - Criticou a criação da CPI da Covid - 15/03/2021</v>
      </c>
      <c r="I78" s="30"/>
      <c r="J78" s="24">
        <v>18</v>
      </c>
      <c r="K78" t="str">
        <f>_xlfn.XLOOKUP(Tb_AtoresPosicao[[#This Row],[Posicao_Referência]],Tb_AtoresPosicao[Posicao_Id],Tb_AtoresPosicao[DescricaoPosicao],".")</f>
        <v>Rodrigo Pacheco - Evitou se posicionar sobre a CPI Covid, mas com viés contra - 28/01/2021</v>
      </c>
    </row>
    <row r="79" spans="1:11" ht="15.75" customHeight="1" x14ac:dyDescent="0.2">
      <c r="A79" s="28">
        <v>80</v>
      </c>
      <c r="B79" s="28">
        <v>92</v>
      </c>
      <c r="C79" t="str">
        <f>_xlfn.XLOOKUP(Tb_AtoresPosicao[[#This Row],[Ator_Id]],Tb_Atores[Ator_Id],Tb_Atores[Ator_Nome])</f>
        <v>Governo</v>
      </c>
      <c r="D79" s="22">
        <v>44270</v>
      </c>
      <c r="E79" s="30" t="s">
        <v>6439</v>
      </c>
      <c r="F79" s="24">
        <v>1</v>
      </c>
      <c r="G79" s="30" t="str">
        <f>_xlfn.XLOOKUP(Tb_AtoresPosicao[[#This Row],[PosicaoEvento]],Eventos!A:A,Eventos!C:C,".")</f>
        <v>Apresentação do requerimento para criação da CPI</v>
      </c>
      <c r="H79" t="str">
        <f>Tb_AtoresPosicao[[#This Row],[Ator_Nome]]&amp;" - "&amp;Tb_AtoresPosicao[[#This Row],[Posicao_Resumo]]&amp;" - "&amp;TEXT(DAY(Tb_AtoresPosicao[[#This Row],[Posicao_Data]]),"00")&amp;"/"&amp;TEXT(MONTH(Tb_AtoresPosicao[[#This Row],[Posicao_Data]]),"00")&amp;"/"&amp;YEAR(Tb_AtoresPosicao[[#This Row],[Posicao_Data]])</f>
        <v>Governo - Propôes a troca de Pazuello como forma de evitar a CPI Covid - 15/03/2021</v>
      </c>
      <c r="I79" s="30"/>
      <c r="K79" t="str">
        <f>_xlfn.XLOOKUP(Tb_AtoresPosicao[[#This Row],[Posicao_Referência]],Tb_AtoresPosicao[Posicao_Id],Tb_AtoresPosicao[DescricaoPosicao],".")</f>
        <v>.</v>
      </c>
    </row>
    <row r="80" spans="1:11" ht="15.75" customHeight="1" x14ac:dyDescent="0.2">
      <c r="A80" s="3">
        <v>86</v>
      </c>
      <c r="B80" s="28">
        <v>32</v>
      </c>
      <c r="C80" t="str">
        <f>_xlfn.XLOOKUP(Tb_AtoresPosicao[[#This Row],[Ator_Id]],Tb_Atores[Ator_Id],Tb_Atores[Ator_Nome])</f>
        <v>Jair Bolsonaro</v>
      </c>
      <c r="D80" s="22">
        <v>44270</v>
      </c>
      <c r="E80" s="51" t="s">
        <v>6463</v>
      </c>
      <c r="F80" s="24"/>
      <c r="G80">
        <f>_xlfn.XLOOKUP(Tb_AtoresPosicao[[#This Row],[PosicaoEvento]],Eventos!A:A,Eventos!C:C,".")</f>
        <v>0</v>
      </c>
      <c r="H80" t="str">
        <f>Tb_AtoresPosicao[[#This Row],[Ator_Nome]]&amp;" - "&amp;Tb_AtoresPosicao[[#This Row],[Posicao_Resumo]]&amp;" - "&amp;TEXT(DAY(Tb_AtoresPosicao[[#This Row],[Posicao_Data]]),"00")&amp;"/"&amp;TEXT(MONTH(Tb_AtoresPosicao[[#This Row],[Posicao_Data]]),"00")&amp;"/"&amp;YEAR(Tb_AtoresPosicao[[#This Row],[Posicao_Data]])</f>
        <v>Jair Bolsonaro - Rejeita indicada do "centrão", Ludhmila Hajjar, para o MS - 15/03/2021</v>
      </c>
      <c r="K80" t="str">
        <f>_xlfn.XLOOKUP(Tb_AtoresPosicao[[#This Row],[Posicao_Referência]],Tb_AtoresPosicao[Posicao_Id],Tb_AtoresPosicao[DescricaoPosicao],".")</f>
        <v>.</v>
      </c>
    </row>
    <row r="81" spans="1:11" ht="15.75" customHeight="1" x14ac:dyDescent="0.2">
      <c r="A81" s="28">
        <v>81</v>
      </c>
      <c r="B81" s="28">
        <v>16</v>
      </c>
      <c r="C81" t="str">
        <f>_xlfn.XLOOKUP(Tb_AtoresPosicao[[#This Row],[Ator_Id]],Tb_Atores[Ator_Id],Tb_Atores[Ator_Nome])</f>
        <v>Fernando Bezerra Coelho</v>
      </c>
      <c r="D81" s="22">
        <v>44271</v>
      </c>
      <c r="E81" s="30" t="s">
        <v>6443</v>
      </c>
      <c r="F81" s="24">
        <v>22</v>
      </c>
      <c r="G81" s="30" t="str">
        <f>_xlfn.XLOOKUP(Tb_AtoresPosicao[[#This Row],[PosicaoEvento]],Eventos!A:A,Eventos!C:C,".")</f>
        <v>Eduardo Pazuello deixa Ministério da Saúde</v>
      </c>
      <c r="H81" t="str">
        <f>Tb_AtoresPosicao[[#This Row],[Ator_Nome]]&amp;" - "&amp;Tb_AtoresPosicao[[#This Row],[Posicao_Resumo]]&amp;" - "&amp;TEXT(DAY(Tb_AtoresPosicao[[#This Row],[Posicao_Data]]),"00")&amp;"/"&amp;TEXT(MONTH(Tb_AtoresPosicao[[#This Row],[Posicao_Data]]),"00")&amp;"/"&amp;YEAR(Tb_AtoresPosicao[[#This Row],[Posicao_Data]])</f>
        <v>Fernando Bezerra Coelho - Disse que com a troca de Pazuello, não há motivo para CPI - 16/03/2021</v>
      </c>
      <c r="I81" s="30"/>
      <c r="J81" s="24">
        <v>80</v>
      </c>
      <c r="K81" t="str">
        <f>_xlfn.XLOOKUP(Tb_AtoresPosicao[[#This Row],[Posicao_Referência]],Tb_AtoresPosicao[Posicao_Id],Tb_AtoresPosicao[DescricaoPosicao],".")</f>
        <v>Governo - Propôes a troca de Pazuello como forma de evitar a CPI Covid - 15/03/2021</v>
      </c>
    </row>
    <row r="82" spans="1:11" ht="15.75" customHeight="1" x14ac:dyDescent="0.2">
      <c r="A82" s="28">
        <v>82</v>
      </c>
      <c r="B82" s="28">
        <v>34</v>
      </c>
      <c r="C82" t="str">
        <f>_xlfn.XLOOKUP(Tb_AtoresPosicao[[#This Row],[Ator_Id]],Tb_Atores[Ator_Id],Tb_Atores[Ator_Nome])</f>
        <v>Rodrigo Pacheco</v>
      </c>
      <c r="D82" s="22">
        <v>44273</v>
      </c>
      <c r="E82" t="s">
        <v>6437</v>
      </c>
      <c r="F82" s="24">
        <v>1</v>
      </c>
      <c r="G82" s="30" t="str">
        <f>_xlfn.XLOOKUP(Tb_AtoresPosicao[[#This Row],[PosicaoEvento]],Eventos!A:A,Eventos!C:C,".")</f>
        <v>Apresentação do requerimento para criação da CPI</v>
      </c>
      <c r="H82" t="str">
        <f>Tb_AtoresPosicao[[#This Row],[Ator_Nome]]&amp;" - "&amp;Tb_AtoresPosicao[[#This Row],[Posicao_Resumo]]&amp;" - "&amp;TEXT(DAY(Tb_AtoresPosicao[[#This Row],[Posicao_Data]]),"00")&amp;"/"&amp;TEXT(MONTH(Tb_AtoresPosicao[[#This Row],[Posicao_Data]]),"00")&amp;"/"&amp;YEAR(Tb_AtoresPosicao[[#This Row],[Posicao_Data]])</f>
        <v>Rodrigo Pacheco - Criticou a criação da CPI da Covid, preferindo como alternativa a criação de um "comitê nacional" - 18/03/2021</v>
      </c>
      <c r="I82" s="30"/>
      <c r="J82" s="24">
        <v>18</v>
      </c>
      <c r="K82" t="str">
        <f>_xlfn.XLOOKUP(Tb_AtoresPosicao[[#This Row],[Posicao_Referência]],Tb_AtoresPosicao[Posicao_Id],Tb_AtoresPosicao[DescricaoPosicao],".")</f>
        <v>Rodrigo Pacheco - Evitou se posicionar sobre a CPI Covid, mas com viés contra - 28/01/2021</v>
      </c>
    </row>
    <row r="83" spans="1:11" ht="15.75" customHeight="1" x14ac:dyDescent="0.2">
      <c r="A83" s="3">
        <v>83</v>
      </c>
      <c r="B83" s="28">
        <v>36</v>
      </c>
      <c r="C83" t="str">
        <f>_xlfn.XLOOKUP(Tb_AtoresPosicao[[#This Row],[Ator_Id]],Tb_Atores[Ator_Id],Tb_Atores[Ator_Nome])</f>
        <v>Simone Tebet</v>
      </c>
      <c r="D83" s="22">
        <v>44274</v>
      </c>
      <c r="E83" t="s">
        <v>6446</v>
      </c>
      <c r="F83" s="24">
        <v>1</v>
      </c>
      <c r="G83" t="str">
        <f>_xlfn.XLOOKUP(Tb_AtoresPosicao[[#This Row],[PosicaoEvento]],Eventos!A:A,Eventos!C:C,".")</f>
        <v>Apresentação do requerimento para criação da CPI</v>
      </c>
      <c r="H83" t="str">
        <f>Tb_AtoresPosicao[[#This Row],[Ator_Nome]]&amp;" - "&amp;Tb_AtoresPosicao[[#This Row],[Posicao_Resumo]]&amp;" - "&amp;TEXT(DAY(Tb_AtoresPosicao[[#This Row],[Posicao_Data]]),"00")&amp;"/"&amp;TEXT(MONTH(Tb_AtoresPosicao[[#This Row],[Posicao_Data]]),"00")&amp;"/"&amp;YEAR(Tb_AtoresPosicao[[#This Row],[Posicao_Data]])</f>
        <v>Simone Tebet - Publicou carta defendendo a instalação da CPI da Covid - 19/03/2021</v>
      </c>
      <c r="K83" t="str">
        <f>_xlfn.XLOOKUP(Tb_AtoresPosicao[[#This Row],[Posicao_Referência]],Tb_AtoresPosicao[Posicao_Id],Tb_AtoresPosicao[DescricaoPosicao],".")</f>
        <v>.</v>
      </c>
    </row>
    <row r="84" spans="1:11" ht="15.75" customHeight="1" x14ac:dyDescent="0.2">
      <c r="A84" s="3">
        <v>84</v>
      </c>
      <c r="B84" s="28">
        <v>32</v>
      </c>
      <c r="C84" t="str">
        <f>_xlfn.XLOOKUP(Tb_AtoresPosicao[[#This Row],[Ator_Id]],Tb_Atores[Ator_Id],Tb_Atores[Ator_Nome])</f>
        <v>Jair Bolsonaro</v>
      </c>
      <c r="D84" s="22">
        <v>44274</v>
      </c>
      <c r="E84" t="s">
        <v>6447</v>
      </c>
      <c r="F84" s="24" t="s">
        <v>5669</v>
      </c>
      <c r="G84" t="str">
        <f>_xlfn.XLOOKUP(Tb_AtoresPosicao[[#This Row],[PosicaoEvento]],Eventos!A:A,Eventos!C:C,".")</f>
        <v>.</v>
      </c>
      <c r="H84" t="str">
        <f>Tb_AtoresPosicao[[#This Row],[Ator_Nome]]&amp;" - "&amp;Tb_AtoresPosicao[[#This Row],[Posicao_Resumo]]&amp;" - "&amp;TEXT(DAY(Tb_AtoresPosicao[[#This Row],[Posicao_Data]]),"00")&amp;"/"&amp;TEXT(MONTH(Tb_AtoresPosicao[[#This Row],[Posicao_Data]]),"00")&amp;"/"&amp;YEAR(Tb_AtoresPosicao[[#This Row],[Posicao_Data]])</f>
        <v>Jair Bolsonaro - Defendeu Estado de Sítio contra as medidas de Lockdown - 19/03/2021</v>
      </c>
      <c r="J84"/>
      <c r="K84" t="str">
        <f>_xlfn.XLOOKUP(Tb_AtoresPosicao[[#This Row],[Posicao_Referência]],Tb_AtoresPosicao[Posicao_Id],Tb_AtoresPosicao[DescricaoPosicao],".")</f>
        <v>.</v>
      </c>
    </row>
    <row r="85" spans="1:11" ht="15.75" customHeight="1" x14ac:dyDescent="0.2">
      <c r="A85" s="3">
        <v>85</v>
      </c>
      <c r="B85" s="28">
        <v>34</v>
      </c>
      <c r="C85" t="str">
        <f>_xlfn.XLOOKUP(Tb_AtoresPosicao[[#This Row],[Ator_Id]],Tb_Atores[Ator_Id],Tb_Atores[Ator_Nome])</f>
        <v>Rodrigo Pacheco</v>
      </c>
      <c r="D85" s="22">
        <v>44274</v>
      </c>
      <c r="E85" t="s">
        <v>6448</v>
      </c>
      <c r="F85" t="s">
        <v>5669</v>
      </c>
      <c r="G85" s="36" t="str">
        <f>_xlfn.XLOOKUP(Tb_AtoresPosicao[[#This Row],[PosicaoEvento]],Eventos!A:A,Eventos!C:C,".")</f>
        <v>.</v>
      </c>
      <c r="H85" t="str">
        <f>Tb_AtoresPosicao[[#This Row],[Ator_Nome]]&amp;" - "&amp;Tb_AtoresPosicao[[#This Row],[Posicao_Resumo]]&amp;" - "&amp;TEXT(DAY(Tb_AtoresPosicao[[#This Row],[Posicao_Data]]),"00")&amp;"/"&amp;TEXT(MONTH(Tb_AtoresPosicao[[#This Row],[Posicao_Data]]),"00")&amp;"/"&amp;YEAR(Tb_AtoresPosicao[[#This Row],[Posicao_Data]])</f>
        <v>Rodrigo Pacheco - Criticou Estado de Sítio - 19/03/2021</v>
      </c>
      <c r="J85" s="24">
        <v>84</v>
      </c>
      <c r="K85" t="str">
        <f>_xlfn.XLOOKUP(Tb_AtoresPosicao[[#This Row],[Posicao_Referência]],Tb_AtoresPosicao[Posicao_Id],Tb_AtoresPosicao[DescricaoPosicao],".")</f>
        <v>Jair Bolsonaro - Defendeu Estado de Sítio contra as medidas de Lockdown - 19/03/2021</v>
      </c>
    </row>
    <row r="86" spans="1:11" ht="15.75" customHeight="1" x14ac:dyDescent="0.2">
      <c r="A86" s="3">
        <v>87</v>
      </c>
      <c r="B86" s="28">
        <v>122</v>
      </c>
      <c r="C86" t="str">
        <f>_xlfn.XLOOKUP(Tb_AtoresPosicao[[#This Row],[Ator_Id]],Tb_Atores[Ator_Id],Tb_Atores[Ator_Nome])</f>
        <v>Marcelo Ramos</v>
      </c>
      <c r="D86" s="22">
        <v>44276</v>
      </c>
      <c r="E86" t="s">
        <v>6473</v>
      </c>
      <c r="F86" s="3">
        <v>27</v>
      </c>
      <c r="G86" t="str">
        <f>_xlfn.XLOOKUP(Tb_AtoresPosicao[[#This Row],[PosicaoEvento]],Eventos!A:A,Eventos!C:C,".")</f>
        <v>Governo anuncia Marcelo Queiroga como novo ministro da Saúde</v>
      </c>
      <c r="H86" t="str">
        <f>Tb_AtoresPosicao[[#This Row],[Ator_Nome]]&amp;" - "&amp;Tb_AtoresPosicao[[#This Row],[Posicao_Resumo]]&amp;" - "&amp;TEXT(DAY(Tb_AtoresPosicao[[#This Row],[Posicao_Data]]),"00")&amp;"/"&amp;TEXT(MONTH(Tb_AtoresPosicao[[#This Row],[Posicao_Data]]),"00")&amp;"/"&amp;YEAR(Tb_AtoresPosicao[[#This Row],[Posicao_Data]])</f>
        <v>Marcelo Ramos - Representando o Centrão, disse que o novo ministro da saúde não seria tratado com indulgência - 21/03/2021</v>
      </c>
      <c r="K86" t="str">
        <f>_xlfn.XLOOKUP(Tb_AtoresPosicao[[#This Row],[Posicao_Referência]],Tb_AtoresPosicao[Posicao_Id],Tb_AtoresPosicao[DescricaoPosicao],".")</f>
        <v>.</v>
      </c>
    </row>
    <row r="87" spans="1:11" ht="15.75" customHeight="1" x14ac:dyDescent="0.2">
      <c r="A87" s="28">
        <v>95</v>
      </c>
      <c r="B87" s="28">
        <v>32</v>
      </c>
      <c r="C87" t="str">
        <f>_xlfn.XLOOKUP(Tb_AtoresPosicao[[#This Row],[Ator_Id]],Tb_Atores[Ator_Id],Tb_Atores[Ator_Nome])</f>
        <v>Jair Bolsonaro</v>
      </c>
      <c r="D87" s="22">
        <v>44276</v>
      </c>
      <c r="E87" s="30" t="s">
        <v>6486</v>
      </c>
      <c r="F87" s="40"/>
      <c r="G87" s="30">
        <f>_xlfn.XLOOKUP(Tb_AtoresPosicao[[#This Row],[PosicaoEvento]],Eventos!A:A,Eventos!C:C,".")</f>
        <v>0</v>
      </c>
      <c r="H87" t="str">
        <f>Tb_AtoresPosicao[[#This Row],[Ator_Nome]]&amp;" - "&amp;Tb_AtoresPosicao[[#This Row],[Posicao_Resumo]]&amp;" - "&amp;TEXT(DAY(Tb_AtoresPosicao[[#This Row],[Posicao_Data]]),"00")&amp;"/"&amp;TEXT(MONTH(Tb_AtoresPosicao[[#This Row],[Posicao_Data]]),"00")&amp;"/"&amp;YEAR(Tb_AtoresPosicao[[#This Row],[Posicao_Data]])</f>
        <v>Jair Bolsonaro - Ameaçou usar as Forças Armadas para impedir medidas de restrição - 21/03/2021</v>
      </c>
      <c r="I87" s="30"/>
      <c r="K87" t="str">
        <f>_xlfn.XLOOKUP(Tb_AtoresPosicao[[#This Row],[Posicao_Referência]],Tb_AtoresPosicao[Posicao_Id],Tb_AtoresPosicao[DescricaoPosicao],".")</f>
        <v>.</v>
      </c>
    </row>
    <row r="88" spans="1:11" ht="15.75" customHeight="1" x14ac:dyDescent="0.2">
      <c r="A88" s="3">
        <v>88</v>
      </c>
      <c r="B88" s="28">
        <v>95</v>
      </c>
      <c r="C88" t="str">
        <f>_xlfn.XLOOKUP(Tb_AtoresPosicao[[#This Row],[Ator_Id]],Tb_Atores[Ator_Id],Tb_Atores[Ator_Nome])</f>
        <v>Estadão</v>
      </c>
      <c r="D88" s="22">
        <v>44277</v>
      </c>
      <c r="E88" t="s">
        <v>5657</v>
      </c>
      <c r="F88" s="24"/>
      <c r="G88">
        <f>_xlfn.XLOOKUP(Tb_AtoresPosicao[[#This Row],[PosicaoEvento]],Eventos!A:A,Eventos!C:C,".")</f>
        <v>0</v>
      </c>
      <c r="H88" t="str">
        <f>Tb_AtoresPosicao[[#This Row],[Ator_Nome]]&amp;" - "&amp;Tb_AtoresPosicao[[#This Row],[Posicao_Resumo]]&amp;" - "&amp;TEXT(DAY(Tb_AtoresPosicao[[#This Row],[Posicao_Data]]),"00")&amp;"/"&amp;TEXT(MONTH(Tb_AtoresPosicao[[#This Row],[Posicao_Data]]),"00")&amp;"/"&amp;YEAR(Tb_AtoresPosicao[[#This Row],[Posicao_Data]])</f>
        <v>Estadão - Apoiou a criação da CPI da Covid - 22/03/2021</v>
      </c>
      <c r="J88" s="24">
        <v>57</v>
      </c>
      <c r="K88" t="str">
        <f>_xlfn.XLOOKUP(Tb_AtoresPosicao[[#This Row],[Posicao_Referência]],Tb_AtoresPosicao[Posicao_Id],Tb_AtoresPosicao[DescricaoPosicao],".")</f>
        <v>Estadão - Apoiou a criação da CPI da Covid - 27/03/2021</v>
      </c>
    </row>
    <row r="89" spans="1:11" ht="15.75" customHeight="1" x14ac:dyDescent="0.2">
      <c r="A89" s="28">
        <v>89</v>
      </c>
      <c r="B89" s="28">
        <v>34</v>
      </c>
      <c r="C89" t="str">
        <f>_xlfn.XLOOKUP(Tb_AtoresPosicao[[#This Row],[Ator_Id]],Tb_Atores[Ator_Id],Tb_Atores[Ator_Nome])</f>
        <v>Rodrigo Pacheco</v>
      </c>
      <c r="D89" s="22">
        <v>44277</v>
      </c>
      <c r="E89" s="30" t="s">
        <v>6474</v>
      </c>
      <c r="F89" s="40"/>
      <c r="G89" s="30">
        <f>_xlfn.XLOOKUP(Tb_AtoresPosicao[[#This Row],[PosicaoEvento]],Eventos!A:A,Eventos!C:C,".")</f>
        <v>0</v>
      </c>
      <c r="H89" t="str">
        <f>Tb_AtoresPosicao[[#This Row],[Ator_Nome]]&amp;" - "&amp;Tb_AtoresPosicao[[#This Row],[Posicao_Resumo]]&amp;" - "&amp;TEXT(DAY(Tb_AtoresPosicao[[#This Row],[Posicao_Data]]),"00")&amp;"/"&amp;TEXT(MONTH(Tb_AtoresPosicao[[#This Row],[Posicao_Data]]),"00")&amp;"/"&amp;YEAR(Tb_AtoresPosicao[[#This Row],[Posicao_Data]])</f>
        <v>Rodrigo Pacheco - Criticou o negacionismo da pandemia (sem citar Bolsonaro) - 22/03/2021</v>
      </c>
      <c r="I89" s="30"/>
      <c r="J89" s="24">
        <v>95</v>
      </c>
      <c r="K89" t="str">
        <f>_xlfn.XLOOKUP(Tb_AtoresPosicao[[#This Row],[Posicao_Referência]],Tb_AtoresPosicao[Posicao_Id],Tb_AtoresPosicao[DescricaoPosicao],".")</f>
        <v>Jair Bolsonaro - Ameaçou usar as Forças Armadas para impedir medidas de restrição - 21/03/2021</v>
      </c>
    </row>
    <row r="90" spans="1:11" ht="15.75" customHeight="1" x14ac:dyDescent="0.2">
      <c r="A90" s="28">
        <v>90</v>
      </c>
      <c r="B90" s="28">
        <v>34</v>
      </c>
      <c r="C90" t="str">
        <f>_xlfn.XLOOKUP(Tb_AtoresPosicao[[#This Row],[Ator_Id]],Tb_Atores[Ator_Id],Tb_Atores[Ator_Nome])</f>
        <v>Rodrigo Pacheco</v>
      </c>
      <c r="D90" s="22">
        <v>44277</v>
      </c>
      <c r="E90" s="30" t="s">
        <v>6475</v>
      </c>
      <c r="F90" s="40"/>
      <c r="G90" s="30">
        <f>_xlfn.XLOOKUP(Tb_AtoresPosicao[[#This Row],[PosicaoEvento]],Eventos!A:A,Eventos!C:C,".")</f>
        <v>0</v>
      </c>
      <c r="H90" t="str">
        <f>Tb_AtoresPosicao[[#This Row],[Ator_Nome]]&amp;" - "&amp;Tb_AtoresPosicao[[#This Row],[Posicao_Resumo]]&amp;" - "&amp;TEXT(DAY(Tb_AtoresPosicao[[#This Row],[Posicao_Data]]),"00")&amp;"/"&amp;TEXT(MONTH(Tb_AtoresPosicao[[#This Row],[Posicao_Data]]),"00")&amp;"/"&amp;YEAR(Tb_AtoresPosicao[[#This Row],[Posicao_Data]])</f>
        <v>Rodrigo Pacheco - Defendeu a criação de um grande pacto nacional contra a Covid-19 - 22/03/2021</v>
      </c>
      <c r="I90" s="30"/>
      <c r="K90" t="str">
        <f>_xlfn.XLOOKUP(Tb_AtoresPosicao[[#This Row],[Posicao_Referência]],Tb_AtoresPosicao[Posicao_Id],Tb_AtoresPosicao[DescricaoPosicao],".")</f>
        <v>.</v>
      </c>
    </row>
    <row r="91" spans="1:11" ht="15.75" customHeight="1" x14ac:dyDescent="0.2">
      <c r="A91" s="28">
        <v>91</v>
      </c>
      <c r="B91" s="28">
        <v>34</v>
      </c>
      <c r="C91" t="str">
        <f>_xlfn.XLOOKUP(Tb_AtoresPosicao[[#This Row],[Ator_Id]],Tb_Atores[Ator_Id],Tb_Atores[Ator_Nome])</f>
        <v>Rodrigo Pacheco</v>
      </c>
      <c r="D91" s="22">
        <v>44277</v>
      </c>
      <c r="E91" s="4" t="s">
        <v>5658</v>
      </c>
      <c r="F91" s="40"/>
      <c r="G91" s="30">
        <f>_xlfn.XLOOKUP(Tb_AtoresPosicao[[#This Row],[PosicaoEvento]],Eventos!A:A,Eventos!C:C,".")</f>
        <v>0</v>
      </c>
      <c r="H91" t="str">
        <f>Tb_AtoresPosicao[[#This Row],[Ator_Nome]]&amp;" - "&amp;Tb_AtoresPosicao[[#This Row],[Posicao_Resumo]]&amp;" - "&amp;TEXT(DAY(Tb_AtoresPosicao[[#This Row],[Posicao_Data]]),"00")&amp;"/"&amp;TEXT(MONTH(Tb_AtoresPosicao[[#This Row],[Posicao_Data]]),"00")&amp;"/"&amp;YEAR(Tb_AtoresPosicao[[#This Row],[Posicao_Data]])</f>
        <v>Rodrigo Pacheco - Criticou a criação da CPI da Covid - 22/03/2021</v>
      </c>
      <c r="I91" s="30"/>
      <c r="J91" s="40">
        <v>18</v>
      </c>
      <c r="K91" t="str">
        <f>_xlfn.XLOOKUP(Tb_AtoresPosicao[[#This Row],[Posicao_Referência]],Tb_AtoresPosicao[Posicao_Id],Tb_AtoresPosicao[DescricaoPosicao],".")</f>
        <v>Rodrigo Pacheco - Evitou se posicionar sobre a CPI Covid, mas com viés contra - 28/01/2021</v>
      </c>
    </row>
    <row r="92" spans="1:11" ht="15.75" customHeight="1" x14ac:dyDescent="0.2">
      <c r="A92" s="28">
        <v>92</v>
      </c>
      <c r="B92" s="28">
        <v>71</v>
      </c>
      <c r="C92" t="str">
        <f>_xlfn.XLOOKUP(Tb_AtoresPosicao[[#This Row],[Ator_Id]],Tb_Atores[Ator_Id],Tb_Atores[Ator_Nome])</f>
        <v>Ciro Nogueira</v>
      </c>
      <c r="D92" s="22">
        <v>44277</v>
      </c>
      <c r="E92" s="4" t="s">
        <v>5658</v>
      </c>
      <c r="F92" s="40"/>
      <c r="G92" s="30">
        <f>_xlfn.XLOOKUP(Tb_AtoresPosicao[[#This Row],[PosicaoEvento]],Eventos!A:A,Eventos!C:C,".")</f>
        <v>0</v>
      </c>
      <c r="H92" t="str">
        <f>Tb_AtoresPosicao[[#This Row],[Ator_Nome]]&amp;" - "&amp;Tb_AtoresPosicao[[#This Row],[Posicao_Resumo]]&amp;" - "&amp;TEXT(DAY(Tb_AtoresPosicao[[#This Row],[Posicao_Data]]),"00")&amp;"/"&amp;TEXT(MONTH(Tb_AtoresPosicao[[#This Row],[Posicao_Data]]),"00")&amp;"/"&amp;YEAR(Tb_AtoresPosicao[[#This Row],[Posicao_Data]])</f>
        <v>Ciro Nogueira - Criticou a criação da CPI da Covid - 22/03/2021</v>
      </c>
      <c r="I92" s="30"/>
      <c r="K92" t="str">
        <f>_xlfn.XLOOKUP(Tb_AtoresPosicao[[#This Row],[Posicao_Referência]],Tb_AtoresPosicao[Posicao_Id],Tb_AtoresPosicao[DescricaoPosicao],".")</f>
        <v>.</v>
      </c>
    </row>
    <row r="93" spans="1:11" ht="15.75" customHeight="1" x14ac:dyDescent="0.2">
      <c r="A93" s="28">
        <v>93</v>
      </c>
      <c r="B93" s="28">
        <v>71</v>
      </c>
      <c r="C93" t="str">
        <f>_xlfn.XLOOKUP(Tb_AtoresPosicao[[#This Row],[Ator_Id]],Tb_Atores[Ator_Id],Tb_Atores[Ator_Nome])</f>
        <v>Ciro Nogueira</v>
      </c>
      <c r="D93" s="22">
        <v>44277</v>
      </c>
      <c r="E93" s="30" t="s">
        <v>6476</v>
      </c>
      <c r="F93" s="40"/>
      <c r="G93" s="30">
        <f>_xlfn.XLOOKUP(Tb_AtoresPosicao[[#This Row],[PosicaoEvento]],Eventos!A:A,Eventos!C:C,".")</f>
        <v>0</v>
      </c>
      <c r="H93" t="str">
        <f>Tb_AtoresPosicao[[#This Row],[Ator_Nome]]&amp;" - "&amp;Tb_AtoresPosicao[[#This Row],[Posicao_Resumo]]&amp;" - "&amp;TEXT(DAY(Tb_AtoresPosicao[[#This Row],[Posicao_Data]]),"00")&amp;"/"&amp;TEXT(MONTH(Tb_AtoresPosicao[[#This Row],[Posicao_Data]]),"00")&amp;"/"&amp;YEAR(Tb_AtoresPosicao[[#This Row],[Posicao_Data]])</f>
        <v>Ciro Nogueira - Criticou o negacionismo da pandemia (citando Bolsonaro) - 22/03/2021</v>
      </c>
      <c r="I93" s="30"/>
      <c r="K93" t="str">
        <f>_xlfn.XLOOKUP(Tb_AtoresPosicao[[#This Row],[Posicao_Referência]],Tb_AtoresPosicao[Posicao_Id],Tb_AtoresPosicao[DescricaoPosicao],".")</f>
        <v>.</v>
      </c>
    </row>
    <row r="94" spans="1:11" ht="15.75" customHeight="1" x14ac:dyDescent="0.2">
      <c r="A94" s="28">
        <v>94</v>
      </c>
      <c r="B94" s="28">
        <v>34</v>
      </c>
      <c r="C94" t="str">
        <f>_xlfn.XLOOKUP(Tb_AtoresPosicao[[#This Row],[Ator_Id]],Tb_Atores[Ator_Id],Tb_Atores[Ator_Nome])</f>
        <v>Rodrigo Pacheco</v>
      </c>
      <c r="D94" s="22">
        <v>44277</v>
      </c>
      <c r="E94" s="30" t="s">
        <v>6478</v>
      </c>
      <c r="F94" s="40">
        <v>30</v>
      </c>
      <c r="G94" s="30" t="str">
        <f>_xlfn.XLOOKUP(Tb_AtoresPosicao[[#This Row],[PosicaoEvento]],Eventos!A:A,Eventos!C:C,".")</f>
        <v>Criado um Comitê Nacional para discutir medidas de combate à pandemia do coronavírus</v>
      </c>
      <c r="H94" t="str">
        <f>Tb_AtoresPosicao[[#This Row],[Ator_Nome]]&amp;" - "&amp;Tb_AtoresPosicao[[#This Row],[Posicao_Resumo]]&amp;" - "&amp;TEXT(DAY(Tb_AtoresPosicao[[#This Row],[Posicao_Data]]),"00")&amp;"/"&amp;TEXT(MONTH(Tb_AtoresPosicao[[#This Row],[Posicao_Data]]),"00")&amp;"/"&amp;YEAR(Tb_AtoresPosicao[[#This Row],[Posicao_Data]])</f>
        <v>Rodrigo Pacheco - Considera o encontro com Bolsonaro "ultima chance" de eviar a CPI - 22/03/2021</v>
      </c>
      <c r="I94" s="30"/>
      <c r="K94" t="str">
        <f>_xlfn.XLOOKUP(Tb_AtoresPosicao[[#This Row],[Posicao_Referência]],Tb_AtoresPosicao[Posicao_Id],Tb_AtoresPosicao[DescricaoPosicao],".")</f>
        <v>.</v>
      </c>
    </row>
    <row r="95" spans="1:11" ht="15.75" customHeight="1" x14ac:dyDescent="0.2">
      <c r="A95" s="28">
        <v>98</v>
      </c>
      <c r="B95" s="28">
        <v>71</v>
      </c>
      <c r="C95" t="str">
        <f>_xlfn.XLOOKUP(Tb_AtoresPosicao[[#This Row],[Ator_Id]],Tb_Atores[Ator_Id],Tb_Atores[Ator_Nome])</f>
        <v>Ciro Nogueira</v>
      </c>
      <c r="D95" s="22">
        <v>44277</v>
      </c>
      <c r="E95" s="30" t="s">
        <v>6499</v>
      </c>
      <c r="F95" s="40"/>
      <c r="G95" s="30">
        <f>_xlfn.XLOOKUP(Tb_AtoresPosicao[[#This Row],[PosicaoEvento]],Eventos!A:A,Eventos!C:C,".")</f>
        <v>0</v>
      </c>
      <c r="H95" t="str">
        <f>Tb_AtoresPosicao[[#This Row],[Ator_Nome]]&amp;" - "&amp;Tb_AtoresPosicao[[#This Row],[Posicao_Resumo]]&amp;" - "&amp;TEXT(DAY(Tb_AtoresPosicao[[#This Row],[Posicao_Data]]),"00")&amp;"/"&amp;TEXT(MONTH(Tb_AtoresPosicao[[#This Row],[Posicao_Data]]),"00")&amp;"/"&amp;YEAR(Tb_AtoresPosicao[[#This Row],[Posicao_Data]])</f>
        <v>Ciro Nogueira - Defendeu demissão de Ernesto Araújo do MRE - 22/03/2021</v>
      </c>
      <c r="I95" s="30"/>
      <c r="K95" t="str">
        <f>_xlfn.XLOOKUP(Tb_AtoresPosicao[[#This Row],[Posicao_Referência]],Tb_AtoresPosicao[Posicao_Id],Tb_AtoresPosicao[DescricaoPosicao],".")</f>
        <v>.</v>
      </c>
    </row>
    <row r="96" spans="1:11" ht="15.75" customHeight="1" x14ac:dyDescent="0.2">
      <c r="A96" s="28">
        <v>105</v>
      </c>
      <c r="B96" s="28">
        <v>126</v>
      </c>
      <c r="C96" t="str">
        <f>_xlfn.XLOOKUP(Tb_AtoresPosicao[[#This Row],[Ator_Id]],Tb_Atores[Ator_Id],Tb_Atores[Ator_Nome])</f>
        <v>Nelsinho Trad</v>
      </c>
      <c r="D96" s="22">
        <v>44277</v>
      </c>
      <c r="E96" s="30" t="s">
        <v>6505</v>
      </c>
      <c r="F96" s="40"/>
      <c r="G96" s="30">
        <f>_xlfn.XLOOKUP(Tb_AtoresPosicao[[#This Row],[PosicaoEvento]],Eventos!A:A,Eventos!C:C,".")</f>
        <v>0</v>
      </c>
      <c r="H96" t="str">
        <f>Tb_AtoresPosicao[[#This Row],[Ator_Nome]]&amp;" - "&amp;Tb_AtoresPosicao[[#This Row],[Posicao_Resumo]]&amp;" - "&amp;TEXT(DAY(Tb_AtoresPosicao[[#This Row],[Posicao_Data]]),"00")&amp;"/"&amp;TEXT(MONTH(Tb_AtoresPosicao[[#This Row],[Posicao_Data]]),"00")&amp;"/"&amp;YEAR(Tb_AtoresPosicao[[#This Row],[Posicao_Data]])</f>
        <v>Nelsinho Trad - Defendeu maior protagonismo do Legislativo na pandemia - 22/03/2021</v>
      </c>
      <c r="I96" s="30"/>
      <c r="K96" t="str">
        <f>_xlfn.XLOOKUP(Tb_AtoresPosicao[[#This Row],[Posicao_Referência]],Tb_AtoresPosicao[Posicao_Id],Tb_AtoresPosicao[DescricaoPosicao],".")</f>
        <v>.</v>
      </c>
    </row>
    <row r="97" spans="1:11" ht="15.75" customHeight="1" x14ac:dyDescent="0.2">
      <c r="A97" s="28">
        <v>96</v>
      </c>
      <c r="B97" s="28">
        <v>32</v>
      </c>
      <c r="C97" t="str">
        <f>_xlfn.XLOOKUP(Tb_AtoresPosicao[[#This Row],[Ator_Id]],Tb_Atores[Ator_Id],Tb_Atores[Ator_Nome])</f>
        <v>Jair Bolsonaro</v>
      </c>
      <c r="D97" s="22">
        <v>44278</v>
      </c>
      <c r="E97" s="30" t="s">
        <v>6492</v>
      </c>
      <c r="F97" s="40">
        <v>31</v>
      </c>
      <c r="G97" s="30" t="str">
        <f>_xlfn.XLOOKUP(Tb_AtoresPosicao[[#This Row],[PosicaoEvento]],Eventos!A:A,Eventos!C:C,".")</f>
        <v>Faz um pronunciamento oficial na TV dizendo que 2021 será "o ano da vacinação"</v>
      </c>
      <c r="H97" t="str">
        <f>Tb_AtoresPosicao[[#This Row],[Ator_Nome]]&amp;" - "&amp;Tb_AtoresPosicao[[#This Row],[Posicao_Resumo]]&amp;" - "&amp;TEXT(DAY(Tb_AtoresPosicao[[#This Row],[Posicao_Data]]),"00")&amp;"/"&amp;TEXT(MONTH(Tb_AtoresPosicao[[#This Row],[Posicao_Data]]),"00")&amp;"/"&amp;YEAR(Tb_AtoresPosicao[[#This Row],[Posicao_Data]])</f>
        <v>Jair Bolsonaro - Afirma que 2021 será o "ano da vacinação" - 23/03/2021</v>
      </c>
      <c r="I97" s="30"/>
      <c r="K97" t="str">
        <f>_xlfn.XLOOKUP(Tb_AtoresPosicao[[#This Row],[Posicao_Referência]],Tb_AtoresPosicao[Posicao_Id],Tb_AtoresPosicao[DescricaoPosicao],".")</f>
        <v>.</v>
      </c>
    </row>
    <row r="98" spans="1:11" ht="15.75" customHeight="1" x14ac:dyDescent="0.2">
      <c r="A98" s="28">
        <v>97</v>
      </c>
      <c r="B98" s="28">
        <v>32</v>
      </c>
      <c r="C98" t="str">
        <f>_xlfn.XLOOKUP(Tb_AtoresPosicao[[#This Row],[Ator_Id]],Tb_Atores[Ator_Id],Tb_Atores[Ator_Nome])</f>
        <v>Jair Bolsonaro</v>
      </c>
      <c r="D98" s="22">
        <v>44279</v>
      </c>
      <c r="E98" s="30" t="s">
        <v>6498</v>
      </c>
      <c r="F98" s="40">
        <v>30</v>
      </c>
      <c r="G98" s="30" t="str">
        <f>_xlfn.XLOOKUP(Tb_AtoresPosicao[[#This Row],[PosicaoEvento]],Eventos!A:A,Eventos!C:C,".")</f>
        <v>Criado um Comitê Nacional para discutir medidas de combate à pandemia do coronavírus</v>
      </c>
      <c r="H98" t="str">
        <f>Tb_AtoresPosicao[[#This Row],[Ator_Nome]]&amp;" - "&amp;Tb_AtoresPosicao[[#This Row],[Posicao_Resumo]]&amp;" - "&amp;TEXT(DAY(Tb_AtoresPosicao[[#This Row],[Posicao_Data]]),"00")&amp;"/"&amp;TEXT(MONTH(Tb_AtoresPosicao[[#This Row],[Posicao_Data]]),"00")&amp;"/"&amp;YEAR(Tb_AtoresPosicao[[#This Row],[Posicao_Data]])</f>
        <v>Jair Bolsonaro - Defendeu tratamento precose - 24/03/2021</v>
      </c>
      <c r="I98" s="30"/>
      <c r="K98" t="str">
        <f>_xlfn.XLOOKUP(Tb_AtoresPosicao[[#This Row],[Posicao_Referência]],Tb_AtoresPosicao[Posicao_Id],Tb_AtoresPosicao[DescricaoPosicao],".")</f>
        <v>.</v>
      </c>
    </row>
    <row r="99" spans="1:11" ht="15.75" customHeight="1" x14ac:dyDescent="0.2">
      <c r="A99" s="28">
        <v>99</v>
      </c>
      <c r="B99" s="28">
        <v>33</v>
      </c>
      <c r="C99" t="str">
        <f>_xlfn.XLOOKUP(Tb_AtoresPosicao[[#This Row],[Ator_Id]],Tb_Atores[Ator_Id],Tb_Atores[Ator_Nome])</f>
        <v>Arthur Lira</v>
      </c>
      <c r="D99" s="22">
        <v>44279</v>
      </c>
      <c r="E99" s="30" t="s">
        <v>6499</v>
      </c>
      <c r="F99" s="40"/>
      <c r="G99" s="30">
        <f>_xlfn.XLOOKUP(Tb_AtoresPosicao[[#This Row],[PosicaoEvento]],Eventos!A:A,Eventos!C:C,".")</f>
        <v>0</v>
      </c>
      <c r="H99" t="str">
        <f>Tb_AtoresPosicao[[#This Row],[Ator_Nome]]&amp;" - "&amp;Tb_AtoresPosicao[[#This Row],[Posicao_Resumo]]&amp;" - "&amp;TEXT(DAY(Tb_AtoresPosicao[[#This Row],[Posicao_Data]]),"00")&amp;"/"&amp;TEXT(MONTH(Tb_AtoresPosicao[[#This Row],[Posicao_Data]]),"00")&amp;"/"&amp;YEAR(Tb_AtoresPosicao[[#This Row],[Posicao_Data]])</f>
        <v>Arthur Lira - Defendeu demissão de Ernesto Araújo do MRE - 24/03/2021</v>
      </c>
      <c r="I99" s="30"/>
      <c r="K99" t="str">
        <f>_xlfn.XLOOKUP(Tb_AtoresPosicao[[#This Row],[Posicao_Referência]],Tb_AtoresPosicao[Posicao_Id],Tb_AtoresPosicao[DescricaoPosicao],".")</f>
        <v>.</v>
      </c>
    </row>
    <row r="100" spans="1:11" ht="15.75" customHeight="1" x14ac:dyDescent="0.2">
      <c r="A100" s="28">
        <v>100</v>
      </c>
      <c r="B100" s="28">
        <v>33</v>
      </c>
      <c r="C100" t="str">
        <f>_xlfn.XLOOKUP(Tb_AtoresPosicao[[#This Row],[Ator_Id]],Tb_Atores[Ator_Id],Tb_Atores[Ator_Nome])</f>
        <v>Arthur Lira</v>
      </c>
      <c r="D100" s="22">
        <v>44279</v>
      </c>
      <c r="E100" s="30" t="s">
        <v>6500</v>
      </c>
      <c r="F100" s="40"/>
      <c r="G100" s="30">
        <f>_xlfn.XLOOKUP(Tb_AtoresPosicao[[#This Row],[PosicaoEvento]],Eventos!A:A,Eventos!C:C,".")</f>
        <v>0</v>
      </c>
      <c r="H100" t="str">
        <f>Tb_AtoresPosicao[[#This Row],[Ator_Nome]]&amp;" - "&amp;Tb_AtoresPosicao[[#This Row],[Posicao_Resumo]]&amp;" - "&amp;TEXT(DAY(Tb_AtoresPosicao[[#This Row],[Posicao_Data]]),"00")&amp;"/"&amp;TEXT(MONTH(Tb_AtoresPosicao[[#This Row],[Posicao_Data]]),"00")&amp;"/"&amp;YEAR(Tb_AtoresPosicao[[#This Row],[Posicao_Data]])</f>
        <v>Arthur Lira - Criticou o negacionismo da pandemia (sem citar Bolsonaro). Afirmou que "Os remédios políticos no Parlamento são conhecidos e são todos amargos. Alguns, fatais." - 24/03/2021</v>
      </c>
      <c r="I100" s="30"/>
      <c r="K100" t="str">
        <f>_xlfn.XLOOKUP(Tb_AtoresPosicao[[#This Row],[Posicao_Referência]],Tb_AtoresPosicao[Posicao_Id],Tb_AtoresPosicao[DescricaoPosicao],".")</f>
        <v>.</v>
      </c>
    </row>
    <row r="101" spans="1:11" ht="15.75" customHeight="1" x14ac:dyDescent="0.2">
      <c r="A101" s="28">
        <v>101</v>
      </c>
      <c r="B101" s="28">
        <v>36</v>
      </c>
      <c r="C101" t="str">
        <f>_xlfn.XLOOKUP(Tb_AtoresPosicao[[#This Row],[Ator_Id]],Tb_Atores[Ator_Id],Tb_Atores[Ator_Nome])</f>
        <v>Simone Tebet</v>
      </c>
      <c r="D101" s="22">
        <v>44281</v>
      </c>
      <c r="E101" t="s">
        <v>5657</v>
      </c>
      <c r="F101" s="40">
        <v>1</v>
      </c>
      <c r="G101" s="30" t="str">
        <f>_xlfn.XLOOKUP(Tb_AtoresPosicao[[#This Row],[PosicaoEvento]],Eventos!A:A,Eventos!C:C,".")</f>
        <v>Apresentação do requerimento para criação da CPI</v>
      </c>
      <c r="H101" t="str">
        <f>Tb_AtoresPosicao[[#This Row],[Ator_Nome]]&amp;" - "&amp;Tb_AtoresPosicao[[#This Row],[Posicao_Resumo]]&amp;" - "&amp;TEXT(DAY(Tb_AtoresPosicao[[#This Row],[Posicao_Data]]),"00")&amp;"/"&amp;TEXT(MONTH(Tb_AtoresPosicao[[#This Row],[Posicao_Data]]),"00")&amp;"/"&amp;YEAR(Tb_AtoresPosicao[[#This Row],[Posicao_Data]])</f>
        <v>Simone Tebet - Apoiou a criação da CPI da Covid - 26/03/2021</v>
      </c>
      <c r="I101" s="30"/>
      <c r="K101" t="str">
        <f>_xlfn.XLOOKUP(Tb_AtoresPosicao[[#This Row],[Posicao_Referência]],Tb_AtoresPosicao[Posicao_Id],Tb_AtoresPosicao[DescricaoPosicao],".")</f>
        <v>.</v>
      </c>
    </row>
    <row r="102" spans="1:11" ht="15.75" customHeight="1" x14ac:dyDescent="0.2">
      <c r="A102" s="28">
        <v>102</v>
      </c>
      <c r="B102" s="28">
        <v>73</v>
      </c>
      <c r="C102" t="str">
        <f>_xlfn.XLOOKUP(Tb_AtoresPosicao[[#This Row],[Ator_Id]],Tb_Atores[Ator_Id],Tb_Atores[Ator_Nome])</f>
        <v>Eduardo Gomes</v>
      </c>
      <c r="D102" s="22">
        <v>44281</v>
      </c>
      <c r="E102" s="4" t="s">
        <v>5658</v>
      </c>
      <c r="F102" s="40">
        <v>1</v>
      </c>
      <c r="G102" s="30" t="str">
        <f>_xlfn.XLOOKUP(Tb_AtoresPosicao[[#This Row],[PosicaoEvento]],Eventos!A:A,Eventos!C:C,".")</f>
        <v>Apresentação do requerimento para criação da CPI</v>
      </c>
      <c r="H102" t="str">
        <f>Tb_AtoresPosicao[[#This Row],[Ator_Nome]]&amp;" - "&amp;Tb_AtoresPosicao[[#This Row],[Posicao_Resumo]]&amp;" - "&amp;TEXT(DAY(Tb_AtoresPosicao[[#This Row],[Posicao_Data]]),"00")&amp;"/"&amp;TEXT(MONTH(Tb_AtoresPosicao[[#This Row],[Posicao_Data]]),"00")&amp;"/"&amp;YEAR(Tb_AtoresPosicao[[#This Row],[Posicao_Data]])</f>
        <v>Eduardo Gomes - Criticou a criação da CPI da Covid - 26/03/2021</v>
      </c>
      <c r="I102" s="30"/>
      <c r="K102" t="str">
        <f>_xlfn.XLOOKUP(Tb_AtoresPosicao[[#This Row],[Posicao_Referência]],Tb_AtoresPosicao[Posicao_Id],Tb_AtoresPosicao[DescricaoPosicao],".")</f>
        <v>.</v>
      </c>
    </row>
    <row r="103" spans="1:11" ht="15.75" customHeight="1" x14ac:dyDescent="0.2">
      <c r="A103" s="28">
        <v>57</v>
      </c>
      <c r="B103" s="28">
        <v>95</v>
      </c>
      <c r="C103" t="str">
        <f>_xlfn.XLOOKUP(Tb_AtoresPosicao[[#This Row],[Ator_Id]],Tb_Atores[Ator_Id],Tb_Atores[Ator_Nome])</f>
        <v>Estadão</v>
      </c>
      <c r="D103" s="22">
        <v>44282</v>
      </c>
      <c r="E103" t="s">
        <v>5657</v>
      </c>
      <c r="F103" s="24">
        <v>1</v>
      </c>
      <c r="G103" s="30" t="str">
        <f>_xlfn.XLOOKUP(Tb_AtoresPosicao[[#This Row],[PosicaoEvento]],Eventos!A:A,Eventos!C:C,".")</f>
        <v>Apresentação do requerimento para criação da CPI</v>
      </c>
      <c r="H103" t="str">
        <f>Tb_AtoresPosicao[[#This Row],[Ator_Nome]]&amp;" - "&amp;Tb_AtoresPosicao[[#This Row],[Posicao_Resumo]]&amp;" - "&amp;TEXT(DAY(Tb_AtoresPosicao[[#This Row],[Posicao_Data]]),"00")&amp;"/"&amp;TEXT(MONTH(Tb_AtoresPosicao[[#This Row],[Posicao_Data]]),"00")&amp;"/"&amp;YEAR(Tb_AtoresPosicao[[#This Row],[Posicao_Data]])</f>
        <v>Estadão - Apoiou a criação da CPI da Covid - 27/03/2021</v>
      </c>
      <c r="I103" s="30"/>
      <c r="J103" s="40" t="s">
        <v>5669</v>
      </c>
      <c r="K103" t="str">
        <f>_xlfn.XLOOKUP(Tb_AtoresPosicao[[#This Row],[Posicao_Referência]],Tb_AtoresPosicao[Posicao_Id],Tb_AtoresPosicao[DescricaoPosicao],".")</f>
        <v>.</v>
      </c>
    </row>
    <row r="104" spans="1:11" ht="15.75" customHeight="1" x14ac:dyDescent="0.2">
      <c r="A104" s="28">
        <v>103</v>
      </c>
      <c r="B104" s="28">
        <v>124</v>
      </c>
      <c r="C104" t="str">
        <f>_xlfn.XLOOKUP(Tb_AtoresPosicao[[#This Row],[Ator_Id]],Tb_Atores[Ator_Id],Tb_Atores[Ator_Nome])</f>
        <v>Alex Manente</v>
      </c>
      <c r="D104" s="39">
        <v>44283</v>
      </c>
      <c r="E104" s="30" t="s">
        <v>6505</v>
      </c>
      <c r="F104" s="40"/>
      <c r="G104" s="30">
        <f>_xlfn.XLOOKUP(Tb_AtoresPosicao[[#This Row],[PosicaoEvento]],Eventos!A:A,Eventos!C:C,".")</f>
        <v>0</v>
      </c>
      <c r="H104" t="str">
        <f>Tb_AtoresPosicao[[#This Row],[Ator_Nome]]&amp;" - "&amp;Tb_AtoresPosicao[[#This Row],[Posicao_Resumo]]&amp;" - "&amp;TEXT(DAY(Tb_AtoresPosicao[[#This Row],[Posicao_Data]]),"00")&amp;"/"&amp;TEXT(MONTH(Tb_AtoresPosicao[[#This Row],[Posicao_Data]]),"00")&amp;"/"&amp;YEAR(Tb_AtoresPosicao[[#This Row],[Posicao_Data]])</f>
        <v>Alex Manente - Defendeu maior protagonismo do Legislativo na pandemia - 28/03/2021</v>
      </c>
      <c r="I104" s="30"/>
      <c r="K104" t="str">
        <f>_xlfn.XLOOKUP(Tb_AtoresPosicao[[#This Row],[Posicao_Referência]],Tb_AtoresPosicao[Posicao_Id],Tb_AtoresPosicao[DescricaoPosicao],".")</f>
        <v>.</v>
      </c>
    </row>
    <row r="105" spans="1:11" ht="15.75" customHeight="1" x14ac:dyDescent="0.2">
      <c r="A105" s="28">
        <v>104</v>
      </c>
      <c r="B105" s="28">
        <v>125</v>
      </c>
      <c r="C105" t="str">
        <f>_xlfn.XLOOKUP(Tb_AtoresPosicao[[#This Row],[Ator_Id]],Tb_Atores[Ator_Id],Tb_Atores[Ator_Nome])</f>
        <v>Fábio Trad</v>
      </c>
      <c r="D105" s="39">
        <v>44283</v>
      </c>
      <c r="E105" s="30" t="s">
        <v>6505</v>
      </c>
      <c r="F105" s="40"/>
      <c r="G105" s="30">
        <f>_xlfn.XLOOKUP(Tb_AtoresPosicao[[#This Row],[PosicaoEvento]],Eventos!A:A,Eventos!C:C,".")</f>
        <v>0</v>
      </c>
      <c r="H105" t="str">
        <f>Tb_AtoresPosicao[[#This Row],[Ator_Nome]]&amp;" - "&amp;Tb_AtoresPosicao[[#This Row],[Posicao_Resumo]]&amp;" - "&amp;TEXT(DAY(Tb_AtoresPosicao[[#This Row],[Posicao_Data]]),"00")&amp;"/"&amp;TEXT(MONTH(Tb_AtoresPosicao[[#This Row],[Posicao_Data]]),"00")&amp;"/"&amp;YEAR(Tb_AtoresPosicao[[#This Row],[Posicao_Data]])</f>
        <v>Fábio Trad - Defendeu maior protagonismo do Legislativo na pandemia - 28/03/2021</v>
      </c>
      <c r="I105" s="30"/>
      <c r="K105" t="str">
        <f>_xlfn.XLOOKUP(Tb_AtoresPosicao[[#This Row],[Posicao_Referência]],Tb_AtoresPosicao[Posicao_Id],Tb_AtoresPosicao[DescricaoPosicao],".")</f>
        <v>.</v>
      </c>
    </row>
    <row r="106" spans="1:11" ht="15.75" customHeight="1" x14ac:dyDescent="0.2">
      <c r="A106" s="28">
        <v>106</v>
      </c>
      <c r="B106" s="28">
        <v>129</v>
      </c>
      <c r="C106" t="str">
        <f>_xlfn.XLOOKUP(Tb_AtoresPosicao[[#This Row],[Ator_Id]],Tb_Atores[Ator_Id],Tb_Atores[Ator_Nome])</f>
        <v>Gilberto Kassab</v>
      </c>
      <c r="D106" s="39">
        <v>44291</v>
      </c>
      <c r="E106" t="s">
        <v>5688</v>
      </c>
      <c r="F106" s="40">
        <v>1</v>
      </c>
      <c r="G106" s="30" t="str">
        <f>_xlfn.XLOOKUP(Tb_AtoresPosicao[[#This Row],[PosicaoEvento]],Eventos!A:A,Eventos!C:C,".")</f>
        <v>Apresentação do requerimento para criação da CPI</v>
      </c>
      <c r="H106" t="str">
        <f>Tb_AtoresPosicao[[#This Row],[Ator_Nome]]&amp;" - "&amp;Tb_AtoresPosicao[[#This Row],[Posicao_Resumo]]&amp;" - "&amp;TEXT(DAY(Tb_AtoresPosicao[[#This Row],[Posicao_Data]]),"00")&amp;"/"&amp;TEXT(MONTH(Tb_AtoresPosicao[[#This Row],[Posicao_Data]]),"00")&amp;"/"&amp;YEAR(Tb_AtoresPosicao[[#This Row],[Posicao_Data]])</f>
        <v>Gilberto Kassab - Evitou se posicionar sobre a CPI Covid, mas com viés contra - 05/04/2021</v>
      </c>
      <c r="I106" s="30"/>
      <c r="K106" t="str">
        <f>_xlfn.XLOOKUP(Tb_AtoresPosicao[[#This Row],[Posicao_Referência]],Tb_AtoresPosicao[Posicao_Id],Tb_AtoresPosicao[DescricaoPosicao],".")</f>
        <v>.</v>
      </c>
    </row>
    <row r="107" spans="1:11" ht="15.75" customHeight="1" x14ac:dyDescent="0.2">
      <c r="A107" s="28">
        <v>107</v>
      </c>
      <c r="B107" s="28">
        <v>35</v>
      </c>
      <c r="C107" t="str">
        <f>_xlfn.XLOOKUP(Tb_AtoresPosicao[[#This Row],[Ator_Id]],Tb_Atores[Ator_Id],Tb_Atores[Ator_Nome])</f>
        <v>Baleia Rossi</v>
      </c>
      <c r="D107" s="39">
        <v>44291</v>
      </c>
      <c r="E107" t="s">
        <v>5657</v>
      </c>
      <c r="F107" s="40">
        <v>1</v>
      </c>
      <c r="G107" s="30" t="str">
        <f>_xlfn.XLOOKUP(Tb_AtoresPosicao[[#This Row],[PosicaoEvento]],Eventos!A:A,Eventos!C:C,".")</f>
        <v>Apresentação do requerimento para criação da CPI</v>
      </c>
      <c r="H107" t="str">
        <f>Tb_AtoresPosicao[[#This Row],[Ator_Nome]]&amp;" - "&amp;Tb_AtoresPosicao[[#This Row],[Posicao_Resumo]]&amp;" - "&amp;TEXT(DAY(Tb_AtoresPosicao[[#This Row],[Posicao_Data]]),"00")&amp;"/"&amp;TEXT(MONTH(Tb_AtoresPosicao[[#This Row],[Posicao_Data]]),"00")&amp;"/"&amp;YEAR(Tb_AtoresPosicao[[#This Row],[Posicao_Data]])</f>
        <v>Baleia Rossi - Apoiou a criação da CPI da Covid - 05/04/2021</v>
      </c>
      <c r="I107" s="30"/>
      <c r="K107" t="str">
        <f>_xlfn.XLOOKUP(Tb_AtoresPosicao[[#This Row],[Posicao_Referência]],Tb_AtoresPosicao[Posicao_Id],Tb_AtoresPosicao[DescricaoPosicao],".")</f>
        <v>.</v>
      </c>
    </row>
    <row r="108" spans="1:11" ht="15.75" customHeight="1" x14ac:dyDescent="0.2">
      <c r="A108" s="28">
        <v>108</v>
      </c>
      <c r="B108" s="28">
        <v>130</v>
      </c>
      <c r="C108" t="str">
        <f>_xlfn.XLOOKUP(Tb_AtoresPosicao[[#This Row],[Ator_Id]],Tb_Atores[Ator_Id],Tb_Atores[Ator_Nome])</f>
        <v>Juliano Medeiros</v>
      </c>
      <c r="D108" s="39">
        <v>44291</v>
      </c>
      <c r="E108" t="s">
        <v>5657</v>
      </c>
      <c r="F108" s="40"/>
      <c r="G108" s="30">
        <f>_xlfn.XLOOKUP(Tb_AtoresPosicao[[#This Row],[PosicaoEvento]],Eventos!A:A,Eventos!C:C,".")</f>
        <v>0</v>
      </c>
      <c r="H108" t="str">
        <f>Tb_AtoresPosicao[[#This Row],[Ator_Nome]]&amp;" - "&amp;Tb_AtoresPosicao[[#This Row],[Posicao_Resumo]]&amp;" - "&amp;TEXT(DAY(Tb_AtoresPosicao[[#This Row],[Posicao_Data]]),"00")&amp;"/"&amp;TEXT(MONTH(Tb_AtoresPosicao[[#This Row],[Posicao_Data]]),"00")&amp;"/"&amp;YEAR(Tb_AtoresPosicao[[#This Row],[Posicao_Data]])</f>
        <v>Juliano Medeiros - Apoiou a criação da CPI da Covid - 05/04/2021</v>
      </c>
      <c r="I108" s="30"/>
      <c r="K108" t="str">
        <f>_xlfn.XLOOKUP(Tb_AtoresPosicao[[#This Row],[Posicao_Referência]],Tb_AtoresPosicao[Posicao_Id],Tb_AtoresPosicao[DescricaoPosicao],".")</f>
        <v>.</v>
      </c>
    </row>
    <row r="109" spans="1:11" ht="15.75" customHeight="1" x14ac:dyDescent="0.2">
      <c r="A109" s="28">
        <v>109</v>
      </c>
      <c r="B109" s="28">
        <v>129</v>
      </c>
      <c r="C109" t="str">
        <f>_xlfn.XLOOKUP(Tb_AtoresPosicao[[#This Row],[Ator_Id]],Tb_Atores[Ator_Id],Tb_Atores[Ator_Nome])</f>
        <v>Gilberto Kassab</v>
      </c>
      <c r="D109" s="39">
        <v>44291</v>
      </c>
      <c r="E109" s="30" t="s">
        <v>6476</v>
      </c>
      <c r="F109" s="40"/>
      <c r="G109" s="30">
        <f>_xlfn.XLOOKUP(Tb_AtoresPosicao[[#This Row],[PosicaoEvento]],Eventos!A:A,Eventos!C:C,".")</f>
        <v>0</v>
      </c>
      <c r="H109" t="str">
        <f>Tb_AtoresPosicao[[#This Row],[Ator_Nome]]&amp;" - "&amp;Tb_AtoresPosicao[[#This Row],[Posicao_Resumo]]&amp;" - "&amp;TEXT(DAY(Tb_AtoresPosicao[[#This Row],[Posicao_Data]]),"00")&amp;"/"&amp;TEXT(MONTH(Tb_AtoresPosicao[[#This Row],[Posicao_Data]]),"00")&amp;"/"&amp;YEAR(Tb_AtoresPosicao[[#This Row],[Posicao_Data]])</f>
        <v>Gilberto Kassab - Criticou o negacionismo da pandemia (citando Bolsonaro) - 05/04/2021</v>
      </c>
      <c r="I109" s="30"/>
      <c r="K109" t="str">
        <f>_xlfn.XLOOKUP(Tb_AtoresPosicao[[#This Row],[Posicao_Referência]],Tb_AtoresPosicao[Posicao_Id],Tb_AtoresPosicao[DescricaoPosicao],".")</f>
        <v>.</v>
      </c>
    </row>
    <row r="110" spans="1:11" ht="15.75" customHeight="1" x14ac:dyDescent="0.2">
      <c r="A110" s="28">
        <v>110</v>
      </c>
      <c r="B110" s="28">
        <v>35</v>
      </c>
      <c r="C110" t="str">
        <f>_xlfn.XLOOKUP(Tb_AtoresPosicao[[#This Row],[Ator_Id]],Tb_Atores[Ator_Id],Tb_Atores[Ator_Nome])</f>
        <v>Baleia Rossi</v>
      </c>
      <c r="D110" s="39">
        <v>44291</v>
      </c>
      <c r="E110" s="30" t="s">
        <v>6476</v>
      </c>
      <c r="F110" s="40"/>
      <c r="G110" s="30">
        <f>_xlfn.XLOOKUP(Tb_AtoresPosicao[[#This Row],[PosicaoEvento]],Eventos!A:A,Eventos!C:C,".")</f>
        <v>0</v>
      </c>
      <c r="H110" t="str">
        <f>Tb_AtoresPosicao[[#This Row],[Ator_Nome]]&amp;" - "&amp;Tb_AtoresPosicao[[#This Row],[Posicao_Resumo]]&amp;" - "&amp;TEXT(DAY(Tb_AtoresPosicao[[#This Row],[Posicao_Data]]),"00")&amp;"/"&amp;TEXT(MONTH(Tb_AtoresPosicao[[#This Row],[Posicao_Data]]),"00")&amp;"/"&amp;YEAR(Tb_AtoresPosicao[[#This Row],[Posicao_Data]])</f>
        <v>Baleia Rossi - Criticou o negacionismo da pandemia (citando Bolsonaro) - 05/04/2021</v>
      </c>
      <c r="I110" s="30"/>
      <c r="K110" t="str">
        <f>_xlfn.XLOOKUP(Tb_AtoresPosicao[[#This Row],[Posicao_Referência]],Tb_AtoresPosicao[Posicao_Id],Tb_AtoresPosicao[DescricaoPosicao],".")</f>
        <v>.</v>
      </c>
    </row>
    <row r="111" spans="1:11" ht="15.75" customHeight="1" x14ac:dyDescent="0.2">
      <c r="A111" s="28">
        <v>111</v>
      </c>
      <c r="B111" s="28">
        <v>130</v>
      </c>
      <c r="C111" t="str">
        <f>_xlfn.XLOOKUP(Tb_AtoresPosicao[[#This Row],[Ator_Id]],Tb_Atores[Ator_Id],Tb_Atores[Ator_Nome])</f>
        <v>Juliano Medeiros</v>
      </c>
      <c r="D111" s="39">
        <v>44291</v>
      </c>
      <c r="E111" s="30" t="s">
        <v>6476</v>
      </c>
      <c r="F111" s="40"/>
      <c r="G111" s="30">
        <f>_xlfn.XLOOKUP(Tb_AtoresPosicao[[#This Row],[PosicaoEvento]],Eventos!A:A,Eventos!C:C,".")</f>
        <v>0</v>
      </c>
      <c r="H111" t="str">
        <f>Tb_AtoresPosicao[[#This Row],[Ator_Nome]]&amp;" - "&amp;Tb_AtoresPosicao[[#This Row],[Posicao_Resumo]]&amp;" - "&amp;TEXT(DAY(Tb_AtoresPosicao[[#This Row],[Posicao_Data]]),"00")&amp;"/"&amp;TEXT(MONTH(Tb_AtoresPosicao[[#This Row],[Posicao_Data]]),"00")&amp;"/"&amp;YEAR(Tb_AtoresPosicao[[#This Row],[Posicao_Data]])</f>
        <v>Juliano Medeiros - Criticou o negacionismo da pandemia (citando Bolsonaro) - 05/04/2021</v>
      </c>
      <c r="I111" s="30"/>
      <c r="K111" t="str">
        <f>_xlfn.XLOOKUP(Tb_AtoresPosicao[[#This Row],[Posicao_Referência]],Tb_AtoresPosicao[Posicao_Id],Tb_AtoresPosicao[DescricaoPosicao],".")</f>
        <v>.</v>
      </c>
    </row>
    <row r="112" spans="1:11" ht="15.75" customHeight="1" x14ac:dyDescent="0.2">
      <c r="A112" s="28">
        <v>112</v>
      </c>
      <c r="B112" s="28">
        <v>34</v>
      </c>
      <c r="C112" t="str">
        <f>_xlfn.XLOOKUP(Tb_AtoresPosicao[[#This Row],[Ator_Id]],Tb_Atores[Ator_Id],Tb_Atores[Ator_Nome])</f>
        <v>Rodrigo Pacheco</v>
      </c>
      <c r="D112" s="39">
        <v>44294</v>
      </c>
      <c r="E112" s="30" t="s">
        <v>6533</v>
      </c>
      <c r="F112" s="40">
        <v>33</v>
      </c>
      <c r="G112" s="30" t="str">
        <f>_xlfn.XLOOKUP(Tb_AtoresPosicao[[#This Row],[PosicaoEvento]],Eventos!A:A,Eventos!C:C,".")</f>
        <v>O Ministro do STF Luís Barroso determina a abertura da CPI da Covid</v>
      </c>
      <c r="H112" t="str">
        <f>Tb_AtoresPosicao[[#This Row],[Ator_Nome]]&amp;" - "&amp;Tb_AtoresPosicao[[#This Row],[Posicao_Resumo]]&amp;" - "&amp;TEXT(DAY(Tb_AtoresPosicao[[#This Row],[Posicao_Data]]),"00")&amp;"/"&amp;TEXT(MONTH(Tb_AtoresPosicao[[#This Row],[Posicao_Data]]),"00")&amp;"/"&amp;YEAR(Tb_AtoresPosicao[[#This Row],[Posicao_Data]])</f>
        <v>Rodrigo Pacheco - Critica fortemente a decisão de Barroso - 08/04/2021</v>
      </c>
      <c r="I112" s="30"/>
      <c r="K112" t="str">
        <f>_xlfn.XLOOKUP(Tb_AtoresPosicao[[#This Row],[Posicao_Referência]],Tb_AtoresPosicao[Posicao_Id],Tb_AtoresPosicao[DescricaoPosicao],".")</f>
        <v>.</v>
      </c>
    </row>
    <row r="113" spans="1:11" ht="15.75" customHeight="1" x14ac:dyDescent="0.2">
      <c r="A113" s="28">
        <v>113</v>
      </c>
      <c r="B113" s="28">
        <v>34</v>
      </c>
      <c r="C113" t="str">
        <f>_xlfn.XLOOKUP(Tb_AtoresPosicao[[#This Row],[Ator_Id]],Tb_Atores[Ator_Id],Tb_Atores[Ator_Nome])</f>
        <v>Rodrigo Pacheco</v>
      </c>
      <c r="D113" s="39">
        <v>44294</v>
      </c>
      <c r="E113" s="30" t="s">
        <v>6534</v>
      </c>
      <c r="F113" s="40">
        <v>33</v>
      </c>
      <c r="G113" s="30" t="str">
        <f>_xlfn.XLOOKUP(Tb_AtoresPosicao[[#This Row],[PosicaoEvento]],Eventos!A:A,Eventos!C:C,".")</f>
        <v>O Ministro do STF Luís Barroso determina a abertura da CPI da Covid</v>
      </c>
      <c r="H113" t="str">
        <f>Tb_AtoresPosicao[[#This Row],[Ator_Nome]]&amp;" - "&amp;Tb_AtoresPosicao[[#This Row],[Posicao_Resumo]]&amp;" - "&amp;TEXT(DAY(Tb_AtoresPosicao[[#This Row],[Posicao_Data]]),"00")&amp;"/"&amp;TEXT(MONTH(Tb_AtoresPosicao[[#This Row],[Posicao_Data]]),"00")&amp;"/"&amp;YEAR(Tb_AtoresPosicao[[#This Row],[Posicao_Data]])</f>
        <v>Rodrigo Pacheco - Indica que irá acatar a posição de Barroso - 08/04/2021</v>
      </c>
      <c r="I113" s="30"/>
      <c r="K113" t="str">
        <f>_xlfn.XLOOKUP(Tb_AtoresPosicao[[#This Row],[Posicao_Referência]],Tb_AtoresPosicao[Posicao_Id],Tb_AtoresPosicao[DescricaoPosicao],".")</f>
        <v>.</v>
      </c>
    </row>
    <row r="114" spans="1:11" ht="15.75" customHeight="1" x14ac:dyDescent="0.2">
      <c r="A114" s="28">
        <v>114</v>
      </c>
      <c r="B114" s="28">
        <v>1</v>
      </c>
      <c r="C114" t="str">
        <f>_xlfn.XLOOKUP(Tb_AtoresPosicao[[#This Row],[Ator_Id]],Tb_Atores[Ator_Id],Tb_Atores[Ator_Nome])</f>
        <v>Omar Aziz</v>
      </c>
      <c r="D114" s="39">
        <v>44294</v>
      </c>
      <c r="E114" s="30" t="s">
        <v>6535</v>
      </c>
      <c r="F114" s="40">
        <v>33</v>
      </c>
      <c r="G114" s="30" t="str">
        <f>_xlfn.XLOOKUP(Tb_AtoresPosicao[[#This Row],[PosicaoEvento]],Eventos!A:A,Eventos!C:C,".")</f>
        <v>O Ministro do STF Luís Barroso determina a abertura da CPI da Covid</v>
      </c>
      <c r="H114" t="str">
        <f>Tb_AtoresPosicao[[#This Row],[Ator_Nome]]&amp;" - "&amp;Tb_AtoresPosicao[[#This Row],[Posicao_Resumo]]&amp;" - "&amp;TEXT(DAY(Tb_AtoresPosicao[[#This Row],[Posicao_Data]]),"00")&amp;"/"&amp;TEXT(MONTH(Tb_AtoresPosicao[[#This Row],[Posicao_Data]]),"00")&amp;"/"&amp;YEAR(Tb_AtoresPosicao[[#This Row],[Posicao_Data]])</f>
        <v>Omar Aziz - Criticou decisão de Barroso - 08/04/2021</v>
      </c>
      <c r="I114" s="30"/>
      <c r="K114" t="str">
        <f>_xlfn.XLOOKUP(Tb_AtoresPosicao[[#This Row],[Posicao_Referência]],Tb_AtoresPosicao[Posicao_Id],Tb_AtoresPosicao[DescricaoPosicao],".")</f>
        <v>.</v>
      </c>
    </row>
    <row r="115" spans="1:11" ht="15.75" customHeight="1" x14ac:dyDescent="0.2">
      <c r="A115" s="28">
        <v>115</v>
      </c>
      <c r="B115" s="28">
        <v>16</v>
      </c>
      <c r="C115" t="str">
        <f>_xlfn.XLOOKUP(Tb_AtoresPosicao[[#This Row],[Ator_Id]],Tb_Atores[Ator_Id],Tb_Atores[Ator_Nome])</f>
        <v>Fernando Bezerra Coelho</v>
      </c>
      <c r="D115" s="39">
        <v>44294</v>
      </c>
      <c r="E115" s="30" t="s">
        <v>6535</v>
      </c>
      <c r="F115" s="40">
        <v>33</v>
      </c>
      <c r="G115" s="30" t="str">
        <f>_xlfn.XLOOKUP(Tb_AtoresPosicao[[#This Row],[PosicaoEvento]],Eventos!A:A,Eventos!C:C,".")</f>
        <v>O Ministro do STF Luís Barroso determina a abertura da CPI da Covid</v>
      </c>
      <c r="H115" t="str">
        <f>Tb_AtoresPosicao[[#This Row],[Ator_Nome]]&amp;" - "&amp;Tb_AtoresPosicao[[#This Row],[Posicao_Resumo]]&amp;" - "&amp;TEXT(DAY(Tb_AtoresPosicao[[#This Row],[Posicao_Data]]),"00")&amp;"/"&amp;TEXT(MONTH(Tb_AtoresPosicao[[#This Row],[Posicao_Data]]),"00")&amp;"/"&amp;YEAR(Tb_AtoresPosicao[[#This Row],[Posicao_Data]])</f>
        <v>Fernando Bezerra Coelho - Criticou decisão de Barroso - 08/04/2021</v>
      </c>
      <c r="I115" s="30"/>
      <c r="K115" t="str">
        <f>_xlfn.XLOOKUP(Tb_AtoresPosicao[[#This Row],[Posicao_Referência]],Tb_AtoresPosicao[Posicao_Id],Tb_AtoresPosicao[DescricaoPosicao],".")</f>
        <v>.</v>
      </c>
    </row>
    <row r="116" spans="1:11" ht="15.75" customHeight="1" x14ac:dyDescent="0.2">
      <c r="A116" s="28">
        <v>116</v>
      </c>
      <c r="B116" s="28">
        <v>18</v>
      </c>
      <c r="C116" t="str">
        <f>_xlfn.XLOOKUP(Tb_AtoresPosicao[[#This Row],[Ator_Id]],Tb_Atores[Ator_Id],Tb_Atores[Ator_Nome])</f>
        <v>Alessandro Vieira</v>
      </c>
      <c r="D116" s="39">
        <v>44294</v>
      </c>
      <c r="E116" s="30" t="s">
        <v>6536</v>
      </c>
      <c r="F116" s="40">
        <v>33</v>
      </c>
      <c r="G116" s="30" t="str">
        <f>_xlfn.XLOOKUP(Tb_AtoresPosicao[[#This Row],[PosicaoEvento]],Eventos!A:A,Eventos!C:C,".")</f>
        <v>O Ministro do STF Luís Barroso determina a abertura da CPI da Covid</v>
      </c>
      <c r="H116" t="str">
        <f>Tb_AtoresPosicao[[#This Row],[Ator_Nome]]&amp;" - "&amp;Tb_AtoresPosicao[[#This Row],[Posicao_Resumo]]&amp;" - "&amp;TEXT(DAY(Tb_AtoresPosicao[[#This Row],[Posicao_Data]]),"00")&amp;"/"&amp;TEXT(MONTH(Tb_AtoresPosicao[[#This Row],[Posicao_Data]]),"00")&amp;"/"&amp;YEAR(Tb_AtoresPosicao[[#This Row],[Posicao_Data]])</f>
        <v>Alessandro Vieira - Apoiou decisão de Barroso - 08/04/2021</v>
      </c>
      <c r="I116" s="30"/>
      <c r="K116" t="str">
        <f>_xlfn.XLOOKUP(Tb_AtoresPosicao[[#This Row],[Posicao_Referência]],Tb_AtoresPosicao[Posicao_Id],Tb_AtoresPosicao[DescricaoPosicao],".")</f>
        <v>.</v>
      </c>
    </row>
    <row r="117" spans="1:11" ht="15.75" customHeight="1" x14ac:dyDescent="0.2">
      <c r="A117" s="28">
        <v>117</v>
      </c>
      <c r="B117" s="28">
        <v>42</v>
      </c>
      <c r="C117" t="str">
        <f>_xlfn.XLOOKUP(Tb_AtoresPosicao[[#This Row],[Ator_Id]],Tb_Atores[Ator_Id],Tb_Atores[Ator_Nome])</f>
        <v>Jean Paul Prates</v>
      </c>
      <c r="D117" s="39">
        <v>44294</v>
      </c>
      <c r="E117" s="30" t="s">
        <v>6536</v>
      </c>
      <c r="F117" s="40">
        <v>33</v>
      </c>
      <c r="G117" s="30" t="str">
        <f>_xlfn.XLOOKUP(Tb_AtoresPosicao[[#This Row],[PosicaoEvento]],Eventos!A:A,Eventos!C:C,".")</f>
        <v>O Ministro do STF Luís Barroso determina a abertura da CPI da Covid</v>
      </c>
      <c r="H117" t="str">
        <f>Tb_AtoresPosicao[[#This Row],[Ator_Nome]]&amp;" - "&amp;Tb_AtoresPosicao[[#This Row],[Posicao_Resumo]]&amp;" - "&amp;TEXT(DAY(Tb_AtoresPosicao[[#This Row],[Posicao_Data]]),"00")&amp;"/"&amp;TEXT(MONTH(Tb_AtoresPosicao[[#This Row],[Posicao_Data]]),"00")&amp;"/"&amp;YEAR(Tb_AtoresPosicao[[#This Row],[Posicao_Data]])</f>
        <v>Jean Paul Prates - Apoiou decisão de Barroso - 08/04/2021</v>
      </c>
      <c r="I117" s="30"/>
      <c r="K117" t="str">
        <f>_xlfn.XLOOKUP(Tb_AtoresPosicao[[#This Row],[Posicao_Referência]],Tb_AtoresPosicao[Posicao_Id],Tb_AtoresPosicao[DescricaoPosicao],".")</f>
        <v>.</v>
      </c>
    </row>
    <row r="118" spans="1:11" ht="15.75" customHeight="1" x14ac:dyDescent="0.2">
      <c r="A118" s="28">
        <v>118</v>
      </c>
      <c r="B118" s="28">
        <v>8</v>
      </c>
      <c r="C118" t="str">
        <f>_xlfn.XLOOKUP(Tb_AtoresPosicao[[#This Row],[Ator_Id]],Tb_Atores[Ator_Id],Tb_Atores[Ator_Nome])</f>
        <v>Otto Alencar</v>
      </c>
      <c r="D118" s="39">
        <v>44294</v>
      </c>
      <c r="E118" s="30" t="s">
        <v>6535</v>
      </c>
      <c r="F118" s="40">
        <v>33</v>
      </c>
      <c r="G118" s="30" t="str">
        <f>_xlfn.XLOOKUP(Tb_AtoresPosicao[[#This Row],[PosicaoEvento]],Eventos!A:A,Eventos!C:C,".")</f>
        <v>O Ministro do STF Luís Barroso determina a abertura da CPI da Covid</v>
      </c>
      <c r="H118" t="str">
        <f>Tb_AtoresPosicao[[#This Row],[Ator_Nome]]&amp;" - "&amp;Tb_AtoresPosicao[[#This Row],[Posicao_Resumo]]&amp;" - "&amp;TEXT(DAY(Tb_AtoresPosicao[[#This Row],[Posicao_Data]]),"00")&amp;"/"&amp;TEXT(MONTH(Tb_AtoresPosicao[[#This Row],[Posicao_Data]]),"00")&amp;"/"&amp;YEAR(Tb_AtoresPosicao[[#This Row],[Posicao_Data]])</f>
        <v>Otto Alencar - Criticou decisão de Barroso - 08/04/2021</v>
      </c>
      <c r="I118" s="30"/>
      <c r="K118" t="str">
        <f>_xlfn.XLOOKUP(Tb_AtoresPosicao[[#This Row],[Posicao_Referência]],Tb_AtoresPosicao[Posicao_Id],Tb_AtoresPosicao[DescricaoPosicao],".")</f>
        <v>.</v>
      </c>
    </row>
    <row r="119" spans="1:11" ht="15.75" customHeight="1" x14ac:dyDescent="0.2">
      <c r="A119" s="28">
        <v>119</v>
      </c>
      <c r="B119" s="28">
        <v>2</v>
      </c>
      <c r="C119" t="str">
        <f>_xlfn.XLOOKUP(Tb_AtoresPosicao[[#This Row],[Ator_Id]],Tb_Atores[Ator_Id],Tb_Atores[Ator_Nome])</f>
        <v>Randolfe Rodrigues</v>
      </c>
      <c r="D119" s="39">
        <v>44294</v>
      </c>
      <c r="E119" s="30" t="s">
        <v>6536</v>
      </c>
      <c r="F119" s="40">
        <v>33</v>
      </c>
      <c r="G119" s="30" t="str">
        <f>_xlfn.XLOOKUP(Tb_AtoresPosicao[[#This Row],[PosicaoEvento]],Eventos!A:A,Eventos!C:C,".")</f>
        <v>O Ministro do STF Luís Barroso determina a abertura da CPI da Covid</v>
      </c>
      <c r="H119" t="str">
        <f>Tb_AtoresPosicao[[#This Row],[Ator_Nome]]&amp;" - "&amp;Tb_AtoresPosicao[[#This Row],[Posicao_Resumo]]&amp;" - "&amp;TEXT(DAY(Tb_AtoresPosicao[[#This Row],[Posicao_Data]]),"00")&amp;"/"&amp;TEXT(MONTH(Tb_AtoresPosicao[[#This Row],[Posicao_Data]]),"00")&amp;"/"&amp;YEAR(Tb_AtoresPosicao[[#This Row],[Posicao_Data]])</f>
        <v>Randolfe Rodrigues - Apoiou decisão de Barroso - 08/04/2021</v>
      </c>
      <c r="I119" s="30"/>
      <c r="K119" t="str">
        <f>_xlfn.XLOOKUP(Tb_AtoresPosicao[[#This Row],[Posicao_Referência]],Tb_AtoresPosicao[Posicao_Id],Tb_AtoresPosicao[DescricaoPosicao],".")</f>
        <v>.</v>
      </c>
    </row>
    <row r="120" spans="1:11" ht="15.75" customHeight="1" x14ac:dyDescent="0.2">
      <c r="A120" s="28">
        <v>120</v>
      </c>
      <c r="B120" s="28">
        <v>45</v>
      </c>
      <c r="C120" t="str">
        <f>_xlfn.XLOOKUP(Tb_AtoresPosicao[[#This Row],[Ator_Id]],Tb_Atores[Ator_Id],Tb_Atores[Ator_Nome])</f>
        <v>Álvaro Dias</v>
      </c>
      <c r="D120" s="39">
        <v>44294</v>
      </c>
      <c r="E120" s="30" t="s">
        <v>6536</v>
      </c>
      <c r="F120" s="40">
        <v>33</v>
      </c>
      <c r="G120" s="30" t="str">
        <f>_xlfn.XLOOKUP(Tb_AtoresPosicao[[#This Row],[PosicaoEvento]],Eventos!A:A,Eventos!C:C,".")</f>
        <v>O Ministro do STF Luís Barroso determina a abertura da CPI da Covid</v>
      </c>
      <c r="H120" t="str">
        <f>Tb_AtoresPosicao[[#This Row],[Ator_Nome]]&amp;" - "&amp;Tb_AtoresPosicao[[#This Row],[Posicao_Resumo]]&amp;" - "&amp;TEXT(DAY(Tb_AtoresPosicao[[#This Row],[Posicao_Data]]),"00")&amp;"/"&amp;TEXT(MONTH(Tb_AtoresPosicao[[#This Row],[Posicao_Data]]),"00")&amp;"/"&amp;YEAR(Tb_AtoresPosicao[[#This Row],[Posicao_Data]])</f>
        <v>Álvaro Dias - Apoiou decisão de Barroso - 08/04/2021</v>
      </c>
      <c r="I120" s="30"/>
      <c r="K120" t="str">
        <f>_xlfn.XLOOKUP(Tb_AtoresPosicao[[#This Row],[Posicao_Referência]],Tb_AtoresPosicao[Posicao_Id],Tb_AtoresPosicao[DescricaoPosicao],".")</f>
        <v>.</v>
      </c>
    </row>
    <row r="121" spans="1:11" ht="15.75" customHeight="1" x14ac:dyDescent="0.2">
      <c r="A121" s="28">
        <v>121</v>
      </c>
      <c r="B121" s="28">
        <v>131</v>
      </c>
      <c r="C121" t="str">
        <f>_xlfn.XLOOKUP(Tb_AtoresPosicao[[#This Row],[Ator_Id]],Tb_Atores[Ator_Id],Tb_Atores[Ator_Nome])</f>
        <v>Luís Roberto Barroso</v>
      </c>
      <c r="D121" s="39">
        <v>44294</v>
      </c>
      <c r="E121" s="30" t="s">
        <v>6539</v>
      </c>
      <c r="F121" s="40">
        <v>33</v>
      </c>
      <c r="G121" s="30" t="str">
        <f>_xlfn.XLOOKUP(Tb_AtoresPosicao[[#This Row],[PosicaoEvento]],Eventos!A:A,Eventos!C:C,".")</f>
        <v>O Ministro do STF Luís Barroso determina a abertura da CPI da Covid</v>
      </c>
      <c r="H121" t="str">
        <f>Tb_AtoresPosicao[[#This Row],[Ator_Nome]]&amp;" - "&amp;Tb_AtoresPosicao[[#This Row],[Posicao_Resumo]]&amp;" - "&amp;TEXT(DAY(Tb_AtoresPosicao[[#This Row],[Posicao_Data]]),"00")&amp;"/"&amp;TEXT(MONTH(Tb_AtoresPosicao[[#This Row],[Posicao_Data]]),"00")&amp;"/"&amp;YEAR(Tb_AtoresPosicao[[#This Row],[Posicao_Data]])</f>
        <v>Luís Roberto Barroso - Consultou e obteve o apoio dos demais ministros antes de tomar a decisão - 08/04/2021</v>
      </c>
      <c r="I121" s="30"/>
      <c r="K121" t="str">
        <f>_xlfn.XLOOKUP(Tb_AtoresPosicao[[#This Row],[Posicao_Referência]],Tb_AtoresPosicao[Posicao_Id],Tb_AtoresPosicao[DescricaoPosicao],".")</f>
        <v>.</v>
      </c>
    </row>
    <row r="122" spans="1:11" ht="15.75" customHeight="1" x14ac:dyDescent="0.2">
      <c r="A122" s="28">
        <v>122</v>
      </c>
      <c r="B122" s="28">
        <v>131</v>
      </c>
      <c r="C122" t="str">
        <f>_xlfn.XLOOKUP(Tb_AtoresPosicao[[#This Row],[Ator_Id]],Tb_Atores[Ator_Id],Tb_Atores[Ator_Nome])</f>
        <v>Luís Roberto Barroso</v>
      </c>
      <c r="D122" s="39">
        <v>44294</v>
      </c>
      <c r="E122" s="30" t="s">
        <v>6537</v>
      </c>
      <c r="F122" s="40">
        <v>33</v>
      </c>
      <c r="G122" s="30" t="str">
        <f>_xlfn.XLOOKUP(Tb_AtoresPosicao[[#This Row],[PosicaoEvento]],Eventos!A:A,Eventos!C:C,".")</f>
        <v>O Ministro do STF Luís Barroso determina a abertura da CPI da Covid</v>
      </c>
      <c r="H122" t="str">
        <f>Tb_AtoresPosicao[[#This Row],[Ator_Nome]]&amp;" - "&amp;Tb_AtoresPosicao[[#This Row],[Posicao_Resumo]]&amp;" - "&amp;TEXT(DAY(Tb_AtoresPosicao[[#This Row],[Posicao_Data]]),"00")&amp;"/"&amp;TEXT(MONTH(Tb_AtoresPosicao[[#This Row],[Posicao_Data]]),"00")&amp;"/"&amp;YEAR(Tb_AtoresPosicao[[#This Row],[Posicao_Data]])</f>
        <v>Luís Roberto Barroso - Comunicou previsamente a decisão a Pacheco de modo a converncer ele a instalar a CPI sem decisão judicial - 08/04/2021</v>
      </c>
      <c r="I122" s="30"/>
      <c r="K122" t="str">
        <f>_xlfn.XLOOKUP(Tb_AtoresPosicao[[#This Row],[Posicao_Referência]],Tb_AtoresPosicao[Posicao_Id],Tb_AtoresPosicao[DescricaoPosicao],".")</f>
        <v>.</v>
      </c>
    </row>
    <row r="123" spans="1:11" ht="15.75" customHeight="1" x14ac:dyDescent="0.2">
      <c r="A123" s="3">
        <v>123</v>
      </c>
      <c r="B123" s="28">
        <v>32</v>
      </c>
      <c r="C123" t="str">
        <f>_xlfn.XLOOKUP(Tb_AtoresPosicao[[#This Row],[Ator_Id]],Tb_Atores[Ator_Id],Tb_Atores[Ator_Nome])</f>
        <v>Jair Bolsonaro</v>
      </c>
      <c r="D123" s="22">
        <v>44182</v>
      </c>
      <c r="E123" t="s">
        <v>6557</v>
      </c>
      <c r="F123" s="24"/>
      <c r="G123">
        <f>_xlfn.XLOOKUP(Tb_AtoresPosicao[[#This Row],[PosicaoEvento]],Eventos!A:A,Eventos!C:C,".")</f>
        <v>0</v>
      </c>
      <c r="H123" t="str">
        <f>Tb_AtoresPosicao[[#This Row],[Ator_Nome]]&amp;" - "&amp;Tb_AtoresPosicao[[#This Row],[Posicao_Resumo]]&amp;" - "&amp;TEXT(DAY(Tb_AtoresPosicao[[#This Row],[Posicao_Data]]),"00")&amp;"/"&amp;TEXT(MONTH(Tb_AtoresPosicao[[#This Row],[Posicao_Data]]),"00")&amp;"/"&amp;YEAR(Tb_AtoresPosicao[[#This Row],[Posicao_Data]])</f>
        <v>Jair Bolsonaro - Diz que quem toma vacina Pfzer pode virar Jacaré - 17/12/2020</v>
      </c>
      <c r="K123" t="str">
        <f>_xlfn.XLOOKUP(Tb_AtoresPosicao[[#This Row],[Posicao_Referência]],Tb_AtoresPosicao[Posicao_Id],Tb_AtoresPosicao[DescricaoPosicao],".")</f>
        <v>.</v>
      </c>
    </row>
    <row r="124" spans="1:11" ht="15.75" customHeight="1" x14ac:dyDescent="0.2">
      <c r="A124" s="3">
        <v>124</v>
      </c>
      <c r="B124" s="28">
        <v>13</v>
      </c>
      <c r="C124" t="str">
        <f>_xlfn.XLOOKUP(Tb_AtoresPosicao[[#This Row],[Ator_Id]],Tb_Atores[Ator_Id],Tb_Atores[Ator_Nome])</f>
        <v>Flávio Bolsonaro</v>
      </c>
      <c r="D124" s="22">
        <v>44265</v>
      </c>
      <c r="E124" t="s">
        <v>6558</v>
      </c>
      <c r="F124" s="24"/>
      <c r="G124">
        <f>_xlfn.XLOOKUP(Tb_AtoresPosicao[[#This Row],[PosicaoEvento]],Eventos!A:A,Eventos!C:C,".")</f>
        <v>0</v>
      </c>
      <c r="H124" t="str">
        <f>Tb_AtoresPosicao[[#This Row],[Ator_Nome]]&amp;" - "&amp;Tb_AtoresPosicao[[#This Row],[Posicao_Resumo]]&amp;" - "&amp;TEXT(DAY(Tb_AtoresPosicao[[#This Row],[Posicao_Data]]),"00")&amp;"/"&amp;TEXT(MONTH(Tb_AtoresPosicao[[#This Row],[Posicao_Data]]),"00")&amp;"/"&amp;YEAR(Tb_AtoresPosicao[[#This Row],[Posicao_Data]])</f>
        <v>Flávio Bolsonaro - Usa o Twitter para apoiar a vacina - 10/03/2021</v>
      </c>
      <c r="K124" t="str">
        <f>_xlfn.XLOOKUP(Tb_AtoresPosicao[[#This Row],[Posicao_Referência]],Tb_AtoresPosicao[Posicao_Id],Tb_AtoresPosicao[DescricaoPosicao],".")</f>
        <v>.</v>
      </c>
    </row>
    <row r="125" spans="1:11" ht="15.75" customHeight="1" x14ac:dyDescent="0.2">
      <c r="A125" s="3">
        <v>125</v>
      </c>
      <c r="B125" s="3">
        <v>132</v>
      </c>
      <c r="C125" t="str">
        <f>_xlfn.XLOOKUP(Tb_AtoresPosicao[[#This Row],[Ator_Id]],Tb_Atores[Ator_Id],Tb_Atores[Ator_Nome])</f>
        <v>Eduardo Bolsonaro</v>
      </c>
      <c r="D125" s="22">
        <v>43303</v>
      </c>
      <c r="E125" t="s">
        <v>6577</v>
      </c>
      <c r="F125" s="24"/>
      <c r="G125">
        <f>_xlfn.XLOOKUP(Tb_AtoresPosicao[[#This Row],[PosicaoEvento]],Eventos!A:A,Eventos!C:C,".")</f>
        <v>0</v>
      </c>
      <c r="H125" t="str">
        <f>Tb_AtoresPosicao[[#This Row],[Ator_Nome]]&amp;" - "&amp;Tb_AtoresPosicao[[#This Row],[Posicao_Resumo]]&amp;" - "&amp;TEXT(DAY(Tb_AtoresPosicao[[#This Row],[Posicao_Data]]),"00")&amp;"/"&amp;TEXT(MONTH(Tb_AtoresPosicao[[#This Row],[Posicao_Data]]),"00")&amp;"/"&amp;YEAR(Tb_AtoresPosicao[[#This Row],[Posicao_Data]])</f>
        <v>Eduardo Bolsonaro - diz que quer tirar uma foto de todo mundo para ver "se todo mundo vai ficar firme e forte Bolsonaro ou vai se deixar seduzir pelo centrão" - 22/07/2018</v>
      </c>
      <c r="K125" t="str">
        <f>_xlfn.XLOOKUP(Tb_AtoresPosicao[[#This Row],[Posicao_Referência]],Tb_AtoresPosicao[Posicao_Id],Tb_AtoresPosicao[DescricaoPosicao],".")</f>
        <v>.</v>
      </c>
    </row>
    <row r="126" spans="1:11" ht="15.75" customHeight="1" x14ac:dyDescent="0.2">
      <c r="A126" s="3">
        <v>126</v>
      </c>
      <c r="B126" s="28">
        <v>32</v>
      </c>
      <c r="C126" t="str">
        <f>_xlfn.XLOOKUP(Tb_AtoresPosicao[[#This Row],[Ator_Id]],Tb_Atores[Ator_Id],Tb_Atores[Ator_Nome])</f>
        <v>Jair Bolsonaro</v>
      </c>
      <c r="D126" s="22">
        <v>43400</v>
      </c>
      <c r="E126" t="s">
        <v>6589</v>
      </c>
      <c r="F126" s="24"/>
      <c r="G126">
        <f>_xlfn.XLOOKUP(Tb_AtoresPosicao[[#This Row],[PosicaoEvento]],Eventos!A:A,Eventos!C:C,".")</f>
        <v>0</v>
      </c>
      <c r="H126" t="str">
        <f>Tb_AtoresPosicao[[#This Row],[Ator_Nome]]&amp;" - "&amp;Tb_AtoresPosicao[[#This Row],[Posicao_Resumo]]&amp;" - "&amp;TEXT(DAY(Tb_AtoresPosicao[[#This Row],[Posicao_Data]]),"00")&amp;"/"&amp;TEXT(MONTH(Tb_AtoresPosicao[[#This Row],[Posicao_Data]]),"00")&amp;"/"&amp;YEAR(Tb_AtoresPosicao[[#This Row],[Posicao_Data]])</f>
        <v>Jair Bolsonaro - Disse que não iria distribuir cargos por apoio no Legislativo - 27/10/2018</v>
      </c>
      <c r="K126" t="str">
        <f>_xlfn.XLOOKUP(Tb_AtoresPosicao[[#This Row],[Posicao_Referência]],Tb_AtoresPosicao[Posicao_Id],Tb_AtoresPosicao[DescricaoPosicao],".")</f>
        <v>.</v>
      </c>
    </row>
  </sheetData>
  <pageMargins left="0.511811024" right="0.511811024" top="0.78740157499999996" bottom="0.78740157499999996" header="0.31496062000000002" footer="0.31496062000000002"/>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167"/>
  <sheetViews>
    <sheetView tabSelected="1" topLeftCell="C1" zoomScale="130" zoomScaleNormal="130" workbookViewId="0">
      <pane ySplit="1" topLeftCell="A2" activePane="bottomLeft" state="frozen"/>
      <selection pane="bottomLeft" activeCell="D7" sqref="D7"/>
    </sheetView>
  </sheetViews>
  <sheetFormatPr defaultColWidth="12.5703125" defaultRowHeight="15.75" customHeight="1" x14ac:dyDescent="0.2"/>
  <cols>
    <col min="1" max="1" width="15.42578125" bestFit="1" customWidth="1"/>
    <col min="2" max="2" width="18.140625" bestFit="1" customWidth="1"/>
    <col min="3" max="3" width="13.42578125" bestFit="1" customWidth="1"/>
    <col min="4" max="4" width="93.42578125" bestFit="1" customWidth="1"/>
    <col min="5" max="5" width="109.5703125" bestFit="1" customWidth="1"/>
    <col min="6" max="6" width="15" bestFit="1" customWidth="1"/>
    <col min="7" max="7" width="15" style="3" bestFit="1" customWidth="1"/>
  </cols>
  <sheetData>
    <row r="1" spans="1:7" ht="12.75" x14ac:dyDescent="0.2">
      <c r="A1" s="1" t="s">
        <v>5650</v>
      </c>
      <c r="B1" s="1" t="s">
        <v>5619</v>
      </c>
      <c r="C1" s="1" t="s">
        <v>5620</v>
      </c>
      <c r="D1" s="1" t="s">
        <v>5663</v>
      </c>
      <c r="E1" s="1" t="s">
        <v>5666</v>
      </c>
      <c r="F1" s="1" t="s">
        <v>5678</v>
      </c>
      <c r="G1"/>
    </row>
    <row r="2" spans="1:7" ht="12.75" x14ac:dyDescent="0.2">
      <c r="A2" s="3">
        <v>1</v>
      </c>
      <c r="B2" s="3" t="s">
        <v>5623</v>
      </c>
      <c r="C2" s="28">
        <v>1101</v>
      </c>
      <c r="D2" t="str">
        <f>_xlfn.XLOOKUP(Tb_PosicaoFonte[[#This Row],[Posicao_Id]],Tb_AtoresPosicao[Posicao_Id],Tb_AtoresPosicao[DescricaoPosicao])</f>
        <v>Rodrigo Maia - Criticou Executivo Federal - 18/01/2021</v>
      </c>
      <c r="E2" t="str" cm="1">
        <f t="array" ref="E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Maia diz que coragem de Bolsonaro não é tão grande para negar Coronavac e que Pazuello fez papelão - 18/01/2021</v>
      </c>
      <c r="F2" s="3">
        <v>0</v>
      </c>
      <c r="G2"/>
    </row>
    <row r="3" spans="1:7" ht="12.75" x14ac:dyDescent="0.2">
      <c r="A3" s="3">
        <v>2</v>
      </c>
      <c r="B3" s="3" t="s">
        <v>5623</v>
      </c>
      <c r="C3" s="28">
        <v>1099</v>
      </c>
      <c r="D3" t="str">
        <f>_xlfn.XLOOKUP(Tb_PosicaoFonte[[#This Row],[Posicao_Id]],Tb_AtoresPosicao[Posicao_Id],Tb_AtoresPosicao[DescricaoPosicao])</f>
        <v>Augusto Aras - Disse que o Ministro Pazuello pode ser responsabilizado pela crise em Manaus - 26/01/2021</v>
      </c>
      <c r="E3" t="str" cm="1">
        <f t="array" ref="E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Centrão vira fiel da balança sobre permanência de Pazuello na Saúde - 26/01/2021</v>
      </c>
      <c r="F3" s="3">
        <v>0</v>
      </c>
      <c r="G3"/>
    </row>
    <row r="4" spans="1:7" ht="12.75" x14ac:dyDescent="0.2">
      <c r="A4" s="3">
        <v>2</v>
      </c>
      <c r="B4" s="3" t="s">
        <v>5623</v>
      </c>
      <c r="C4" s="28">
        <v>1107</v>
      </c>
      <c r="D4" t="str">
        <f>_xlfn.XLOOKUP(Tb_PosicaoFonte[[#This Row],[Posicao_Id]],Tb_AtoresPosicao[Posicao_Id],Tb_AtoresPosicao[DescricaoPosicao])</f>
        <v>Augusto Aras - Disse que o Ministro Pazuello pode ser responsabilizado pela crise em Manaus - 26/01/2021</v>
      </c>
      <c r="E4" t="str" cm="1">
        <f t="array" ref="E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Eleição na Câmara e no Senado deixou Bolsonaro com centenas de dívidas - 06/02/2021</v>
      </c>
      <c r="F4" s="3">
        <v>0</v>
      </c>
      <c r="G4"/>
    </row>
    <row r="5" spans="1:7" ht="12.75" x14ac:dyDescent="0.2">
      <c r="A5" s="3">
        <v>3</v>
      </c>
      <c r="B5" s="3" t="s">
        <v>5623</v>
      </c>
      <c r="C5" s="28">
        <v>1099</v>
      </c>
      <c r="D5" t="str">
        <f>_xlfn.XLOOKUP(Tb_PosicaoFonte[[#This Row],[Posicao_Id]],Tb_AtoresPosicao[Posicao_Id],Tb_AtoresPosicao[DescricaoPosicao])</f>
        <v>Jair Bolsonaro - Apoiou Lira para presidência da CD - 26/01/2021</v>
      </c>
      <c r="E5" t="str" cm="1">
        <f t="array" ref="E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Centrão vira fiel da balança sobre permanência de Pazuello na Saúde - 26/01/2021</v>
      </c>
      <c r="F5" s="3">
        <v>0</v>
      </c>
      <c r="G5"/>
    </row>
    <row r="6" spans="1:7" ht="12.75" x14ac:dyDescent="0.2">
      <c r="A6" s="3">
        <v>3</v>
      </c>
      <c r="B6" s="3" t="s">
        <v>5623</v>
      </c>
      <c r="C6" s="28">
        <v>867</v>
      </c>
      <c r="D6" t="str">
        <f>_xlfn.XLOOKUP(Tb_PosicaoFonte[[#This Row],[Posicao_Id]],Tb_AtoresPosicao[Posicao_Id],Tb_AtoresPosicao[DescricaoPosicao])</f>
        <v>Jair Bolsonaro - Apoiou Lira para presidência da CD - 26/01/2021</v>
      </c>
      <c r="E6" t="str" cm="1">
        <f t="array" ref="E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Candidatos governistas, Arthur Lira e Rodrigo Pacheco prometem barrar CPIs que ameacem Bolsonaro - 28/01/2021</v>
      </c>
      <c r="F6" s="3">
        <v>0</v>
      </c>
      <c r="G6"/>
    </row>
    <row r="7" spans="1:7" ht="12.75" x14ac:dyDescent="0.2">
      <c r="A7" s="3">
        <v>3</v>
      </c>
      <c r="B7" s="3" t="s">
        <v>5623</v>
      </c>
      <c r="C7" s="28">
        <v>1102</v>
      </c>
      <c r="D7" t="str">
        <f>_xlfn.XLOOKUP(Tb_PosicaoFonte[[#This Row],[Posicao_Id]],Tb_AtoresPosicao[Posicao_Id],Tb_AtoresPosicao[DescricaoPosicao])</f>
        <v>Jair Bolsonaro - Apoiou Lira para presidência da CD - 26/01/2021</v>
      </c>
      <c r="E7" t="str" cm="1">
        <f t="array" ref="E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Governista, Lira contradiz Bolsonaro e afirma que ninguém interfere na presidência da Câmara - 28/01/2021</v>
      </c>
      <c r="F7" s="3">
        <v>1</v>
      </c>
      <c r="G7"/>
    </row>
    <row r="8" spans="1:7" ht="12.75" x14ac:dyDescent="0.2">
      <c r="A8" s="3">
        <v>3</v>
      </c>
      <c r="B8" s="3" t="s">
        <v>5623</v>
      </c>
      <c r="C8" s="28">
        <v>1111</v>
      </c>
      <c r="D8" t="str">
        <f>_xlfn.XLOOKUP(Tb_PosicaoFonte[[#This Row],[Posicao_Id]],Tb_AtoresPosicao[Posicao_Id],Tb_AtoresPosicao[DescricaoPosicao])</f>
        <v>Jair Bolsonaro - Apoiou Lira para presidência da CD - 26/01/2021</v>
      </c>
      <c r="E8" t="str" cm="1">
        <f t="array" ref="E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Líder do centrão, Lira é eleito presidente da Câmara após interferência de Bolsonaro - 01/02/2021</v>
      </c>
      <c r="F8" s="3">
        <v>0</v>
      </c>
      <c r="G8"/>
    </row>
    <row r="9" spans="1:7" ht="12.75" x14ac:dyDescent="0.2">
      <c r="A9" s="3">
        <v>4</v>
      </c>
      <c r="B9" s="3" t="s">
        <v>5623</v>
      </c>
      <c r="C9" s="28">
        <v>1098</v>
      </c>
      <c r="D9" t="str">
        <f>_xlfn.XLOOKUP(Tb_PosicaoFonte[[#This Row],[Posicao_Id]],Tb_AtoresPosicao[Posicao_Id],Tb_AtoresPosicao[DescricaoPosicao])</f>
        <v>Rodrigo Maia - Apoiou a criação da CPI da Covid - 27/01/2021</v>
      </c>
      <c r="E9" t="str" cm="1">
        <f t="array" ref="E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Lira resiste a criar CPI da Covid e diz que pandemia não pode ser motivo de embate político - 27/01/2021</v>
      </c>
      <c r="F9" s="3">
        <v>0</v>
      </c>
      <c r="G9"/>
    </row>
    <row r="10" spans="1:7" ht="12.75" x14ac:dyDescent="0.2">
      <c r="A10" s="3">
        <v>5</v>
      </c>
      <c r="B10" s="3" t="s">
        <v>5623</v>
      </c>
      <c r="C10" s="28">
        <v>1098</v>
      </c>
      <c r="D10" t="str">
        <f>_xlfn.XLOOKUP(Tb_PosicaoFonte[[#This Row],[Posicao_Id]],Tb_AtoresPosicao[Posicao_Id],Tb_AtoresPosicao[DescricaoPosicao])</f>
        <v>Arthur Lira - Criticou a criação da CPI da Covid - 27/01/2021</v>
      </c>
      <c r="E10" t="str" cm="1">
        <f t="array" ref="E1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Lira resiste a criar CPI da Covid e diz que pandemia não pode ser motivo de embate político - 27/01/2021</v>
      </c>
      <c r="F10" s="3">
        <v>0</v>
      </c>
      <c r="G10"/>
    </row>
    <row r="11" spans="1:7" ht="12.75" x14ac:dyDescent="0.2">
      <c r="A11" s="3">
        <v>5</v>
      </c>
      <c r="B11" s="3" t="s">
        <v>5623</v>
      </c>
      <c r="C11" s="28">
        <v>867</v>
      </c>
      <c r="D11" t="str">
        <f>_xlfn.XLOOKUP(Tb_PosicaoFonte[[#This Row],[Posicao_Id]],Tb_AtoresPosicao[Posicao_Id],Tb_AtoresPosicao[DescricaoPosicao])</f>
        <v>Arthur Lira - Criticou a criação da CPI da Covid - 27/01/2021</v>
      </c>
      <c r="E11" t="str" cm="1">
        <f t="array" ref="E1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Candidatos governistas, Arthur Lira e Rodrigo Pacheco prometem barrar CPIs que ameacem Bolsonaro - 28/01/2021</v>
      </c>
      <c r="F11" s="3">
        <v>0</v>
      </c>
      <c r="G11"/>
    </row>
    <row r="12" spans="1:7" ht="12.75" x14ac:dyDescent="0.2">
      <c r="A12" s="3">
        <v>5</v>
      </c>
      <c r="B12" s="3" t="s">
        <v>5623</v>
      </c>
      <c r="C12" s="28">
        <v>1111</v>
      </c>
      <c r="D12" t="str">
        <f>_xlfn.XLOOKUP(Tb_PosicaoFonte[[#This Row],[Posicao_Id]],Tb_AtoresPosicao[Posicao_Id],Tb_AtoresPosicao[DescricaoPosicao])</f>
        <v>Arthur Lira - Criticou a criação da CPI da Covid - 27/01/2021</v>
      </c>
      <c r="E12" t="str" cm="1">
        <f t="array" ref="E1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Líder do centrão, Lira é eleito presidente da Câmara após interferência de Bolsonaro - 01/02/2021</v>
      </c>
      <c r="F12" s="3">
        <v>0</v>
      </c>
      <c r="G12"/>
    </row>
    <row r="13" spans="1:7" ht="12.75" x14ac:dyDescent="0.2">
      <c r="A13" s="3">
        <v>6</v>
      </c>
      <c r="B13" s="3" t="s">
        <v>5623</v>
      </c>
      <c r="C13" s="28">
        <v>866</v>
      </c>
      <c r="D13" t="str">
        <f>_xlfn.XLOOKUP(Tb_PosicaoFonte[[#This Row],[Posicao_Id]],Tb_AtoresPosicao[Posicao_Id],Tb_AtoresPosicao[DescricaoPosicao])</f>
        <v>Rede - Apoiou a criação da CPI da Covid - 19/01/2021</v>
      </c>
      <c r="E13" t="str" cm="1">
        <f t="array" ref="E1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Pedido coletivo de impeachment vai incluir colapso por falta de oxigênio no Pará - 19/01/2021</v>
      </c>
      <c r="F13" s="3">
        <v>0</v>
      </c>
      <c r="G13"/>
    </row>
    <row r="14" spans="1:7" ht="15.75" customHeight="1" x14ac:dyDescent="0.2">
      <c r="A14" s="3">
        <v>6</v>
      </c>
      <c r="B14" s="3" t="s">
        <v>5623</v>
      </c>
      <c r="C14" s="28">
        <v>1100</v>
      </c>
      <c r="D14" t="str">
        <f>_xlfn.XLOOKUP(Tb_PosicaoFonte[[#This Row],[Posicao_Id]],Tb_AtoresPosicao[Posicao_Id],Tb_AtoresPosicao[DescricaoPosicao])</f>
        <v>Rede - Apoiou a criação da CPI da Covid - 19/01/2021</v>
      </c>
      <c r="E14" t="str" cm="1">
        <f t="array" ref="E1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Movimentos de oposição convocam megacarreata contra Bolsonaro e decidem apoiar CPI da pandemia - 26/01/2021</v>
      </c>
      <c r="F14" s="3">
        <v>0</v>
      </c>
      <c r="G14"/>
    </row>
    <row r="15" spans="1:7" ht="15.75" customHeight="1" x14ac:dyDescent="0.2">
      <c r="A15" s="3">
        <v>6</v>
      </c>
      <c r="B15" s="3" t="s">
        <v>5623</v>
      </c>
      <c r="C15" s="28">
        <v>868</v>
      </c>
      <c r="D15" t="str">
        <f>_xlfn.XLOOKUP(Tb_PosicaoFonte[[#This Row],[Posicao_Id]],Tb_AtoresPosicao[Posicao_Id],Tb_AtoresPosicao[DescricaoPosicao])</f>
        <v>Rede - Apoiou a criação da CPI da Covid - 19/01/2021</v>
      </c>
      <c r="E15" t="str" cm="1">
        <f t="array" ref="E1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Partidos fazem mutirão na Câmara para criar CPI da Pandemia - 29/01/2021</v>
      </c>
      <c r="F15" s="3">
        <v>0</v>
      </c>
      <c r="G15"/>
    </row>
    <row r="16" spans="1:7" ht="15.75" customHeight="1" x14ac:dyDescent="0.2">
      <c r="A16" s="3">
        <v>7</v>
      </c>
      <c r="B16" s="3" t="s">
        <v>5623</v>
      </c>
      <c r="C16" s="28">
        <v>866</v>
      </c>
      <c r="D16" t="str">
        <f>_xlfn.XLOOKUP(Tb_PosicaoFonte[[#This Row],[Posicao_Id]],Tb_AtoresPosicao[Posicao_Id],Tb_AtoresPosicao[DescricaoPosicao])</f>
        <v>PSB - Apoiou a criação da CPI da Covid - 19/01/2021</v>
      </c>
      <c r="E16" t="str" cm="1">
        <f t="array" ref="E1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Pedido coletivo de impeachment vai incluir colapso por falta de oxigênio no Pará - 19/01/2021</v>
      </c>
      <c r="F16" s="3">
        <v>0</v>
      </c>
      <c r="G16"/>
    </row>
    <row r="17" spans="1:7" ht="15.75" customHeight="1" x14ac:dyDescent="0.2">
      <c r="A17" s="3">
        <v>7</v>
      </c>
      <c r="B17" s="3" t="s">
        <v>5623</v>
      </c>
      <c r="C17" s="28">
        <v>1100</v>
      </c>
      <c r="D17" t="str">
        <f>_xlfn.XLOOKUP(Tb_PosicaoFonte[[#This Row],[Posicao_Id]],Tb_AtoresPosicao[Posicao_Id],Tb_AtoresPosicao[DescricaoPosicao])</f>
        <v>PSB - Apoiou a criação da CPI da Covid - 19/01/2021</v>
      </c>
      <c r="E17" t="str" cm="1">
        <f t="array" ref="E1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Movimentos de oposição convocam megacarreata contra Bolsonaro e decidem apoiar CPI da pandemia - 26/01/2021</v>
      </c>
      <c r="F17" s="3">
        <v>0</v>
      </c>
      <c r="G17"/>
    </row>
    <row r="18" spans="1:7" ht="15.75" customHeight="1" x14ac:dyDescent="0.2">
      <c r="A18" s="3">
        <v>7</v>
      </c>
      <c r="B18" s="3" t="s">
        <v>5623</v>
      </c>
      <c r="C18" s="28">
        <v>868</v>
      </c>
      <c r="D18" t="str">
        <f>_xlfn.XLOOKUP(Tb_PosicaoFonte[[#This Row],[Posicao_Id]],Tb_AtoresPosicao[Posicao_Id],Tb_AtoresPosicao[DescricaoPosicao])</f>
        <v>PSB - Apoiou a criação da CPI da Covid - 19/01/2021</v>
      </c>
      <c r="E18" t="str" cm="1">
        <f t="array" ref="E1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Partidos fazem mutirão na Câmara para criar CPI da Pandemia - 29/01/2021</v>
      </c>
      <c r="F18" s="3">
        <v>0</v>
      </c>
      <c r="G18"/>
    </row>
    <row r="19" spans="1:7" ht="12.75" x14ac:dyDescent="0.2">
      <c r="A19" s="3">
        <v>8</v>
      </c>
      <c r="B19" s="3" t="s">
        <v>5623</v>
      </c>
      <c r="C19" s="28">
        <v>866</v>
      </c>
      <c r="D19" t="str">
        <f>_xlfn.XLOOKUP(Tb_PosicaoFonte[[#This Row],[Posicao_Id]],Tb_AtoresPosicao[Posicao_Id],Tb_AtoresPosicao[DescricaoPosicao])</f>
        <v>PT - Apoiou a criação da CPI da Covid - 19/01/2021</v>
      </c>
      <c r="E19" t="str" cm="1">
        <f t="array" ref="E1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Pedido coletivo de impeachment vai incluir colapso por falta de oxigênio no Pará - 19/01/2021</v>
      </c>
      <c r="F19" s="3">
        <v>0</v>
      </c>
      <c r="G19"/>
    </row>
    <row r="20" spans="1:7" ht="12.75" x14ac:dyDescent="0.2">
      <c r="A20" s="3">
        <v>8</v>
      </c>
      <c r="B20" s="3" t="s">
        <v>5623</v>
      </c>
      <c r="C20" s="28">
        <v>1100</v>
      </c>
      <c r="D20" t="str">
        <f>_xlfn.XLOOKUP(Tb_PosicaoFonte[[#This Row],[Posicao_Id]],Tb_AtoresPosicao[Posicao_Id],Tb_AtoresPosicao[DescricaoPosicao])</f>
        <v>PT - Apoiou a criação da CPI da Covid - 19/01/2021</v>
      </c>
      <c r="E20" t="str" cm="1">
        <f t="array" ref="E2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Movimentos de oposição convocam megacarreata contra Bolsonaro e decidem apoiar CPI da pandemia - 26/01/2021</v>
      </c>
      <c r="F20" s="3">
        <v>0</v>
      </c>
      <c r="G20"/>
    </row>
    <row r="21" spans="1:7" ht="12.75" x14ac:dyDescent="0.2">
      <c r="A21" s="3">
        <v>8</v>
      </c>
      <c r="B21" s="3" t="s">
        <v>5623</v>
      </c>
      <c r="C21" s="28">
        <v>868</v>
      </c>
      <c r="D21" t="str">
        <f>_xlfn.XLOOKUP(Tb_PosicaoFonte[[#This Row],[Posicao_Id]],Tb_AtoresPosicao[Posicao_Id],Tb_AtoresPosicao[DescricaoPosicao])</f>
        <v>PT - Apoiou a criação da CPI da Covid - 19/01/2021</v>
      </c>
      <c r="E21" t="str" cm="1">
        <f t="array" ref="E2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Partidos fazem mutirão na Câmara para criar CPI da Pandemia - 29/01/2021</v>
      </c>
      <c r="F21" s="3">
        <v>0</v>
      </c>
      <c r="G21"/>
    </row>
    <row r="22" spans="1:7" ht="12.75" x14ac:dyDescent="0.2">
      <c r="A22" s="3">
        <v>9</v>
      </c>
      <c r="B22" s="3" t="s">
        <v>5623</v>
      </c>
      <c r="C22" s="28">
        <v>866</v>
      </c>
      <c r="D22" t="str">
        <f>_xlfn.XLOOKUP(Tb_PosicaoFonte[[#This Row],[Posicao_Id]],Tb_AtoresPosicao[Posicao_Id],Tb_AtoresPosicao[DescricaoPosicao])</f>
        <v>PCdoB - Apoiou a criação da CPI da Covid - 19/01/2021</v>
      </c>
      <c r="E22" t="str" cm="1">
        <f t="array" ref="E2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Pedido coletivo de impeachment vai incluir colapso por falta de oxigênio no Pará - 19/01/2021</v>
      </c>
      <c r="F22" s="3">
        <v>0</v>
      </c>
      <c r="G22"/>
    </row>
    <row r="23" spans="1:7" ht="15.75" customHeight="1" x14ac:dyDescent="0.2">
      <c r="A23" s="3">
        <v>9</v>
      </c>
      <c r="B23" s="3" t="s">
        <v>5623</v>
      </c>
      <c r="C23" s="28">
        <v>1100</v>
      </c>
      <c r="D23" t="str">
        <f>_xlfn.XLOOKUP(Tb_PosicaoFonte[[#This Row],[Posicao_Id]],Tb_AtoresPosicao[Posicao_Id],Tb_AtoresPosicao[DescricaoPosicao])</f>
        <v>PCdoB - Apoiou a criação da CPI da Covid - 19/01/2021</v>
      </c>
      <c r="E23" t="str" cm="1">
        <f t="array" ref="E2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Movimentos de oposição convocam megacarreata contra Bolsonaro e decidem apoiar CPI da pandemia - 26/01/2021</v>
      </c>
      <c r="F23" s="3">
        <v>0</v>
      </c>
    </row>
    <row r="24" spans="1:7" ht="15.75" customHeight="1" x14ac:dyDescent="0.2">
      <c r="A24" s="3">
        <v>9</v>
      </c>
      <c r="B24" s="3" t="s">
        <v>5623</v>
      </c>
      <c r="C24" s="28">
        <v>868</v>
      </c>
      <c r="D24" t="str">
        <f>_xlfn.XLOOKUP(Tb_PosicaoFonte[[#This Row],[Posicao_Id]],Tb_AtoresPosicao[Posicao_Id],Tb_AtoresPosicao[DescricaoPosicao])</f>
        <v>PCdoB - Apoiou a criação da CPI da Covid - 19/01/2021</v>
      </c>
      <c r="E24" t="str" cm="1">
        <f t="array" ref="E2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Partidos fazem mutirão na Câmara para criar CPI da Pandemia - 29/01/2021</v>
      </c>
      <c r="F24" s="3">
        <v>0</v>
      </c>
      <c r="G24"/>
    </row>
    <row r="25" spans="1:7" ht="15.75" customHeight="1" x14ac:dyDescent="0.2">
      <c r="A25" s="3">
        <v>10</v>
      </c>
      <c r="B25" s="3" t="s">
        <v>5623</v>
      </c>
      <c r="C25" s="28">
        <v>866</v>
      </c>
      <c r="D25" t="str">
        <f>_xlfn.XLOOKUP(Tb_PosicaoFonte[[#This Row],[Posicao_Id]],Tb_AtoresPosicao[Posicao_Id],Tb_AtoresPosicao[DescricaoPosicao])</f>
        <v>PDT - Apoiou a criação da CPI da Covid - 19/01/2021</v>
      </c>
      <c r="E25" t="str" cm="1">
        <f t="array" ref="E2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Pedido coletivo de impeachment vai incluir colapso por falta de oxigênio no Pará - 19/01/2021</v>
      </c>
      <c r="F25" s="3">
        <v>0</v>
      </c>
      <c r="G25"/>
    </row>
    <row r="26" spans="1:7" ht="15.75" customHeight="1" x14ac:dyDescent="0.2">
      <c r="A26" s="3">
        <v>10</v>
      </c>
      <c r="B26" s="3" t="s">
        <v>5623</v>
      </c>
      <c r="C26" s="28">
        <v>1100</v>
      </c>
      <c r="D26" t="str">
        <f>_xlfn.XLOOKUP(Tb_PosicaoFonte[[#This Row],[Posicao_Id]],Tb_AtoresPosicao[Posicao_Id],Tb_AtoresPosicao[DescricaoPosicao])</f>
        <v>PDT - Apoiou a criação da CPI da Covid - 19/01/2021</v>
      </c>
      <c r="E26" t="str" cm="1">
        <f t="array" ref="E2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Movimentos de oposição convocam megacarreata contra Bolsonaro e decidem apoiar CPI da pandemia - 26/01/2021</v>
      </c>
      <c r="F26" s="3">
        <v>0</v>
      </c>
      <c r="G26"/>
    </row>
    <row r="27" spans="1:7" ht="15.75" customHeight="1" x14ac:dyDescent="0.2">
      <c r="A27" s="3">
        <v>12</v>
      </c>
      <c r="B27" s="3" t="s">
        <v>5623</v>
      </c>
      <c r="C27" s="28">
        <v>866</v>
      </c>
      <c r="D27" t="str">
        <f>_xlfn.XLOOKUP(Tb_PosicaoFonte[[#This Row],[Posicao_Id]],Tb_AtoresPosicao[Posicao_Id],Tb_AtoresPosicao[DescricaoPosicao])</f>
        <v>MBL - Apoiou a criação da CPI da Covid - 19/01/2021</v>
      </c>
      <c r="E27" t="str" cm="1">
        <f t="array" ref="E2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Pedido coletivo de impeachment vai incluir colapso por falta de oxigênio no Pará - 19/01/2021</v>
      </c>
      <c r="F27" s="3">
        <v>0</v>
      </c>
      <c r="G27"/>
    </row>
    <row r="28" spans="1:7" ht="15.75" customHeight="1" x14ac:dyDescent="0.2">
      <c r="A28" s="3">
        <v>13</v>
      </c>
      <c r="B28" s="3" t="s">
        <v>5623</v>
      </c>
      <c r="C28" s="28">
        <v>866</v>
      </c>
      <c r="D28" t="str">
        <f>_xlfn.XLOOKUP(Tb_PosicaoFonte[[#This Row],[Posicao_Id]],Tb_AtoresPosicao[Posicao_Id],Tb_AtoresPosicao[DescricaoPosicao])</f>
        <v>Vem Pra Rua - Apoiou a criação da CPI da Covid - 19/01/2021</v>
      </c>
      <c r="E28" t="str" cm="1">
        <f t="array" ref="E2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Pedido coletivo de impeachment vai incluir colapso por falta de oxigênio no Pará - 19/01/2021</v>
      </c>
      <c r="F28" s="3">
        <v>0</v>
      </c>
    </row>
    <row r="29" spans="1:7" ht="15.75" customHeight="1" x14ac:dyDescent="0.2">
      <c r="A29" s="3">
        <v>14</v>
      </c>
      <c r="B29" s="3" t="s">
        <v>5623</v>
      </c>
      <c r="C29" s="28">
        <v>1100</v>
      </c>
      <c r="D29" t="str">
        <f>_xlfn.XLOOKUP(Tb_PosicaoFonte[[#This Row],[Posicao_Id]],Tb_AtoresPosicao[Posicao_Id],Tb_AtoresPosicao[DescricaoPosicao])</f>
        <v>MST - Apoiou a criação da CPI da Covid - 19/01/2021</v>
      </c>
      <c r="E29" t="str" cm="1">
        <f t="array" ref="E2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Movimentos de oposição convocam megacarreata contra Bolsonaro e decidem apoiar CPI da pandemia - 26/01/2021</v>
      </c>
      <c r="F29" s="3">
        <v>0</v>
      </c>
    </row>
    <row r="30" spans="1:7" ht="15.75" customHeight="1" x14ac:dyDescent="0.2">
      <c r="A30" s="3">
        <v>15</v>
      </c>
      <c r="B30" s="3" t="s">
        <v>5623</v>
      </c>
      <c r="C30" s="28">
        <v>1100</v>
      </c>
      <c r="D30" t="str">
        <f>_xlfn.XLOOKUP(Tb_PosicaoFonte[[#This Row],[Posicao_Id]],Tb_AtoresPosicao[Posicao_Id],Tb_AtoresPosicao[DescricaoPosicao])</f>
        <v>MTST - Apoiou a criação da CPI da Covid - 19/01/2021</v>
      </c>
      <c r="E30" t="str" cm="1">
        <f t="array" ref="E3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Movimentos de oposição convocam megacarreata contra Bolsonaro e decidem apoiar CPI da pandemia - 26/01/2021</v>
      </c>
      <c r="F30" s="3">
        <v>0</v>
      </c>
    </row>
    <row r="31" spans="1:7" ht="15.75" customHeight="1" x14ac:dyDescent="0.2">
      <c r="A31" s="3">
        <v>16</v>
      </c>
      <c r="B31" s="3" t="s">
        <v>5623</v>
      </c>
      <c r="C31" s="28">
        <v>1100</v>
      </c>
      <c r="D31" t="str">
        <f>_xlfn.XLOOKUP(Tb_PosicaoFonte[[#This Row],[Posicao_Id]],Tb_AtoresPosicao[Posicao_Id],Tb_AtoresPosicao[DescricaoPosicao])</f>
        <v>Brasil Popular - Apoiou a criação da CPI da Covid - 19/01/2021</v>
      </c>
      <c r="E31" t="str" cm="1">
        <f t="array" ref="E3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Movimentos de oposição convocam megacarreata contra Bolsonaro e decidem apoiar CPI da pandemia - 26/01/2021</v>
      </c>
      <c r="F31" s="3">
        <v>0</v>
      </c>
    </row>
    <row r="32" spans="1:7" ht="15.75" customHeight="1" x14ac:dyDescent="0.2">
      <c r="A32" s="3">
        <v>17</v>
      </c>
      <c r="B32" s="3" t="s">
        <v>5623</v>
      </c>
      <c r="C32" s="28">
        <v>1100</v>
      </c>
      <c r="D32" t="str">
        <f>_xlfn.XLOOKUP(Tb_PosicaoFonte[[#This Row],[Posicao_Id]],Tb_AtoresPosicao[Posicao_Id],Tb_AtoresPosicao[DescricaoPosicao])</f>
        <v>Brasil Sem Medo - Apoiou a criação da CPI da Covid - 19/01/2021</v>
      </c>
      <c r="E32" t="str" cm="1">
        <f t="array" ref="E3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Movimentos de oposição convocam megacarreata contra Bolsonaro e decidem apoiar CPI da pandemia - 26/01/2021</v>
      </c>
      <c r="F32" s="3">
        <v>0</v>
      </c>
    </row>
    <row r="33" spans="1:6" ht="15.75" customHeight="1" x14ac:dyDescent="0.2">
      <c r="A33" s="3">
        <v>18</v>
      </c>
      <c r="B33" s="3" t="s">
        <v>5623</v>
      </c>
      <c r="C33" s="28">
        <v>867</v>
      </c>
      <c r="D33" t="str">
        <f>_xlfn.XLOOKUP(Tb_PosicaoFonte[[#This Row],[Posicao_Id]],Tb_AtoresPosicao[Posicao_Id],Tb_AtoresPosicao[DescricaoPosicao])</f>
        <v>Rodrigo Pacheco - Evitou se posicionar sobre a CPI Covid, mas com viés contra - 28/01/2021</v>
      </c>
      <c r="E33" t="str" cm="1">
        <f t="array" ref="E3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Candidatos governistas, Arthur Lira e Rodrigo Pacheco prometem barrar CPIs que ameacem Bolsonaro - 28/01/2021</v>
      </c>
      <c r="F33" s="3">
        <v>0</v>
      </c>
    </row>
    <row r="34" spans="1:6" ht="15.75" customHeight="1" x14ac:dyDescent="0.2">
      <c r="A34" s="3">
        <v>18</v>
      </c>
      <c r="B34" s="3" t="s">
        <v>5623</v>
      </c>
      <c r="C34" s="28">
        <v>876</v>
      </c>
      <c r="D34" t="str">
        <f>_xlfn.XLOOKUP(Tb_PosicaoFonte[[#This Row],[Posicao_Id]],Tb_AtoresPosicao[Posicao_Id],Tb_AtoresPosicao[DescricaoPosicao])</f>
        <v>Rodrigo Pacheco - Evitou se posicionar sobre a CPI Covid, mas com viés contra - 28/01/2021</v>
      </c>
      <c r="E34" t="str" cm="1">
        <f t="array" ref="E3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É do presidente do Senado o protagonismo na coordenação da pauta prioritária - 06/02/2021</v>
      </c>
      <c r="F34" s="3">
        <v>0</v>
      </c>
    </row>
    <row r="35" spans="1:6" ht="15.75" customHeight="1" x14ac:dyDescent="0.2">
      <c r="A35" s="3">
        <v>18</v>
      </c>
      <c r="B35" s="3" t="s">
        <v>5623</v>
      </c>
      <c r="C35" s="28">
        <v>884</v>
      </c>
      <c r="D35" t="str">
        <f>_xlfn.XLOOKUP(Tb_PosicaoFonte[[#This Row],[Posicao_Id]],Tb_AtoresPosicao[Posicao_Id],Tb_AtoresPosicao[DescricaoPosicao])</f>
        <v>Rodrigo Pacheco - Evitou se posicionar sobre a CPI Covid, mas com viés contra - 28/01/2021</v>
      </c>
      <c r="E35" s="30" t="str" cm="1">
        <f t="array" ref="E3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É preciso parar esse cara', diz Tasso Jereissati ao defender CPI da Covid - 01/03/2021</v>
      </c>
      <c r="F35" s="3">
        <v>0</v>
      </c>
    </row>
    <row r="36" spans="1:6" ht="15.75" customHeight="1" x14ac:dyDescent="0.2">
      <c r="A36" s="3">
        <v>19</v>
      </c>
      <c r="B36" s="3" t="s">
        <v>5623</v>
      </c>
      <c r="C36" s="28">
        <v>867</v>
      </c>
      <c r="D36" t="str">
        <f>_xlfn.XLOOKUP(Tb_PosicaoFonte[[#This Row],[Posicao_Id]],Tb_AtoresPosicao[Posicao_Id],Tb_AtoresPosicao[DescricaoPosicao])</f>
        <v>Jair Bolsonaro - Apoiou Rodrigo Pacheco para a presidência do SF - 28/01/2021</v>
      </c>
      <c r="E36" t="str" cm="1">
        <f t="array" ref="E3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Candidatos governistas, Arthur Lira e Rodrigo Pacheco prometem barrar CPIs que ameacem Bolsonaro - 28/01/2021</v>
      </c>
      <c r="F36" s="3">
        <v>0</v>
      </c>
    </row>
    <row r="37" spans="1:6" ht="15.75" customHeight="1" x14ac:dyDescent="0.2">
      <c r="A37" s="3">
        <v>37</v>
      </c>
      <c r="B37" s="3" t="s">
        <v>5623</v>
      </c>
      <c r="C37" s="28">
        <v>871</v>
      </c>
      <c r="D37" t="str">
        <f>_xlfn.XLOOKUP(Tb_PosicaoFonte[[#This Row],[Posicao_Id]],Tb_AtoresPosicao[Posicao_Id],Tb_AtoresPosicao[DescricaoPosicao])</f>
        <v>Davi Alcolumbre - Apoiou a eleição de Rodrigo Pacheco para o SF - 01/02/2021</v>
      </c>
      <c r="E37" t="str" cm="1">
        <f t="array" ref="E3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Apoiados por Bolsonaro, Lira e Pacheco vão comandar o Congresso - 02/02/2021</v>
      </c>
      <c r="F37" s="3">
        <v>0</v>
      </c>
    </row>
    <row r="38" spans="1:6" ht="15.75" customHeight="1" x14ac:dyDescent="0.2">
      <c r="A38" s="3">
        <v>38</v>
      </c>
      <c r="B38" s="3" t="s">
        <v>5623</v>
      </c>
      <c r="C38" s="28">
        <v>1110</v>
      </c>
      <c r="D38" t="str">
        <f>_xlfn.XLOOKUP(Tb_PosicaoFonte[[#This Row],[Posicao_Id]],Tb_AtoresPosicao[Posicao_Id],Tb_AtoresPosicao[DescricaoPosicao])</f>
        <v>Renan Calheiros - Apoiou a criação da CPI da Covid - 02/02/2021</v>
      </c>
      <c r="E38" t="str" cm="1">
        <f t="array" ref="E3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Após quase perder cargo, MDB do Senado ameaça retaliar ex-aliados na formação de comissões da Casa - 02/02/2021</v>
      </c>
      <c r="F38" s="3">
        <v>0</v>
      </c>
    </row>
    <row r="39" spans="1:6" ht="15.75" customHeight="1" x14ac:dyDescent="0.2">
      <c r="A39" s="3">
        <v>39</v>
      </c>
      <c r="B39" s="3" t="s">
        <v>5623</v>
      </c>
      <c r="C39" s="28">
        <v>1110</v>
      </c>
      <c r="D39" t="str">
        <f>_xlfn.XLOOKUP(Tb_PosicaoFonte[[#This Row],[Posicao_Id]],Tb_AtoresPosicao[Posicao_Id],Tb_AtoresPosicao[DescricaoPosicao])</f>
        <v>Eduardo Braga - Apoiou a criação da CPI da Covid - 02/02/2021</v>
      </c>
      <c r="E39" t="str" cm="1">
        <f t="array" ref="E3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Após quase perder cargo, MDB do Senado ameaça retaliar ex-aliados na formação de comissões da Casa - 02/02/2021</v>
      </c>
      <c r="F39" s="3">
        <v>0</v>
      </c>
    </row>
    <row r="40" spans="1:6" ht="15.75" customHeight="1" x14ac:dyDescent="0.2">
      <c r="A40" s="3">
        <v>40</v>
      </c>
      <c r="B40" s="3" t="s">
        <v>5623</v>
      </c>
      <c r="C40" s="28">
        <v>875</v>
      </c>
      <c r="D40" t="str">
        <f>_xlfn.XLOOKUP(Tb_PosicaoFonte[[#This Row],[Posicao_Id]],Tb_AtoresPosicao[Posicao_Id],Tb_AtoresPosicao[DescricaoPosicao])</f>
        <v>Governo - Buscou impedira instalação da CPI - 05/02/2021</v>
      </c>
      <c r="E40" t="str" cm="1">
        <f t="array" ref="E4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Governo tenta barrar CPI da Covid-19 no Senado - 05/02/2021</v>
      </c>
      <c r="F40" s="3">
        <v>0</v>
      </c>
    </row>
    <row r="41" spans="1:6" ht="15.75" customHeight="1" x14ac:dyDescent="0.2">
      <c r="A41" s="28">
        <v>40</v>
      </c>
      <c r="B41" s="3" t="s">
        <v>5623</v>
      </c>
      <c r="C41" s="3">
        <v>880</v>
      </c>
      <c r="D41" t="str">
        <f>_xlfn.XLOOKUP(Tb_PosicaoFonte[[#This Row],[Posicao_Id]],Tb_AtoresPosicao[Posicao_Id],Tb_AtoresPosicao[DescricaoPosicao])</f>
        <v>Governo - Buscou impedira instalação da CPI - 05/02/2021</v>
      </c>
      <c r="E41" s="30" t="str" cm="1">
        <f t="array" ref="E4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Governo Bolsonaro age para barrar CPI da covid-19 no Senado - 18/02/2021</v>
      </c>
      <c r="F41" s="3">
        <v>0</v>
      </c>
    </row>
    <row r="42" spans="1:6" ht="15.75" customHeight="1" x14ac:dyDescent="0.2">
      <c r="A42" s="28">
        <v>40</v>
      </c>
      <c r="B42" s="28" t="s">
        <v>5623</v>
      </c>
      <c r="C42" s="28">
        <v>884</v>
      </c>
      <c r="D42" t="str">
        <f>_xlfn.XLOOKUP(Tb_PosicaoFonte[[#This Row],[Posicao_Id]],Tb_AtoresPosicao[Posicao_Id],Tb_AtoresPosicao[DescricaoPosicao])</f>
        <v>Governo - Buscou impedira instalação da CPI - 05/02/2021</v>
      </c>
      <c r="E42" s="30" t="str" cm="1">
        <f t="array" ref="E4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É preciso parar esse cara', diz Tasso Jereissati ao defender CPI da Covid - 01/03/2021</v>
      </c>
      <c r="F42" s="3">
        <v>0</v>
      </c>
    </row>
    <row r="43" spans="1:6" ht="15.75" customHeight="1" x14ac:dyDescent="0.2">
      <c r="A43" s="28">
        <v>40</v>
      </c>
      <c r="B43" s="28" t="s">
        <v>5623</v>
      </c>
      <c r="C43" s="3">
        <v>881</v>
      </c>
      <c r="D43" t="str">
        <f>_xlfn.XLOOKUP(Tb_PosicaoFonte[[#This Row],[Posicao_Id]],Tb_AtoresPosicao[Posicao_Id],Tb_AtoresPosicao[DescricaoPosicao])</f>
        <v>Governo - Buscou impedira instalação da CPI - 05/02/2021</v>
      </c>
      <c r="E43" s="30" t="str" cm="1">
        <f t="array" ref="E4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De luto, Senado define futuro da CPI da Covid-19 - 22/02/2021</v>
      </c>
      <c r="F43" s="3">
        <v>0</v>
      </c>
    </row>
    <row r="44" spans="1:6" ht="15.75" customHeight="1" x14ac:dyDescent="0.2">
      <c r="A44" s="3">
        <v>41</v>
      </c>
      <c r="B44" s="3" t="s">
        <v>5623</v>
      </c>
      <c r="C44" s="28">
        <v>1107</v>
      </c>
      <c r="D44" t="str">
        <f>_xlfn.XLOOKUP(Tb_PosicaoFonte[[#This Row],[Posicao_Id]],Tb_AtoresPosicao[Posicao_Id],Tb_AtoresPosicao[DescricaoPosicao])</f>
        <v>Arthur Lira - Se posicionou contra impeachment de Bolsonaro - 06/02/2021</v>
      </c>
      <c r="E44" t="str" cm="1">
        <f t="array" ref="E4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Eleição na Câmara e no Senado deixou Bolsonaro com centenas de dívidas - 06/02/2021</v>
      </c>
      <c r="F44" s="3">
        <v>0</v>
      </c>
    </row>
    <row r="45" spans="1:6" ht="15.75" customHeight="1" x14ac:dyDescent="0.2">
      <c r="A45" s="3">
        <v>42</v>
      </c>
      <c r="B45" s="3" t="s">
        <v>5623</v>
      </c>
      <c r="C45" s="28">
        <v>1107</v>
      </c>
      <c r="D45" t="str">
        <f>_xlfn.XLOOKUP(Tb_PosicaoFonte[[#This Row],[Posicao_Id]],Tb_AtoresPosicao[Posicao_Id],Tb_AtoresPosicao[DescricaoPosicao])</f>
        <v>Rodrigo Pacheco - Se posicionou contra impeachment de Bolsonaro - 06/02/2021</v>
      </c>
      <c r="E45" t="str" cm="1">
        <f t="array" ref="E4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Eleição na Câmara e no Senado deixou Bolsonaro com centenas de dívidas - 06/02/2021</v>
      </c>
      <c r="F45" s="3">
        <v>0</v>
      </c>
    </row>
    <row r="46" spans="1:6" ht="15.75" customHeight="1" x14ac:dyDescent="0.2">
      <c r="A46" s="3">
        <v>43</v>
      </c>
      <c r="B46" s="3" t="s">
        <v>5623</v>
      </c>
      <c r="C46" s="28">
        <v>12</v>
      </c>
      <c r="D46" t="str">
        <f>_xlfn.XLOOKUP(Tb_PosicaoFonte[[#This Row],[Posicao_Id]],Tb_AtoresPosicao[Posicao_Id],Tb_AtoresPosicao[DescricaoPosicao])</f>
        <v>Rodrigo Pacheco - Afirma que desempenho de Pazuello na audiência no SF dia 11/02/2021 será decisivo para a instalação da CPI. A audência é vista como uma forma de evitar a CPI. - 11/02/2021</v>
      </c>
      <c r="E46" t="str" cm="1">
        <f t="array" ref="E4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Congresso em Foco - Pazuello vai ao Senado para tentar barrar CPI da Covid-19 - 11/02/2021</v>
      </c>
      <c r="F46" s="3">
        <v>0</v>
      </c>
    </row>
    <row r="47" spans="1:6" ht="15.75" customHeight="1" x14ac:dyDescent="0.2">
      <c r="A47" s="28">
        <v>43</v>
      </c>
      <c r="B47" s="3" t="s">
        <v>5623</v>
      </c>
      <c r="C47" s="28">
        <v>1104</v>
      </c>
      <c r="D47" t="str">
        <f>_xlfn.XLOOKUP(Tb_PosicaoFonte[[#This Row],[Posicao_Id]],Tb_AtoresPosicao[Posicao_Id],Tb_AtoresPosicao[DescricaoPosicao])</f>
        <v>Rodrigo Pacheco - Afirma que desempenho de Pazuello na audiência no SF dia 11/02/2021 será decisivo para a instalação da CPI. A audência é vista como uma forma de evitar a CPI. - 11/02/2021</v>
      </c>
      <c r="E47" s="30" t="str" cm="1">
        <f t="array" ref="E4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Pazuello lembra derrotas da Alemanha em guerras e pede para não se abrir CPI como 'frente política' contra Covid - 11/02/2021</v>
      </c>
      <c r="F47" s="3">
        <v>0</v>
      </c>
    </row>
    <row r="48" spans="1:6" ht="15.75" customHeight="1" x14ac:dyDescent="0.2">
      <c r="A48" s="28">
        <v>43</v>
      </c>
      <c r="B48" s="3" t="s">
        <v>5623</v>
      </c>
      <c r="C48" s="28">
        <v>877</v>
      </c>
      <c r="D48" t="str">
        <f>_xlfn.XLOOKUP(Tb_PosicaoFonte[[#This Row],[Posicao_Id]],Tb_AtoresPosicao[Posicao_Id],Tb_AtoresPosicao[DescricaoPosicao])</f>
        <v>Rodrigo Pacheco - Afirma que desempenho de Pazuello na audiência no SF dia 11/02/2021 será decisivo para a instalação da CPI. A audência é vista como uma forma de evitar a CPI. - 11/02/2021</v>
      </c>
      <c r="E48" s="30" t="str" cm="1">
        <f t="array" ref="E4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Pressionado por ameaça de CPI, Pazuello diz ao Senado que toda a população será vacinada em 2021 - 11/02/2021</v>
      </c>
      <c r="F48" s="3">
        <v>0</v>
      </c>
    </row>
    <row r="49" spans="1:6" ht="15.75" customHeight="1" x14ac:dyDescent="0.2">
      <c r="A49" s="28">
        <v>43</v>
      </c>
      <c r="B49" s="3" t="s">
        <v>5623</v>
      </c>
      <c r="C49" s="3">
        <v>880</v>
      </c>
      <c r="D49" t="str">
        <f>_xlfn.XLOOKUP(Tb_PosicaoFonte[[#This Row],[Posicao_Id]],Tb_AtoresPosicao[Posicao_Id],Tb_AtoresPosicao[DescricaoPosicao])</f>
        <v>Rodrigo Pacheco - Afirma que desempenho de Pazuello na audiência no SF dia 11/02/2021 será decisivo para a instalação da CPI. A audência é vista como uma forma de evitar a CPI. - 11/02/2021</v>
      </c>
      <c r="E49" s="30" t="str" cm="1">
        <f t="array" ref="E4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Governo Bolsonaro age para barrar CPI da covid-19 no Senado - 18/02/2021</v>
      </c>
      <c r="F49" s="3">
        <v>0</v>
      </c>
    </row>
    <row r="50" spans="1:6" ht="15.75" customHeight="1" x14ac:dyDescent="0.2">
      <c r="A50" s="3">
        <v>44</v>
      </c>
      <c r="B50" s="3" t="s">
        <v>5623</v>
      </c>
      <c r="C50" s="28">
        <v>1105</v>
      </c>
      <c r="D50" t="str">
        <f>_xlfn.XLOOKUP(Tb_PosicaoFonte[[#This Row],[Posicao_Id]],Tb_AtoresPosicao[Posicao_Id],Tb_AtoresPosicao[DescricaoPosicao])</f>
        <v>Eduardo Pazuello - Promete imunização geral contra Covid em 2021 - 11/02/2021</v>
      </c>
      <c r="E50" t="str" cm="1">
        <f t="array" ref="E5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Com vacinas em falta, Pazuello promete imunização geral contra Covid em 2021 - 11/02/2021</v>
      </c>
      <c r="F50" s="3">
        <v>0</v>
      </c>
    </row>
    <row r="51" spans="1:6" ht="15.75" customHeight="1" x14ac:dyDescent="0.2">
      <c r="A51" s="28">
        <v>44</v>
      </c>
      <c r="B51" s="3" t="s">
        <v>5623</v>
      </c>
      <c r="C51" s="28">
        <v>1104</v>
      </c>
      <c r="D51" t="str">
        <f>_xlfn.XLOOKUP(Tb_PosicaoFonte[[#This Row],[Posicao_Id]],Tb_AtoresPosicao[Posicao_Id],Tb_AtoresPosicao[DescricaoPosicao])</f>
        <v>Eduardo Pazuello - Promete imunização geral contra Covid em 2021 - 11/02/2021</v>
      </c>
      <c r="E51" s="30" t="str" cm="1">
        <f t="array" ref="E5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Pazuello lembra derrotas da Alemanha em guerras e pede para não se abrir CPI como 'frente política' contra Covid - 11/02/2021</v>
      </c>
      <c r="F51" s="3">
        <v>0</v>
      </c>
    </row>
    <row r="52" spans="1:6" ht="15.75" customHeight="1" x14ac:dyDescent="0.2">
      <c r="A52" s="28">
        <v>44</v>
      </c>
      <c r="B52" s="3" t="s">
        <v>5623</v>
      </c>
      <c r="C52" s="28">
        <v>877</v>
      </c>
      <c r="D52" t="str">
        <f>_xlfn.XLOOKUP(Tb_PosicaoFonte[[#This Row],[Posicao_Id]],Tb_AtoresPosicao[Posicao_Id],Tb_AtoresPosicao[DescricaoPosicao])</f>
        <v>Eduardo Pazuello - Promete imunização geral contra Covid em 2021 - 11/02/2021</v>
      </c>
      <c r="E52" s="30" t="str" cm="1">
        <f t="array" ref="E5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Pressionado por ameaça de CPI, Pazuello diz ao Senado que toda a população será vacinada em 2021 - 11/02/2021</v>
      </c>
      <c r="F52" s="3">
        <v>0</v>
      </c>
    </row>
    <row r="53" spans="1:6" ht="15.75" customHeight="1" x14ac:dyDescent="0.2">
      <c r="A53" s="28">
        <v>45</v>
      </c>
      <c r="B53" s="3" t="s">
        <v>5623</v>
      </c>
      <c r="C53" s="28">
        <v>1104</v>
      </c>
      <c r="D53" t="str">
        <f>_xlfn.XLOOKUP(Tb_PosicaoFonte[[#This Row],[Posicao_Id]],Tb_AtoresPosicao[Posicao_Id],Tb_AtoresPosicao[DescricaoPosicao])</f>
        <v>Eduardo Pazuello - Clama para o Congresso não abrir a CPI (de forma velada) - 11/02/2021</v>
      </c>
      <c r="E53" s="30" t="str" cm="1">
        <f t="array" ref="E5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Pazuello lembra derrotas da Alemanha em guerras e pede para não se abrir CPI como 'frente política' contra Covid - 11/02/2021</v>
      </c>
      <c r="F53" s="3">
        <v>0</v>
      </c>
    </row>
    <row r="54" spans="1:6" ht="15.75" customHeight="1" x14ac:dyDescent="0.2">
      <c r="A54" s="28">
        <v>45</v>
      </c>
      <c r="B54" s="3" t="s">
        <v>5623</v>
      </c>
      <c r="C54" s="28">
        <v>877</v>
      </c>
      <c r="D54" t="str">
        <f>_xlfn.XLOOKUP(Tb_PosicaoFonte[[#This Row],[Posicao_Id]],Tb_AtoresPosicao[Posicao_Id],Tb_AtoresPosicao[DescricaoPosicao])</f>
        <v>Eduardo Pazuello - Clama para o Congresso não abrir a CPI (de forma velada) - 11/02/2021</v>
      </c>
      <c r="E54" s="30" t="str" cm="1">
        <f t="array" ref="E5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Pressionado por ameaça de CPI, Pazuello diz ao Senado que toda a população será vacinada em 2021 - 11/02/2021</v>
      </c>
      <c r="F54" s="3">
        <v>0</v>
      </c>
    </row>
    <row r="55" spans="1:6" ht="15.75" customHeight="1" x14ac:dyDescent="0.2">
      <c r="A55" s="28">
        <v>46</v>
      </c>
      <c r="B55" s="3" t="s">
        <v>5623</v>
      </c>
      <c r="C55" s="28">
        <v>1104</v>
      </c>
      <c r="D55" t="str">
        <f>_xlfn.XLOOKUP(Tb_PosicaoFonte[[#This Row],[Posicao_Id]],Tb_AtoresPosicao[Posicao_Id],Tb_AtoresPosicao[DescricaoPosicao])</f>
        <v>Omar Aziz - Cobra Pazuello por atuação na Covid - 11/02/2021</v>
      </c>
      <c r="E55" s="30" t="str" cm="1">
        <f t="array" ref="E5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Pazuello lembra derrotas da Alemanha em guerras e pede para não se abrir CPI como 'frente política' contra Covid - 11/02/2021</v>
      </c>
      <c r="F55" s="3">
        <v>0</v>
      </c>
    </row>
    <row r="56" spans="1:6" ht="15.75" customHeight="1" x14ac:dyDescent="0.2">
      <c r="A56" s="28">
        <v>47</v>
      </c>
      <c r="B56" s="3" t="s">
        <v>5623</v>
      </c>
      <c r="C56" s="28">
        <v>1104</v>
      </c>
      <c r="D56" t="str">
        <f>_xlfn.XLOOKUP(Tb_PosicaoFonte[[#This Row],[Posicao_Id]],Tb_AtoresPosicao[Posicao_Id],Tb_AtoresPosicao[DescricaoPosicao])</f>
        <v>Fabiano Contarato - Cobra Pazuello por atuação na Covid - 11/02/2021</v>
      </c>
      <c r="E56" s="30" t="str" cm="1">
        <f t="array" ref="E5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Pazuello lembra derrotas da Alemanha em guerras e pede para não se abrir CPI como 'frente política' contra Covid - 11/02/2021</v>
      </c>
      <c r="F56" s="3">
        <v>0</v>
      </c>
    </row>
    <row r="57" spans="1:6" ht="15.75" customHeight="1" x14ac:dyDescent="0.2">
      <c r="A57" s="28">
        <v>47</v>
      </c>
      <c r="B57" s="3" t="s">
        <v>5623</v>
      </c>
      <c r="C57" s="28">
        <v>877</v>
      </c>
      <c r="D57" t="str">
        <f>_xlfn.XLOOKUP(Tb_PosicaoFonte[[#This Row],[Posicao_Id]],Tb_AtoresPosicao[Posicao_Id],Tb_AtoresPosicao[DescricaoPosicao])</f>
        <v>Fabiano Contarato - Cobra Pazuello por atuação na Covid - 11/02/2021</v>
      </c>
      <c r="E57" s="30" t="str" cm="1">
        <f t="array" ref="E5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Pressionado por ameaça de CPI, Pazuello diz ao Senado que toda a população será vacinada em 2021 - 11/02/2021</v>
      </c>
      <c r="F57" s="3">
        <v>0</v>
      </c>
    </row>
    <row r="58" spans="1:6" ht="15.75" customHeight="1" x14ac:dyDescent="0.2">
      <c r="A58" s="28">
        <v>48</v>
      </c>
      <c r="B58" s="3" t="s">
        <v>5623</v>
      </c>
      <c r="C58" s="28">
        <v>877</v>
      </c>
      <c r="D58" t="str">
        <f>_xlfn.XLOOKUP(Tb_PosicaoFonte[[#This Row],[Posicao_Id]],Tb_AtoresPosicao[Posicao_Id],Tb_AtoresPosicao[DescricaoPosicao])</f>
        <v>Fernando Bezerra Coelho - Elogia atuação do governo - 11/02/2021</v>
      </c>
      <c r="E58" s="30" t="str" cm="1">
        <f t="array" ref="E5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Pressionado por ameaça de CPI, Pazuello diz ao Senado que toda a população será vacinada em 2021 - 11/02/2021</v>
      </c>
      <c r="F58" s="3">
        <v>0</v>
      </c>
    </row>
    <row r="59" spans="1:6" ht="15.75" customHeight="1" x14ac:dyDescent="0.2">
      <c r="A59" s="28">
        <v>49</v>
      </c>
      <c r="B59" s="3" t="s">
        <v>5623</v>
      </c>
      <c r="C59" s="28">
        <v>877</v>
      </c>
      <c r="D59" t="str">
        <f>_xlfn.XLOOKUP(Tb_PosicaoFonte[[#This Row],[Posicao_Id]],Tb_AtoresPosicao[Posicao_Id],Tb_AtoresPosicao[DescricaoPosicao])</f>
        <v>Eduardo Pazuello - Critica vacina Pfizer - 11/02/2021</v>
      </c>
      <c r="E59" s="30" t="str" cm="1">
        <f t="array" ref="E5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Pressionado por ameaça de CPI, Pazuello diz ao Senado que toda a população será vacinada em 2021 - 11/02/2021</v>
      </c>
      <c r="F59" s="3">
        <v>0</v>
      </c>
    </row>
    <row r="60" spans="1:6" ht="15.75" customHeight="1" x14ac:dyDescent="0.2">
      <c r="A60" s="28">
        <v>50</v>
      </c>
      <c r="B60" s="3" t="s">
        <v>5623</v>
      </c>
      <c r="C60" s="28">
        <v>877</v>
      </c>
      <c r="D60" t="str">
        <f>_xlfn.XLOOKUP(Tb_PosicaoFonte[[#This Row],[Posicao_Id]],Tb_AtoresPosicao[Posicao_Id],Tb_AtoresPosicao[DescricaoPosicao])</f>
        <v>Eduardo Pazuello - Indica compra de vacina Covaxin - 11/02/2021</v>
      </c>
      <c r="E60" s="30" t="str" cm="1">
        <f t="array" ref="E6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Pressionado por ameaça de CPI, Pazuello diz ao Senado que toda a população será vacinada em 2021 - 11/02/2021</v>
      </c>
      <c r="F60" s="3">
        <v>0</v>
      </c>
    </row>
    <row r="61" spans="1:6" ht="15.75" customHeight="1" x14ac:dyDescent="0.2">
      <c r="A61" s="28">
        <v>51</v>
      </c>
      <c r="B61" s="3" t="s">
        <v>5623</v>
      </c>
      <c r="C61" s="3">
        <v>878</v>
      </c>
      <c r="D61" t="str">
        <f>_xlfn.XLOOKUP(Tb_PosicaoFonte[[#This Row],[Posicao_Id]],Tb_AtoresPosicao[Posicao_Id],Tb_AtoresPosicao[DescricaoPosicao])</f>
        <v>Rodrigo Pacheco - Avalia o desempenho de Pazuello na audiência dia 11/02/2021 como ruim - 11/02/2021</v>
      </c>
      <c r="E61" s="30" t="str" cm="1">
        <f t="array" ref="E6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Pazuello derrapa e dá força à CPI da Covid-19 - 12/02/2021</v>
      </c>
      <c r="F61" s="3">
        <v>0</v>
      </c>
    </row>
    <row r="62" spans="1:6" ht="15.75" customHeight="1" x14ac:dyDescent="0.2">
      <c r="A62" s="28">
        <v>52</v>
      </c>
      <c r="B62" s="3" t="s">
        <v>5623</v>
      </c>
      <c r="C62" s="3">
        <v>884</v>
      </c>
      <c r="D62" t="str">
        <f>_xlfn.XLOOKUP(Tb_PosicaoFonte[[#This Row],[Posicao_Id]],Tb_AtoresPosicao[Posicao_Id],Tb_AtoresPosicao[DescricaoPosicao])</f>
        <v>Tasso Jereissati - Apoiou a criação da CPI da Covid - 01/03/2021</v>
      </c>
      <c r="E62" s="30" t="str" cm="1">
        <f t="array" ref="E6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É preciso parar esse cara', diz Tasso Jereissati ao defender CPI da Covid - 01/03/2021</v>
      </c>
      <c r="F62" s="3">
        <v>0</v>
      </c>
    </row>
    <row r="63" spans="1:6" ht="15.75" customHeight="1" x14ac:dyDescent="0.2">
      <c r="A63" s="28">
        <v>53</v>
      </c>
      <c r="B63" s="3" t="s">
        <v>5623</v>
      </c>
      <c r="C63" s="3">
        <v>884</v>
      </c>
      <c r="D63" t="str">
        <f>_xlfn.XLOOKUP(Tb_PosicaoFonte[[#This Row],[Posicao_Id]],Tb_AtoresPosicao[Posicao_Id],Tb_AtoresPosicao[DescricaoPosicao])</f>
        <v>Tasso Jereissati - Avalia o desempenho de Pazuello na audiência dia 11/02/2021 como ruim - 01/03/2021</v>
      </c>
      <c r="E63" s="30" t="str" cm="1">
        <f t="array" ref="E6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É preciso parar esse cara', diz Tasso Jereissati ao defender CPI da Covid - 01/03/2021</v>
      </c>
      <c r="F63" s="3">
        <v>0</v>
      </c>
    </row>
    <row r="64" spans="1:6" ht="15.75" customHeight="1" x14ac:dyDescent="0.2">
      <c r="A64" s="28">
        <v>54</v>
      </c>
      <c r="B64" s="28" t="s">
        <v>5623</v>
      </c>
      <c r="C64" s="3">
        <v>881</v>
      </c>
      <c r="D64" t="str">
        <f>_xlfn.XLOOKUP(Tb_PosicaoFonte[[#This Row],[Posicao_Id]],Tb_AtoresPosicao[Posicao_Id],Tb_AtoresPosicao[DescricaoPosicao])</f>
        <v>Eduardo Braga - Declara ter perdido vários amigos para a COVID - 22/02/2021</v>
      </c>
      <c r="E64" s="30" t="str" cm="1">
        <f t="array" ref="E6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De luto, Senado define futuro da CPI da Covid-19 - 22/02/2021</v>
      </c>
      <c r="F64" s="3">
        <v>0</v>
      </c>
    </row>
    <row r="65" spans="1:6" ht="15.75" customHeight="1" x14ac:dyDescent="0.2">
      <c r="A65" s="28">
        <v>55</v>
      </c>
      <c r="B65" s="28" t="s">
        <v>5623</v>
      </c>
      <c r="C65" s="3">
        <v>881</v>
      </c>
      <c r="D65" t="str">
        <f>_xlfn.XLOOKUP(Tb_PosicaoFonte[[#This Row],[Posicao_Id]],Tb_AtoresPosicao[Posicao_Id],Tb_AtoresPosicao[DescricaoPosicao])</f>
        <v>Eduardo Braga - Apoiou a criação da CPI da Covid - 22/02/2021</v>
      </c>
      <c r="E65" s="30" t="str" cm="1">
        <f t="array" ref="E6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De luto, Senado define futuro da CPI da Covid-19 - 22/02/2021</v>
      </c>
      <c r="F65" s="3">
        <v>0</v>
      </c>
    </row>
    <row r="66" spans="1:6" ht="15.75" customHeight="1" x14ac:dyDescent="0.2">
      <c r="A66" s="28">
        <v>59</v>
      </c>
      <c r="B66" s="28" t="s">
        <v>5623</v>
      </c>
      <c r="C66" s="3">
        <v>1112</v>
      </c>
      <c r="D66" t="str">
        <f>_xlfn.XLOOKUP(Tb_PosicaoFonte[[#This Row],[Posicao_Id]],Tb_AtoresPosicao[Posicao_Id],Tb_AtoresPosicao[DescricaoPosicao])</f>
        <v>Arthur Lira - Criticou a criação da CPI da Covid - 01/03/2021</v>
      </c>
      <c r="E66" s="30" t="str" cm="1">
        <f t="array" ref="E6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Lira descarta CPI de Covid agora e diz que não é hora de apontar culpados por erros - 01/03/2021</v>
      </c>
      <c r="F66" s="3">
        <v>0</v>
      </c>
    </row>
    <row r="67" spans="1:6" ht="15.75" customHeight="1" x14ac:dyDescent="0.2">
      <c r="A67" s="28">
        <v>59</v>
      </c>
      <c r="B67" s="28" t="s">
        <v>5623</v>
      </c>
      <c r="C67" s="3">
        <v>883</v>
      </c>
      <c r="D67" t="str">
        <f>_xlfn.XLOOKUP(Tb_PosicaoFonte[[#This Row],[Posicao_Id]],Tb_AtoresPosicao[Posicao_Id],Tb_AtoresPosicao[DescricaoPosicao])</f>
        <v>Arthur Lira - Criticou a criação da CPI da Covid - 01/03/2021</v>
      </c>
      <c r="E67" s="30" t="str" cm="1">
        <f t="array" ref="E6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A urgência da CPI da pandemia - 27/02/2021</v>
      </c>
      <c r="F67" s="3">
        <v>0</v>
      </c>
    </row>
    <row r="68" spans="1:6" ht="15.75" customHeight="1" x14ac:dyDescent="0.2">
      <c r="A68" s="28">
        <v>60</v>
      </c>
      <c r="B68" s="28" t="s">
        <v>5623</v>
      </c>
      <c r="C68" s="3">
        <v>885</v>
      </c>
      <c r="D68" t="str">
        <f>_xlfn.XLOOKUP(Tb_PosicaoFonte[[#This Row],[Posicao_Id]],Tb_AtoresPosicao[Posicao_Id],Tb_AtoresPosicao[DescricaoPosicao])</f>
        <v>Rodrigo Pacheco - Evitou se posicionar sobre a CPI Covid, mas com viés contra - 01/03/2021</v>
      </c>
      <c r="E68" s="30" t="str" cm="1">
        <f t="array" ref="E6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Rodrigo Pacheco: 'Instalar a CPI da Saúde agora seria contraproducente’ - 01/03/2021</v>
      </c>
      <c r="F68" s="3">
        <v>0</v>
      </c>
    </row>
    <row r="69" spans="1:6" ht="15.75" customHeight="1" x14ac:dyDescent="0.2">
      <c r="A69" s="28">
        <v>60</v>
      </c>
      <c r="B69" s="28" t="s">
        <v>5623</v>
      </c>
      <c r="C69" s="28">
        <v>13</v>
      </c>
      <c r="D69" t="str">
        <f>_xlfn.XLOOKUP(Tb_PosicaoFonte[[#This Row],[Posicao_Id]],Tb_AtoresPosicao[Posicao_Id],Tb_AtoresPosicao[DescricaoPosicao])</f>
        <v>Rodrigo Pacheco - Evitou se posicionar sobre a CPI Covid, mas com viés contra - 01/03/2021</v>
      </c>
      <c r="E69" s="30" t="str" cm="1">
        <f t="array" ref="E6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Congresso em Foco - Pressionado a instalar CPI da covid, Pacheco minimiza erros de Bolsonaro na pandemia - 01/03/2021</v>
      </c>
      <c r="F69" s="3">
        <v>0</v>
      </c>
    </row>
    <row r="70" spans="1:6" ht="15.75" customHeight="1" x14ac:dyDescent="0.2">
      <c r="A70" s="28">
        <v>61</v>
      </c>
      <c r="B70" s="28" t="s">
        <v>5623</v>
      </c>
      <c r="C70" s="11">
        <v>30</v>
      </c>
      <c r="D70" t="str">
        <f>_xlfn.XLOOKUP(Tb_PosicaoFonte[[#This Row],[Posicao_Id]],Tb_AtoresPosicao[Posicao_Id],Tb_AtoresPosicao[DescricaoPosicao])</f>
        <v>Vem Pra Rua - Apoiou a criação da CPI da Covid - 03/03/2021</v>
      </c>
      <c r="E70" s="30" t="str" cm="1">
        <f t="array" ref="E7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Congresso em Foco - Movimentos e organizações sociais se mobilizam por CPI da pandemia - 04/03/2021</v>
      </c>
      <c r="F70" s="3">
        <v>0</v>
      </c>
    </row>
    <row r="71" spans="1:6" ht="15.75" customHeight="1" x14ac:dyDescent="0.2">
      <c r="A71" s="28">
        <v>62</v>
      </c>
      <c r="B71" s="28" t="s">
        <v>5623</v>
      </c>
      <c r="C71" s="3">
        <v>1114</v>
      </c>
      <c r="D71" t="str">
        <f>_xlfn.XLOOKUP(Tb_PosicaoFonte[[#This Row],[Posicao_Id]],Tb_AtoresPosicao[Posicao_Id],Tb_AtoresPosicao[DescricaoPosicao])</f>
        <v>Rodrigo Pacheco - Cobra uma postura mais enérgica do governo sobre a pandemia - 04/03/2021</v>
      </c>
      <c r="E71" s="30" t="str" cm="1">
        <f t="array" ref="E7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esperar exemplo dos homens públicos e cobra da Saúde prova de que não é negacionista - 04/03/2021</v>
      </c>
      <c r="F71" s="3">
        <v>0</v>
      </c>
    </row>
    <row r="72" spans="1:6" ht="15.75" customHeight="1" x14ac:dyDescent="0.2">
      <c r="A72" s="28">
        <v>64</v>
      </c>
      <c r="B72" s="28" t="s">
        <v>5623</v>
      </c>
      <c r="C72" s="3">
        <v>1116</v>
      </c>
      <c r="D72" t="str">
        <f>_xlfn.XLOOKUP(Tb_PosicaoFonte[[#This Row],[Posicao_Id]],Tb_AtoresPosicao[Posicao_Id],Tb_AtoresPosicao[DescricaoPosicao])</f>
        <v>Flávio Bolsonaro - Buscou impedira instalação da CPI - 06/03/2021</v>
      </c>
      <c r="E72" s="30" t="str" cm="1">
        <f t="array" ref="E7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Filhos de Bolsonaro saem das sombras e negociam no Congresso em nome do governo - 06/03/2021</v>
      </c>
      <c r="F72" s="3">
        <v>0</v>
      </c>
    </row>
    <row r="73" spans="1:6" ht="15.75" customHeight="1" x14ac:dyDescent="0.2">
      <c r="A73" s="28">
        <v>65</v>
      </c>
      <c r="B73" s="28" t="s">
        <v>5623</v>
      </c>
      <c r="C73" s="28">
        <v>1255</v>
      </c>
      <c r="D73" t="str">
        <f>_xlfn.XLOOKUP(Tb_PosicaoFonte[[#This Row],[Posicao_Id]],Tb_AtoresPosicao[Posicao_Id],Tb_AtoresPosicao[DescricaoPosicao])</f>
        <v>Rodrigo Pacheco - Defendeu Lei que facilita compra de Vacinas pela Pfzer e Janson - 22/02/2021</v>
      </c>
      <c r="E73" s="30" t="str" cm="1">
        <f t="array" ref="E7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projeto pode permitir compra de vacinas de Pfizer e Janssen pela iniciativa privada - 22/02/2021</v>
      </c>
      <c r="F73" s="3">
        <v>0</v>
      </c>
    </row>
    <row r="74" spans="1:6" ht="15.75" customHeight="1" x14ac:dyDescent="0.2">
      <c r="A74" s="28">
        <v>66</v>
      </c>
      <c r="B74" s="28" t="s">
        <v>5623</v>
      </c>
      <c r="C74" s="11">
        <v>14</v>
      </c>
      <c r="D74" t="str">
        <f>_xlfn.XLOOKUP(Tb_PosicaoFonte[[#This Row],[Posicao_Id]],Tb_AtoresPosicao[Posicao_Id],Tb_AtoresPosicao[DescricaoPosicao])</f>
        <v>Renan Calheiros - Apoiou a criação da CPI da Covid - 08/03/2021</v>
      </c>
      <c r="E74" s="30" t="str" cm="1">
        <f t="array" ref="E7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Congresso em Foco - Renan diz que Pacheco "enfraquece o Legislativo" ao não instalar CPI da Covid - 08/03/2021</v>
      </c>
      <c r="F74" s="28">
        <v>0</v>
      </c>
    </row>
    <row r="75" spans="1:6" ht="15.75" customHeight="1" x14ac:dyDescent="0.2">
      <c r="A75" s="28">
        <v>67</v>
      </c>
      <c r="B75" s="28" t="s">
        <v>5623</v>
      </c>
      <c r="C75" s="11">
        <v>14</v>
      </c>
      <c r="D75" t="str">
        <f>_xlfn.XLOOKUP(Tb_PosicaoFonte[[#This Row],[Posicao_Id]],Tb_AtoresPosicao[Posicao_Id],Tb_AtoresPosicao[DescricaoPosicao])</f>
        <v>Renan Calheiros - Apoiou mobilização dos governadores - 08/03/2021</v>
      </c>
      <c r="E75" s="30" t="str" cm="1">
        <f t="array" ref="E7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Congresso em Foco - Renan diz que Pacheco "enfraquece o Legislativo" ao não instalar CPI da Covid - 08/03/2021</v>
      </c>
      <c r="F75" s="28">
        <v>0</v>
      </c>
    </row>
    <row r="76" spans="1:6" ht="15.75" customHeight="1" x14ac:dyDescent="0.2">
      <c r="A76" s="28">
        <v>68</v>
      </c>
      <c r="B76" s="28" t="s">
        <v>5623</v>
      </c>
      <c r="C76" s="3">
        <v>1117</v>
      </c>
      <c r="D76" t="str">
        <f>_xlfn.XLOOKUP(Tb_PosicaoFonte[[#This Row],[Posicao_Id]],Tb_AtoresPosicao[Posicao_Id],Tb_AtoresPosicao[DescricaoPosicao])</f>
        <v>Kátia Abreu - Defendeu o uso do Exército para garantir o Lockdown - 09/03/2021</v>
      </c>
      <c r="E76" s="30" t="str" cm="1">
        <f t="array" ref="E7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Presidentes da Câmara e do Senado cobram de Pazuello explicações sobre cronograma de vacinas - 09/03/2021</v>
      </c>
      <c r="F76" s="28">
        <v>0</v>
      </c>
    </row>
    <row r="77" spans="1:6" ht="15.75" customHeight="1" x14ac:dyDescent="0.2">
      <c r="A77" s="28">
        <v>69</v>
      </c>
      <c r="B77" s="28" t="s">
        <v>5623</v>
      </c>
      <c r="C77" s="28">
        <v>1256</v>
      </c>
      <c r="D77" t="str">
        <f>_xlfn.XLOOKUP(Tb_PosicaoFonte[[#This Row],[Posicao_Id]],Tb_AtoresPosicao[Posicao_Id],Tb_AtoresPosicao[DescricaoPosicao])</f>
        <v>Jair Bolsonaro - Diz 'Chega de frescura e mimimi, vão chorar até quando?' - 04/03/2021</v>
      </c>
      <c r="E77" s="30" t="str" cm="1">
        <f t="array" ref="E7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Chega de frescura e mimimi, vão chorar até quando?', diz Bolsonaro sobre pandemia - 04/03/2021</v>
      </c>
      <c r="F77" s="28">
        <v>0</v>
      </c>
    </row>
    <row r="78" spans="1:6" ht="15.75" customHeight="1" x14ac:dyDescent="0.2">
      <c r="A78" s="28">
        <v>70</v>
      </c>
      <c r="B78" s="28" t="s">
        <v>5623</v>
      </c>
      <c r="C78" s="3">
        <v>1114</v>
      </c>
      <c r="D78" t="str">
        <f>_xlfn.XLOOKUP(Tb_PosicaoFonte[[#This Row],[Posicao_Id]],Tb_AtoresPosicao[Posicao_Id],Tb_AtoresPosicao[DescricaoPosicao])</f>
        <v>Rodrigo Pacheco - Criticou veladamente fala de Bolsonaro "Chega de frescura e mimimi" - 04/03/2021</v>
      </c>
      <c r="E78" s="30" t="str" cm="1">
        <f t="array" ref="E7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esperar exemplo dos homens públicos e cobra da Saúde prova de que não é negacionista - 04/03/2021</v>
      </c>
      <c r="F78" s="28">
        <v>0</v>
      </c>
    </row>
    <row r="79" spans="1:6" ht="15.75" customHeight="1" x14ac:dyDescent="0.2">
      <c r="A79" s="28">
        <v>71</v>
      </c>
      <c r="B79" s="28" t="s">
        <v>5623</v>
      </c>
      <c r="C79" s="28">
        <v>1257</v>
      </c>
      <c r="D79" t="str">
        <f>_xlfn.XLOOKUP(Tb_PosicaoFonte[[#This Row],[Posicao_Id]],Tb_AtoresPosicao[Posicao_Id],Tb_AtoresPosicao[DescricaoPosicao])</f>
        <v>Jair Bolsonaro - Muda postura em relação à vacina e passa a buscar ativamente as empresas farmaceutiscas - 08/03/2021</v>
      </c>
      <c r="E79" s="30" t="str" cm="1">
        <f t="array" ref="E7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Bolsonaro adota 'Plano Vacina' para tentar estancar perda de popularidade - 08/03/2021</v>
      </c>
      <c r="F79" s="28"/>
    </row>
    <row r="80" spans="1:6" ht="15.75" customHeight="1" x14ac:dyDescent="0.2">
      <c r="A80" s="28">
        <v>71</v>
      </c>
      <c r="B80" s="28" t="s">
        <v>5623</v>
      </c>
      <c r="C80" s="28">
        <v>1258</v>
      </c>
      <c r="D80" t="str">
        <f>_xlfn.XLOOKUP(Tb_PosicaoFonte[[#This Row],[Posicao_Id]],Tb_AtoresPosicao[Posicao_Id],Tb_AtoresPosicao[DescricaoPosicao])</f>
        <v>Jair Bolsonaro - Muda postura em relação à vacina e passa a buscar ativamente as empresas farmaceutiscas - 08/03/2021</v>
      </c>
      <c r="E80" s="30" t="str" cm="1">
        <f t="array" ref="E8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Com piora da pandemia, Bolsonaro se reúne com CEO da Pfizer e governo anuncia 14 mi de doses até junho - 08/03/2021</v>
      </c>
      <c r="F80" s="28"/>
    </row>
    <row r="81" spans="1:6" ht="15.75" customHeight="1" x14ac:dyDescent="0.2">
      <c r="A81" s="3">
        <v>71</v>
      </c>
      <c r="B81" s="35" t="s">
        <v>5623</v>
      </c>
      <c r="C81" s="3">
        <v>1266</v>
      </c>
      <c r="D81" t="str">
        <f>_xlfn.XLOOKUP(Tb_PosicaoFonte[[#This Row],[Posicao_Id]],Tb_AtoresPosicao[Posicao_Id],Tb_AtoresPosicao[DescricaoPosicao])</f>
        <v>Jair Bolsonaro - Muda postura em relação à vacina e passa a buscar ativamente as empresas farmaceutiscas - 08/03/2021</v>
      </c>
      <c r="E81" t="str" cm="1">
        <f t="array" ref="E8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Governo vê rejeição recorde de Bolsonaro na pandemia como reflexo das mortes - 17/03/2021</v>
      </c>
      <c r="F81" s="3"/>
    </row>
    <row r="82" spans="1:6" ht="15.75" customHeight="1" x14ac:dyDescent="0.2">
      <c r="A82" s="28">
        <v>72</v>
      </c>
      <c r="B82" s="28" t="s">
        <v>5623</v>
      </c>
      <c r="C82" s="3">
        <v>1119</v>
      </c>
      <c r="D82" t="str">
        <f>_xlfn.XLOOKUP(Tb_PosicaoFonte[[#This Row],[Posicao_Id]],Tb_AtoresPosicao[Posicao_Id],Tb_AtoresPosicao[DescricaoPosicao])</f>
        <v>Rodrigo Pacheco - Evitou se posicionar sobre a CPI Covid, mas com viés contra - 10/03/2021</v>
      </c>
      <c r="E82" s="30" t="str" cm="1">
        <f t="array" ref="E8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Com estados em colapso por Covid, Pazuello diz que sistema de saúde 'não colapsou nem vai colapsar' - 10/03/2021</v>
      </c>
      <c r="F82" s="28"/>
    </row>
    <row r="83" spans="1:6" ht="15.75" customHeight="1" x14ac:dyDescent="0.2">
      <c r="A83" s="28">
        <v>73</v>
      </c>
      <c r="B83" s="28" t="s">
        <v>5623</v>
      </c>
      <c r="C83" s="28">
        <v>888</v>
      </c>
      <c r="D83" t="str">
        <f>_xlfn.XLOOKUP(Tb_PosicaoFonte[[#This Row],[Posicao_Id]],Tb_AtoresPosicao[Posicao_Id],Tb_AtoresPosicao[DescricaoPosicao])</f>
        <v>Instituto dos Advogados Brasileiros (IAB) - Apoiou ação da OAB junto à PGR - 11/03/2021</v>
      </c>
      <c r="E83" s="30" t="str" cm="1">
        <f t="array" ref="E8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IAB se une à Ordem dos Advogados e defende investigação contra Bolsonaro e Pazuello por &amp;#039;ações e omissões&amp;#039; na pandemia - 11/03/2021</v>
      </c>
      <c r="F83" s="28"/>
    </row>
    <row r="84" spans="1:6" ht="15.75" customHeight="1" x14ac:dyDescent="0.2">
      <c r="A84" s="28">
        <v>74</v>
      </c>
      <c r="B84" s="28" t="s">
        <v>5623</v>
      </c>
      <c r="C84" s="28">
        <v>888</v>
      </c>
      <c r="D84" t="str">
        <f>_xlfn.XLOOKUP(Tb_PosicaoFonte[[#This Row],[Posicao_Id]],Tb_AtoresPosicao[Posicao_Id],Tb_AtoresPosicao[DescricaoPosicao])</f>
        <v>Instituto dos Advogados Brasileiros (IAB) - Apoiou a criação da CPI da Covid - 11/03/2021</v>
      </c>
      <c r="E84" s="30" t="str" cm="1">
        <f t="array" ref="E8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IAB se une à Ordem dos Advogados e defende investigação contra Bolsonaro e Pazuello por &amp;#039;ações e omissões&amp;#039; na pandemia - 11/03/2021</v>
      </c>
      <c r="F84" s="28"/>
    </row>
    <row r="85" spans="1:6" ht="15.75" customHeight="1" x14ac:dyDescent="0.2">
      <c r="A85" s="28">
        <v>75</v>
      </c>
      <c r="B85" s="28" t="s">
        <v>5623</v>
      </c>
      <c r="C85" s="11">
        <v>38</v>
      </c>
      <c r="D85" t="str">
        <f>_xlfn.XLOOKUP(Tb_PosicaoFonte[[#This Row],[Posicao_Id]],Tb_AtoresPosicao[Posicao_Id],Tb_AtoresPosicao[DescricaoPosicao])</f>
        <v>Marcos Rogério - Criticou a criação da CPI da Covid, preferindo como alternativa a criação de um "comitê nacional" - 12/03/2021</v>
      </c>
      <c r="E85" s="30" t="str" cm="1">
        <f t="array" ref="E8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Congresso em Foco - Líder do DEM é contra CPI da pandemia no Senado - 12/03/2021</v>
      </c>
      <c r="F85" s="28"/>
    </row>
    <row r="86" spans="1:6" ht="15.75" customHeight="1" x14ac:dyDescent="0.2">
      <c r="A86" s="28">
        <v>76</v>
      </c>
      <c r="B86" s="28" t="s">
        <v>5623</v>
      </c>
      <c r="C86" s="28">
        <v>890</v>
      </c>
      <c r="D86" t="str">
        <f>_xlfn.XLOOKUP(Tb_PosicaoFonte[[#This Row],[Posicao_Id]],Tb_AtoresPosicao[Posicao_Id],Tb_AtoresPosicao[DescricaoPosicao])</f>
        <v>José Serra - Apoiou a criação da CPI da Covid - 13/03/2021</v>
      </c>
      <c r="E86" s="30" t="str" cm="1">
        <f t="array" ref="E8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Na miúda, a articulação para trocar Pazuello - 13/03/2021</v>
      </c>
      <c r="F86" s="28"/>
    </row>
    <row r="87" spans="1:6" ht="15.75" customHeight="1" x14ac:dyDescent="0.2">
      <c r="A87" s="28">
        <v>77</v>
      </c>
      <c r="B87" s="28" t="s">
        <v>5623</v>
      </c>
      <c r="C87" s="28">
        <v>891</v>
      </c>
      <c r="D87" t="str">
        <f>_xlfn.XLOOKUP(Tb_PosicaoFonte[[#This Row],[Posicao_Id]],Tb_AtoresPosicao[Posicao_Id],Tb_AtoresPosicao[DescricaoPosicao])</f>
        <v>Estadão - Apoiou a criação da CPI da Covid - 14/03/2021</v>
      </c>
      <c r="E87" s="30" t="str" cm="1">
        <f t="array" ref="E8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É tempo de CPI - 14/03/2021</v>
      </c>
      <c r="F87" s="28"/>
    </row>
    <row r="88" spans="1:6" ht="15.75" customHeight="1" x14ac:dyDescent="0.2">
      <c r="A88" s="28">
        <v>78</v>
      </c>
      <c r="B88" s="28" t="s">
        <v>5623</v>
      </c>
      <c r="C88" s="3">
        <v>1120</v>
      </c>
      <c r="D88" t="str">
        <f>_xlfn.XLOOKUP(Tb_PosicaoFonte[[#This Row],[Posicao_Id]],Tb_AtoresPosicao[Posicao_Id],Tb_AtoresPosicao[DescricaoPosicao])</f>
        <v>Arthur Lira - Criticou a criação da CPI da Covid - 15/03/2021</v>
      </c>
      <c r="E88" s="30" t="str" cm="1">
        <f t="array" ref="E8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Com quase 280 mil mortos, Lira e Pacheco consideram lockdown geral medida extrema e pregam pensamento positivo - 15/03/2021</v>
      </c>
      <c r="F88" s="28"/>
    </row>
    <row r="89" spans="1:6" ht="15.75" customHeight="1" x14ac:dyDescent="0.2">
      <c r="A89" s="28">
        <v>79</v>
      </c>
      <c r="B89" s="28" t="s">
        <v>5623</v>
      </c>
      <c r="C89" s="3">
        <v>1120</v>
      </c>
      <c r="D89" t="str">
        <f>_xlfn.XLOOKUP(Tb_PosicaoFonte[[#This Row],[Posicao_Id]],Tb_AtoresPosicao[Posicao_Id],Tb_AtoresPosicao[DescricaoPosicao])</f>
        <v>Rodrigo Pacheco - Criticou a criação da CPI da Covid - 15/03/2021</v>
      </c>
      <c r="E89" s="30" t="str" cm="1">
        <f t="array" ref="E8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Com quase 280 mil mortos, Lira e Pacheco consideram lockdown geral medida extrema e pregam pensamento positivo - 15/03/2021</v>
      </c>
      <c r="F89" s="28"/>
    </row>
    <row r="90" spans="1:6" ht="15.75" customHeight="1" x14ac:dyDescent="0.2">
      <c r="A90" s="28">
        <v>80</v>
      </c>
      <c r="B90" s="28" t="s">
        <v>5623</v>
      </c>
      <c r="C90" s="3">
        <v>892</v>
      </c>
      <c r="D90" t="str">
        <f>_xlfn.XLOOKUP(Tb_PosicaoFonte[[#This Row],[Posicao_Id]],Tb_AtoresPosicao[Posicao_Id],Tb_AtoresPosicao[DescricaoPosicao])</f>
        <v>Governo - Propôes a troca de Pazuello como forma de evitar a CPI Covid - 15/03/2021</v>
      </c>
      <c r="E90" s="30" t="str" cm="1">
        <f t="array" ref="E9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Em tom de despedida, Pazuello diz que espera escolha de substituto para deixar o cargo - 15/03/2021</v>
      </c>
      <c r="F90" s="28"/>
    </row>
    <row r="91" spans="1:6" ht="15.75" customHeight="1" x14ac:dyDescent="0.2">
      <c r="A91" s="28">
        <v>80</v>
      </c>
      <c r="B91" s="28" t="s">
        <v>5623</v>
      </c>
      <c r="C91" s="28">
        <v>893</v>
      </c>
      <c r="D91" t="str">
        <f>_xlfn.XLOOKUP(Tb_PosicaoFonte[[#This Row],[Posicao_Id]],Tb_AtoresPosicao[Posicao_Id],Tb_AtoresPosicao[DescricaoPosicao])</f>
        <v>Governo - Propôes a troca de Pazuello como forma de evitar a CPI Covid - 15/03/2021</v>
      </c>
      <c r="E91" s="30" t="str" cm="1">
        <f t="array" ref="E9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Com troca de ministro, governo quer reduzir pressão por CPI da covid-19 - 16/03/2021</v>
      </c>
      <c r="F91" s="28"/>
    </row>
    <row r="92" spans="1:6" ht="15.75" customHeight="1" x14ac:dyDescent="0.2">
      <c r="A92" s="28">
        <v>81</v>
      </c>
      <c r="B92" s="28" t="s">
        <v>5623</v>
      </c>
      <c r="C92" s="3">
        <v>893</v>
      </c>
      <c r="D92" t="str">
        <f>_xlfn.XLOOKUP(Tb_PosicaoFonte[[#This Row],[Posicao_Id]],Tb_AtoresPosicao[Posicao_Id],Tb_AtoresPosicao[DescricaoPosicao])</f>
        <v>Fernando Bezerra Coelho - Disse que com a troca de Pazuello, não há motivo para CPI - 16/03/2021</v>
      </c>
      <c r="E92" s="30" t="str" cm="1">
        <f t="array" ref="E9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Com troca de ministro, governo quer reduzir pressão por CPI da covid-19 - 16/03/2021</v>
      </c>
      <c r="F92" s="28"/>
    </row>
    <row r="93" spans="1:6" ht="15.75" customHeight="1" x14ac:dyDescent="0.2">
      <c r="A93" s="28">
        <v>82</v>
      </c>
      <c r="B93" s="35" t="s">
        <v>5623</v>
      </c>
      <c r="C93" s="11">
        <v>15</v>
      </c>
      <c r="D93" t="str">
        <f>_xlfn.XLOOKUP(Tb_PosicaoFonte[[#This Row],[Posicao_Id]],Tb_AtoresPosicao[Posicao_Id],Tb_AtoresPosicao[DescricaoPosicao])</f>
        <v>Rodrigo Pacheco - Criticou a criação da CPI da Covid, preferindo como alternativa a criação de um "comitê nacional" - 18/03/2021</v>
      </c>
      <c r="E93" s="30" t="str" cm="1">
        <f t="array" ref="E9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Congresso em Foco - CPI da Covid está travada. Pacheco se compromete a criar comitê nacional - 18/03/2021</v>
      </c>
      <c r="F93" s="28"/>
    </row>
    <row r="94" spans="1:6" ht="15.75" customHeight="1" x14ac:dyDescent="0.2">
      <c r="A94" s="3">
        <v>83</v>
      </c>
      <c r="B94" s="35" t="s">
        <v>5623</v>
      </c>
      <c r="C94" s="28">
        <v>37</v>
      </c>
      <c r="D94" t="str">
        <f>_xlfn.XLOOKUP(Tb_PosicaoFonte[[#This Row],[Posicao_Id]],Tb_AtoresPosicao[Posicao_Id],Tb_AtoresPosicao[DescricaoPosicao])</f>
        <v>Simone Tebet - Publicou carta defendendo a instalação da CPI da Covid - 19/03/2021</v>
      </c>
      <c r="E94" t="str" cm="1">
        <f t="array" ref="E9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Congresso em Foco - Senadores aumentam pressão por CPI da Pandemia após morte de Olímpio - 19/03/2021</v>
      </c>
      <c r="F94" s="3"/>
    </row>
    <row r="95" spans="1:6" ht="15.75" customHeight="1" x14ac:dyDescent="0.2">
      <c r="A95" s="3">
        <v>83</v>
      </c>
      <c r="B95" s="35" t="s">
        <v>5623</v>
      </c>
      <c r="C95" s="28">
        <v>897</v>
      </c>
      <c r="D95" t="str">
        <f>_xlfn.XLOOKUP(Tb_PosicaoFonte[[#This Row],[Posicao_Id]],Tb_AtoresPosicao[Posicao_Id],Tb_AtoresPosicao[DescricaoPosicao])</f>
        <v>Simone Tebet - Publicou carta defendendo a instalação da CPI da Covid - 19/03/2021</v>
      </c>
      <c r="E95" t="str" cm="1">
        <f t="array" ref="E9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Em carta aberta, Simone Tebet fala em &amp;#039;caos&amp;#039; e cobra ação de Bolsonaro para enfrentar pandemia - 19/03/2021</v>
      </c>
      <c r="F95" s="3"/>
    </row>
    <row r="96" spans="1:6" ht="15.75" customHeight="1" x14ac:dyDescent="0.2">
      <c r="A96" s="3">
        <v>83</v>
      </c>
      <c r="B96" s="35" t="s">
        <v>5623</v>
      </c>
      <c r="C96" s="28">
        <v>1124</v>
      </c>
      <c r="D96" t="str">
        <f>_xlfn.XLOOKUP(Tb_PosicaoFonte[[#This Row],[Posicao_Id]],Tb_AtoresPosicao[Posicao_Id],Tb_AtoresPosicao[DescricaoPosicao])</f>
        <v>Simone Tebet - Publicou carta defendendo a instalação da CPI da Covid - 19/03/2021</v>
      </c>
      <c r="E96" t="str" cm="1">
        <f t="array" ref="E9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Bolsonaro faz aceno ao Congresso para evitar CPI, mas mantém enfrentamento e fala em 'medidas duras' - 19/03/2021</v>
      </c>
      <c r="F96" s="3"/>
    </row>
    <row r="97" spans="1:6" ht="15.75" customHeight="1" x14ac:dyDescent="0.2">
      <c r="A97" s="3">
        <v>84</v>
      </c>
      <c r="B97" s="35" t="s">
        <v>5623</v>
      </c>
      <c r="C97" s="28">
        <v>1124</v>
      </c>
      <c r="D97" t="str">
        <f>_xlfn.XLOOKUP(Tb_PosicaoFonte[[#This Row],[Posicao_Id]],Tb_AtoresPosicao[Posicao_Id],Tb_AtoresPosicao[DescricaoPosicao])</f>
        <v>Jair Bolsonaro - Defendeu Estado de Sítio contra as medidas de Lockdown - 19/03/2021</v>
      </c>
      <c r="E97" t="str" cm="1">
        <f t="array" ref="E9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Bolsonaro faz aceno ao Congresso para evitar CPI, mas mantém enfrentamento e fala em 'medidas duras' - 19/03/2021</v>
      </c>
      <c r="F97" s="3"/>
    </row>
    <row r="98" spans="1:6" ht="15.75" customHeight="1" x14ac:dyDescent="0.2">
      <c r="A98" s="3">
        <v>84</v>
      </c>
      <c r="B98" s="3" t="s">
        <v>5623</v>
      </c>
      <c r="C98" s="28">
        <v>1044</v>
      </c>
      <c r="D98" t="str">
        <f>_xlfn.XLOOKUP(Tb_PosicaoFonte[[#This Row],[Posicao_Id]],Tb_AtoresPosicao[Posicao_Id],Tb_AtoresPosicao[DescricaoPosicao])</f>
        <v>Jair Bolsonaro - Defendeu Estado de Sítio contra as medidas de Lockdown - 19/03/2021</v>
      </c>
      <c r="E98" t="str" cm="1">
        <f t="array" ref="E9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Um mês depois, lua de mel de Bolsonaro com Centrão acaba - 21/03/2021</v>
      </c>
      <c r="F98" s="3"/>
    </row>
    <row r="99" spans="1:6" ht="15.75" customHeight="1" x14ac:dyDescent="0.2">
      <c r="A99" s="3">
        <v>85</v>
      </c>
      <c r="B99" s="35" t="s">
        <v>5623</v>
      </c>
      <c r="C99" s="28">
        <v>1124</v>
      </c>
      <c r="D99" t="str">
        <f>_xlfn.XLOOKUP(Tb_PosicaoFonte[[#This Row],[Posicao_Id]],Tb_AtoresPosicao[Posicao_Id],Tb_AtoresPosicao[DescricaoPosicao])</f>
        <v>Rodrigo Pacheco - Criticou Estado de Sítio - 19/03/2021</v>
      </c>
      <c r="E99" t="str" cm="1">
        <f t="array" ref="E9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Bolsonaro faz aceno ao Congresso para evitar CPI, mas mantém enfrentamento e fala em 'medidas duras' - 19/03/2021</v>
      </c>
      <c r="F99" s="3"/>
    </row>
    <row r="100" spans="1:6" ht="15.75" customHeight="1" x14ac:dyDescent="0.2">
      <c r="A100" s="3">
        <v>86</v>
      </c>
      <c r="B100" s="3" t="s">
        <v>5623</v>
      </c>
      <c r="C100" s="3">
        <v>1124</v>
      </c>
      <c r="D100" t="str">
        <f>_xlfn.XLOOKUP(Tb_PosicaoFonte[[#This Row],[Posicao_Id]],Tb_AtoresPosicao[Posicao_Id],Tb_AtoresPosicao[DescricaoPosicao])</f>
        <v>Jair Bolsonaro - Rejeita indicada do "centrão", Ludhmila Hajjar, para o MS - 15/03/2021</v>
      </c>
      <c r="E100" t="str" cm="1">
        <f t="array" ref="E10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Bolsonaro faz aceno ao Congresso para evitar CPI, mas mantém enfrentamento e fala em 'medidas duras' - 19/03/2021</v>
      </c>
      <c r="F100" s="3"/>
    </row>
    <row r="101" spans="1:6" ht="15.75" customHeight="1" x14ac:dyDescent="0.2">
      <c r="A101" s="3">
        <v>86</v>
      </c>
      <c r="B101" s="3" t="s">
        <v>5623</v>
      </c>
      <c r="C101" s="3">
        <v>1125</v>
      </c>
      <c r="D101" t="str">
        <f>_xlfn.XLOOKUP(Tb_PosicaoFonte[[#This Row],[Posicao_Id]],Tb_AtoresPosicao[Posicao_Id],Tb_AtoresPosicao[DescricaoPosicao])</f>
        <v>Jair Bolsonaro - Rejeita indicada do "centrão", Ludhmila Hajjar, para o MS - 15/03/2021</v>
      </c>
      <c r="E101" t="str" cm="1">
        <f t="array" ref="E10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Crise da Covid, efeito Lula e auxílio desidratado ameaçam base de Bolsonaro no Congresso - 20/03/2021</v>
      </c>
      <c r="F101" s="3"/>
    </row>
    <row r="102" spans="1:6" ht="15.75" customHeight="1" x14ac:dyDescent="0.2">
      <c r="A102" s="3">
        <v>86</v>
      </c>
      <c r="B102" s="3" t="s">
        <v>5623</v>
      </c>
      <c r="C102" s="28">
        <v>1044</v>
      </c>
      <c r="D102" t="str">
        <f>_xlfn.XLOOKUP(Tb_PosicaoFonte[[#This Row],[Posicao_Id]],Tb_AtoresPosicao[Posicao_Id],Tb_AtoresPosicao[DescricaoPosicao])</f>
        <v>Jair Bolsonaro - Rejeita indicada do "centrão", Ludhmila Hajjar, para o MS - 15/03/2021</v>
      </c>
      <c r="E102" t="str" cm="1">
        <f t="array" ref="E10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Um mês depois, lua de mel de Bolsonaro com Centrão acaba - 21/03/2021</v>
      </c>
      <c r="F102" s="3"/>
    </row>
    <row r="103" spans="1:6" ht="15.75" customHeight="1" x14ac:dyDescent="0.2">
      <c r="A103" s="3">
        <v>88</v>
      </c>
      <c r="B103" s="3" t="s">
        <v>5623</v>
      </c>
      <c r="C103" s="3">
        <v>898</v>
      </c>
      <c r="D103" t="str">
        <f>_xlfn.XLOOKUP(Tb_PosicaoFonte[[#This Row],[Posicao_Id]],Tb_AtoresPosicao[Posicao_Id],Tb_AtoresPosicao[DescricaoPosicao])</f>
        <v>Estadão - Apoiou a criação da CPI da Covid - 22/03/2021</v>
      </c>
      <c r="E103" t="str" cm="1">
        <f t="array" ref="E10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O dever da CPI se impõe - 22/03/2021</v>
      </c>
      <c r="F103" s="3"/>
    </row>
    <row r="104" spans="1:6" ht="15.75" customHeight="1" x14ac:dyDescent="0.2">
      <c r="A104" s="28">
        <v>89</v>
      </c>
      <c r="B104" s="3" t="s">
        <v>5623</v>
      </c>
      <c r="C104" s="3">
        <v>1126</v>
      </c>
      <c r="D104" t="str">
        <f>_xlfn.XLOOKUP(Tb_PosicaoFonte[[#This Row],[Posicao_Id]],Tb_AtoresPosicao[Posicao_Id],Tb_AtoresPosicao[DescricaoPosicao])</f>
        <v>Rodrigo Pacheco - Criticou o negacionismo da pandemia (sem citar Bolsonaro) - 22/03/2021</v>
      </c>
      <c r="E104" s="30" t="str" cm="1">
        <f t="array" ref="E10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Sem citar Bolsonaro, Pacheco ataca 'minoria desordeira' e diz que negacionismo é brincadeira macabra - 22/03/2021</v>
      </c>
      <c r="F104" s="28"/>
    </row>
    <row r="105" spans="1:6" ht="15.75" customHeight="1" x14ac:dyDescent="0.2">
      <c r="A105" s="28">
        <v>89</v>
      </c>
      <c r="B105" s="28" t="s">
        <v>5623</v>
      </c>
      <c r="C105" s="3">
        <v>1045</v>
      </c>
      <c r="D105" t="str">
        <f>_xlfn.XLOOKUP(Tb_PosicaoFonte[[#This Row],[Posicao_Id]],Tb_AtoresPosicao[Posicao_Id],Tb_AtoresPosicao[DescricaoPosicao])</f>
        <v>Rodrigo Pacheco - Criticou o negacionismo da pandemia (sem citar Bolsonaro) - 22/03/2021</v>
      </c>
      <c r="E105" s="30" t="str" cm="1">
        <f t="array" ref="E10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Pacheco: ‘Negacionismo passou a ser brincadeira de mau gosto, macabra e medieval’ - 22/03/2021</v>
      </c>
      <c r="F105" s="28"/>
    </row>
    <row r="106" spans="1:6" ht="15.75" customHeight="1" x14ac:dyDescent="0.2">
      <c r="A106" s="28">
        <v>90</v>
      </c>
      <c r="B106" s="3" t="s">
        <v>5623</v>
      </c>
      <c r="C106" s="3">
        <v>1126</v>
      </c>
      <c r="D106" t="str">
        <f>_xlfn.XLOOKUP(Tb_PosicaoFonte[[#This Row],[Posicao_Id]],Tb_AtoresPosicao[Posicao_Id],Tb_AtoresPosicao[DescricaoPosicao])</f>
        <v>Rodrigo Pacheco - Defendeu a criação de um grande pacto nacional contra a Covid-19 - 22/03/2021</v>
      </c>
      <c r="E106" s="30" t="str" cm="1">
        <f t="array" ref="E10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Sem citar Bolsonaro, Pacheco ataca 'minoria desordeira' e diz que negacionismo é brincadeira macabra - 22/03/2021</v>
      </c>
      <c r="F106" s="28"/>
    </row>
    <row r="107" spans="1:6" ht="15.75" customHeight="1" x14ac:dyDescent="0.2">
      <c r="A107" s="28">
        <v>90</v>
      </c>
      <c r="B107" s="28" t="s">
        <v>5623</v>
      </c>
      <c r="C107" s="3">
        <v>1045</v>
      </c>
      <c r="D107" t="str">
        <f>_xlfn.XLOOKUP(Tb_PosicaoFonte[[#This Row],[Posicao_Id]],Tb_AtoresPosicao[Posicao_Id],Tb_AtoresPosicao[DescricaoPosicao])</f>
        <v>Rodrigo Pacheco - Defendeu a criação de um grande pacto nacional contra a Covid-19 - 22/03/2021</v>
      </c>
      <c r="E107" s="30" t="str" cm="1">
        <f t="array" ref="E10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Pacheco: ‘Negacionismo passou a ser brincadeira de mau gosto, macabra e medieval’ - 22/03/2021</v>
      </c>
      <c r="F107" s="28"/>
    </row>
    <row r="108" spans="1:6" ht="15.75" customHeight="1" x14ac:dyDescent="0.2">
      <c r="A108" s="28">
        <v>91</v>
      </c>
      <c r="B108" s="28" t="s">
        <v>5623</v>
      </c>
      <c r="C108" s="3">
        <v>1045</v>
      </c>
      <c r="D108" t="str">
        <f>_xlfn.XLOOKUP(Tb_PosicaoFonte[[#This Row],[Posicao_Id]],Tb_AtoresPosicao[Posicao_Id],Tb_AtoresPosicao[DescricaoPosicao])</f>
        <v>Rodrigo Pacheco - Criticou a criação da CPI da Covid - 22/03/2021</v>
      </c>
      <c r="E108" s="30" t="str" cm="1">
        <f t="array" ref="E10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Pacheco: ‘Negacionismo passou a ser brincadeira de mau gosto, macabra e medieval’ - 22/03/2021</v>
      </c>
      <c r="F108" s="28"/>
    </row>
    <row r="109" spans="1:6" ht="15.75" customHeight="1" x14ac:dyDescent="0.2">
      <c r="A109" s="28">
        <v>92</v>
      </c>
      <c r="B109" s="28" t="s">
        <v>5623</v>
      </c>
      <c r="C109" s="3">
        <v>1127</v>
      </c>
      <c r="D109" t="str">
        <f>_xlfn.XLOOKUP(Tb_PosicaoFonte[[#This Row],[Posicao_Id]],Tb_AtoresPosicao[Posicao_Id],Tb_AtoresPosicao[DescricaoPosicao])</f>
        <v>Ciro Nogueira - Criticou a criação da CPI da Covid - 22/03/2021</v>
      </c>
      <c r="E109" s="30" t="str" cm="1">
        <f t="array" ref="E10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Líder do centrão diz que Bolsonaro 'perdeu narrativa' na pandemia, mas descarta desembarque - 22/03/2021</v>
      </c>
      <c r="F109" s="28"/>
    </row>
    <row r="110" spans="1:6" ht="15.75" customHeight="1" x14ac:dyDescent="0.2">
      <c r="A110" s="28">
        <v>93</v>
      </c>
      <c r="B110" s="28" t="s">
        <v>5623</v>
      </c>
      <c r="C110" s="3">
        <v>1127</v>
      </c>
      <c r="D110" t="str">
        <f>_xlfn.XLOOKUP(Tb_PosicaoFonte[[#This Row],[Posicao_Id]],Tb_AtoresPosicao[Posicao_Id],Tb_AtoresPosicao[DescricaoPosicao])</f>
        <v>Ciro Nogueira - Criticou o negacionismo da pandemia (citando Bolsonaro) - 22/03/2021</v>
      </c>
      <c r="E110" s="30" t="str" cm="1">
        <f t="array" ref="E11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Líder do centrão diz que Bolsonaro 'perdeu narrativa' na pandemia, mas descarta desembarque - 22/03/2021</v>
      </c>
      <c r="F110" s="28"/>
    </row>
    <row r="111" spans="1:6" ht="15.75" customHeight="1" x14ac:dyDescent="0.2">
      <c r="A111" s="28">
        <v>95</v>
      </c>
      <c r="B111" s="28" t="s">
        <v>5623</v>
      </c>
      <c r="C111" s="28">
        <v>1268</v>
      </c>
      <c r="D111" t="str">
        <f>_xlfn.XLOOKUP(Tb_PosicaoFonte[[#This Row],[Posicao_Id]],Tb_AtoresPosicao[Posicao_Id],Tb_AtoresPosicao[DescricaoPosicao])</f>
        <v>Jair Bolsonaro - Ameaçou usar as Forças Armadas para impedir medidas de restrição - 21/03/2021</v>
      </c>
      <c r="E111" s="30" t="str" cm="1">
        <f t="array" ref="E11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Estão esticando a corda, faço qualquer coisa pelo meu povo, diz Bolsonaro em aglomeração no Alvorada - 21/03/2021</v>
      </c>
      <c r="F111" s="28"/>
    </row>
    <row r="112" spans="1:6" ht="15.75" customHeight="1" x14ac:dyDescent="0.2">
      <c r="A112" s="28">
        <v>95</v>
      </c>
      <c r="B112" s="28" t="s">
        <v>5623</v>
      </c>
      <c r="C112" s="28">
        <v>1269</v>
      </c>
      <c r="D112" t="str">
        <f>_xlfn.XLOOKUP(Tb_PosicaoFonte[[#This Row],[Posicao_Id]],Tb_AtoresPosicao[Posicao_Id],Tb_AtoresPosicao[DescricaoPosicao])</f>
        <v>Jair Bolsonaro - Ameaçou usar as Forças Armadas para impedir medidas de restrição - 21/03/2021</v>
      </c>
      <c r="E112" s="30" t="str" cm="1">
        <f t="array" ref="E11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Novas falas de Bolsonaro sobre Forças Armadas incomodam militares - 22/03/2021</v>
      </c>
      <c r="F112" s="28"/>
    </row>
    <row r="113" spans="1:6" ht="15.75" customHeight="1" x14ac:dyDescent="0.2">
      <c r="A113" s="28">
        <v>96</v>
      </c>
      <c r="B113" s="28" t="s">
        <v>5623</v>
      </c>
      <c r="C113" s="28">
        <v>1270</v>
      </c>
      <c r="D113" t="str">
        <f>_xlfn.XLOOKUP(Tb_PosicaoFonte[[#This Row],[Posicao_Id]],Tb_AtoresPosicao[Posicao_Id],Tb_AtoresPosicao[DescricaoPosicao])</f>
        <v>Jair Bolsonaro - Afirma que 2021 será o "ano da vacinação" - 23/03/2021</v>
      </c>
      <c r="E113" s="30" t="str" cm="1">
        <f t="array" ref="E11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m pronunciamento, Bolsonaro mente sobre ações do governo na pandemia e agora diz que 2021 será o ano da vacinação - 23/03/2021</v>
      </c>
      <c r="F113" s="28"/>
    </row>
    <row r="114" spans="1:6" ht="15.75" customHeight="1" x14ac:dyDescent="0.2">
      <c r="A114" s="28">
        <v>96</v>
      </c>
      <c r="B114" s="28" t="s">
        <v>5623</v>
      </c>
      <c r="C114" s="28">
        <v>1129</v>
      </c>
      <c r="D114" t="str">
        <f>_xlfn.XLOOKUP(Tb_PosicaoFonte[[#This Row],[Posicao_Id]],Tb_AtoresPosicao[Posicao_Id],Tb_AtoresPosicao[DescricaoPosicao])</f>
        <v>Jair Bolsonaro - Afirma que 2021 será o "ano da vacinação" - 23/03/2021</v>
      </c>
      <c r="E114" s="30" t="str" cm="1">
        <f t="array" ref="E11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Após um ano e 300 mil mortes, Bolsonaro anuncia comitê anti-Covid, defende vacinação e prega tratamento precoce - 24/03/2021</v>
      </c>
      <c r="F114" s="28"/>
    </row>
    <row r="115" spans="1:6" ht="15.75" customHeight="1" x14ac:dyDescent="0.2">
      <c r="A115" s="28">
        <v>97</v>
      </c>
      <c r="B115" s="28" t="s">
        <v>5623</v>
      </c>
      <c r="C115" s="28">
        <v>899</v>
      </c>
      <c r="D115" t="str">
        <f>_xlfn.XLOOKUP(Tb_PosicaoFonte[[#This Row],[Posicao_Id]],Tb_AtoresPosicao[Posicao_Id],Tb_AtoresPosicao[DescricaoPosicao])</f>
        <v>Jair Bolsonaro - Defendeu tratamento precose - 24/03/2021</v>
      </c>
      <c r="E115" s="30" t="str" cm="1">
        <f t="array" ref="E11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Após um ano de pandemia, Bolsonaro anuncia comitê para coordenar ações contra covid-19 - 24/03/2021</v>
      </c>
      <c r="F115" s="28"/>
    </row>
    <row r="116" spans="1:6" ht="15.75" customHeight="1" x14ac:dyDescent="0.2">
      <c r="A116" s="28">
        <v>98</v>
      </c>
      <c r="B116" s="28" t="s">
        <v>5623</v>
      </c>
      <c r="C116" s="3">
        <v>1127</v>
      </c>
      <c r="D116" t="str">
        <f>_xlfn.XLOOKUP(Tb_PosicaoFonte[[#This Row],[Posicao_Id]],Tb_AtoresPosicao[Posicao_Id],Tb_AtoresPosicao[DescricaoPosicao])</f>
        <v>Ciro Nogueira - Defendeu demissão de Ernesto Araújo do MRE - 22/03/2021</v>
      </c>
      <c r="E116" s="30" t="str" cm="1">
        <f t="array" ref="E11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Líder do centrão diz que Bolsonaro 'perdeu narrativa' na pandemia, mas descarta desembarque - 22/03/2021</v>
      </c>
      <c r="F116" s="28"/>
    </row>
    <row r="117" spans="1:6" ht="15.75" customHeight="1" x14ac:dyDescent="0.2">
      <c r="A117" s="28">
        <v>99</v>
      </c>
      <c r="B117" s="28" t="s">
        <v>5623</v>
      </c>
      <c r="C117" s="3">
        <v>1130</v>
      </c>
      <c r="D117" t="str">
        <f>_xlfn.XLOOKUP(Tb_PosicaoFonte[[#This Row],[Posicao_Id]],Tb_AtoresPosicao[Posicao_Id],Tb_AtoresPosicao[DescricaoPosicao])</f>
        <v>Arthur Lira - Defendeu demissão de Ernesto Araújo do MRE - 24/03/2021</v>
      </c>
      <c r="E117" s="30" t="str" cm="1">
        <f t="array" ref="E11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Lira cobra reação do governo Bolsonaro na crise e ameaça com 'remédios amargos' do Congresso, 'alguns fatais' - 24/03/2021</v>
      </c>
      <c r="F117" s="28"/>
    </row>
    <row r="118" spans="1:6" ht="15.75" customHeight="1" x14ac:dyDescent="0.2">
      <c r="A118" s="28">
        <v>100</v>
      </c>
      <c r="B118" s="28" t="s">
        <v>5623</v>
      </c>
      <c r="C118" s="3">
        <v>1130</v>
      </c>
      <c r="D118" t="str">
        <f>_xlfn.XLOOKUP(Tb_PosicaoFonte[[#This Row],[Posicao_Id]],Tb_AtoresPosicao[Posicao_Id],Tb_AtoresPosicao[DescricaoPosicao])</f>
        <v>Arthur Lira - Criticou o negacionismo da pandemia (sem citar Bolsonaro). Afirmou que "Os remédios políticos no Parlamento são conhecidos e são todos amargos. Alguns, fatais." - 24/03/2021</v>
      </c>
      <c r="E118" s="30" t="str" cm="1">
        <f t="array" ref="E11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Lira cobra reação do governo Bolsonaro na crise e ameaça com 'remédios amargos' do Congresso, 'alguns fatais' - 24/03/2021</v>
      </c>
      <c r="F118" s="28"/>
    </row>
    <row r="119" spans="1:6" ht="15.75" customHeight="1" x14ac:dyDescent="0.2">
      <c r="A119" s="28">
        <v>100</v>
      </c>
      <c r="B119" s="28" t="s">
        <v>5623</v>
      </c>
      <c r="C119" s="28">
        <v>900</v>
      </c>
      <c r="D119" t="str">
        <f>_xlfn.XLOOKUP(Tb_PosicaoFonte[[#This Row],[Posicao_Id]],Tb_AtoresPosicao[Posicao_Id],Tb_AtoresPosicao[DescricaoPosicao])</f>
        <v>Arthur Lira - Criticou o negacionismo da pandemia (sem citar Bolsonaro). Afirmou que "Os remédios políticos no Parlamento são conhecidos e são todos amargos. Alguns, fatais." - 24/03/2021</v>
      </c>
      <c r="E119" s="30" t="str" cm="1">
        <f t="array" ref="E11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Arthur Lira chegou a incluir impeachment no discurso na Câmara em que falou em 'sinal amarelo' - 28/03/2021</v>
      </c>
      <c r="F119" s="28"/>
    </row>
    <row r="120" spans="1:6" ht="15.75" customHeight="1" x14ac:dyDescent="0.2">
      <c r="A120" s="28">
        <v>101</v>
      </c>
      <c r="B120" s="28" t="s">
        <v>5623</v>
      </c>
      <c r="C120" s="3">
        <v>1131</v>
      </c>
      <c r="D120" t="str">
        <f>_xlfn.XLOOKUP(Tb_PosicaoFonte[[#This Row],[Posicao_Id]],Tb_AtoresPosicao[Posicao_Id],Tb_AtoresPosicao[DescricaoPosicao])</f>
        <v>Simone Tebet - Apoiou a criação da CPI da Covid - 26/03/2021</v>
      </c>
      <c r="E120" s="30" t="str" cm="1">
        <f t="array" ref="E12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O Congresso deve instalar já a CPI da Covid? SIM - 26/03/2021</v>
      </c>
      <c r="F120" s="28"/>
    </row>
    <row r="121" spans="1:6" ht="15.75" customHeight="1" x14ac:dyDescent="0.2">
      <c r="A121" s="28">
        <v>102</v>
      </c>
      <c r="B121" s="28" t="s">
        <v>5623</v>
      </c>
      <c r="C121" s="3">
        <v>1132</v>
      </c>
      <c r="D121" t="str">
        <f>_xlfn.XLOOKUP(Tb_PosicaoFonte[[#This Row],[Posicao_Id]],Tb_AtoresPosicao[Posicao_Id],Tb_AtoresPosicao[DescricaoPosicao])</f>
        <v>Eduardo Gomes - Criticou a criação da CPI da Covid - 26/03/2021</v>
      </c>
      <c r="E121" s="30" t="str" cm="1">
        <f t="array" ref="E12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O Congresso deve instalar já a CPI da Covid? NÃO - 26/03/2021</v>
      </c>
      <c r="F121" s="28"/>
    </row>
    <row r="122" spans="1:6" ht="15.75" customHeight="1" x14ac:dyDescent="0.2">
      <c r="A122" s="28">
        <v>103</v>
      </c>
      <c r="B122" s="28" t="s">
        <v>5623</v>
      </c>
      <c r="C122" s="3">
        <v>1133</v>
      </c>
      <c r="D122" t="str">
        <f>_xlfn.XLOOKUP(Tb_PosicaoFonte[[#This Row],[Posicao_Id]],Tb_AtoresPosicao[Posicao_Id],Tb_AtoresPosicao[DescricaoPosicao])</f>
        <v>Alex Manente - Defendeu maior protagonismo do Legislativo na pandemia - 28/03/2021</v>
      </c>
      <c r="E122" s="30" t="str" cm="1">
        <f t="array" ref="E12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Congresso tende a subir o tom contra Bolsonaro com agravamento da pandemia - 28/03/2021</v>
      </c>
      <c r="F122" s="28"/>
    </row>
    <row r="123" spans="1:6" ht="15.75" customHeight="1" x14ac:dyDescent="0.2">
      <c r="A123" s="28">
        <v>104</v>
      </c>
      <c r="B123" s="28" t="s">
        <v>5623</v>
      </c>
      <c r="C123" s="3">
        <v>1133</v>
      </c>
      <c r="D123" t="str">
        <f>_xlfn.XLOOKUP(Tb_PosicaoFonte[[#This Row],[Posicao_Id]],Tb_AtoresPosicao[Posicao_Id],Tb_AtoresPosicao[DescricaoPosicao])</f>
        <v>Fábio Trad - Defendeu maior protagonismo do Legislativo na pandemia - 28/03/2021</v>
      </c>
      <c r="E123" s="30" t="str" cm="1">
        <f t="array" ref="E12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Congresso tende a subir o tom contra Bolsonaro com agravamento da pandemia - 28/03/2021</v>
      </c>
      <c r="F123" s="28"/>
    </row>
    <row r="124" spans="1:6" ht="15.75" customHeight="1" x14ac:dyDescent="0.2">
      <c r="A124" s="28">
        <v>105</v>
      </c>
      <c r="B124" s="28" t="s">
        <v>5623</v>
      </c>
      <c r="C124" s="28">
        <v>1128</v>
      </c>
      <c r="D124" t="str">
        <f>_xlfn.XLOOKUP(Tb_PosicaoFonte[[#This Row],[Posicao_Id]],Tb_AtoresPosicao[Posicao_Id],Tb_AtoresPosicao[DescricaoPosicao])</f>
        <v>Nelsinho Trad - Defendeu maior protagonismo do Legislativo na pandemia - 22/03/2021</v>
      </c>
      <c r="E124" s="30" t="str" cm="1">
        <f t="array" ref="E12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Congresso e Supremo veem reunião com Bolsonaro com ceticismo e chance para dar recado ao presidente - 22/03/2021</v>
      </c>
      <c r="F124" s="28"/>
    </row>
    <row r="125" spans="1:6" ht="15.75" customHeight="1" x14ac:dyDescent="0.2">
      <c r="A125" s="28">
        <v>106</v>
      </c>
      <c r="B125" s="28" t="s">
        <v>5623</v>
      </c>
      <c r="C125" s="3">
        <v>903</v>
      </c>
      <c r="D125" t="str">
        <f>_xlfn.XLOOKUP(Tb_PosicaoFonte[[#This Row],[Posicao_Id]],Tb_AtoresPosicao[Posicao_Id],Tb_AtoresPosicao[DescricaoPosicao])</f>
        <v>Gilberto Kassab - Evitou se posicionar sobre a CPI Covid, mas com viés contra - 05/04/2021</v>
      </c>
      <c r="E125" s="30" t="str" cm="1">
        <f t="array" ref="E12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Presidentes de partidos criticam Bolsonaro, mas divergem sobre CPI da covid-19 - 05/04/2021</v>
      </c>
      <c r="F125" s="28"/>
    </row>
    <row r="126" spans="1:6" ht="15.75" customHeight="1" x14ac:dyDescent="0.2">
      <c r="A126" s="28">
        <v>106</v>
      </c>
      <c r="B126" s="28" t="s">
        <v>6387</v>
      </c>
      <c r="C126" s="28">
        <v>2</v>
      </c>
      <c r="D126" t="str">
        <f>_xlfn.XLOOKUP(Tb_PosicaoFonte[[#This Row],[Posicao_Id]],Tb_AtoresPosicao[Posicao_Id],Tb_AtoresPosicao[DescricaoPosicao])</f>
        <v>Gilberto Kassab - Evitou se posicionar sobre a CPI Covid, mas com viés contra - 05/04/2021</v>
      </c>
      <c r="E126" s="30" t="str" cm="1">
        <f t="array" ref="E12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MDB, PSD e Psol: lideres partidários debatem a crise política e sanitária - Youtube</v>
      </c>
      <c r="F126" s="28"/>
    </row>
    <row r="127" spans="1:6" ht="15.75" customHeight="1" x14ac:dyDescent="0.2">
      <c r="A127" s="28">
        <v>107</v>
      </c>
      <c r="B127" s="28" t="s">
        <v>5623</v>
      </c>
      <c r="C127" s="3">
        <v>903</v>
      </c>
      <c r="D127" t="str">
        <f>_xlfn.XLOOKUP(Tb_PosicaoFonte[[#This Row],[Posicao_Id]],Tb_AtoresPosicao[Posicao_Id],Tb_AtoresPosicao[DescricaoPosicao])</f>
        <v>Baleia Rossi - Apoiou a criação da CPI da Covid - 05/04/2021</v>
      </c>
      <c r="E127" s="30" t="str" cm="1">
        <f t="array" ref="E12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Presidentes de partidos criticam Bolsonaro, mas divergem sobre CPI da covid-19 - 05/04/2021</v>
      </c>
      <c r="F127" s="28"/>
    </row>
    <row r="128" spans="1:6" ht="15.75" customHeight="1" x14ac:dyDescent="0.2">
      <c r="A128" s="28">
        <v>107</v>
      </c>
      <c r="B128" s="28" t="s">
        <v>6387</v>
      </c>
      <c r="C128" s="28">
        <v>2</v>
      </c>
      <c r="D128" t="str">
        <f>_xlfn.XLOOKUP(Tb_PosicaoFonte[[#This Row],[Posicao_Id]],Tb_AtoresPosicao[Posicao_Id],Tb_AtoresPosicao[DescricaoPosicao])</f>
        <v>Baleia Rossi - Apoiou a criação da CPI da Covid - 05/04/2021</v>
      </c>
      <c r="E128" s="30" t="str" cm="1">
        <f t="array" ref="E12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MDB, PSD e Psol: lideres partidários debatem a crise política e sanitária - Youtube</v>
      </c>
      <c r="F128" s="28"/>
    </row>
    <row r="129" spans="1:6" ht="15.75" customHeight="1" x14ac:dyDescent="0.2">
      <c r="A129" s="28">
        <v>108</v>
      </c>
      <c r="B129" s="28" t="s">
        <v>5623</v>
      </c>
      <c r="C129" s="3">
        <v>903</v>
      </c>
      <c r="D129" t="str">
        <f>_xlfn.XLOOKUP(Tb_PosicaoFonte[[#This Row],[Posicao_Id]],Tb_AtoresPosicao[Posicao_Id],Tb_AtoresPosicao[DescricaoPosicao])</f>
        <v>Juliano Medeiros - Apoiou a criação da CPI da Covid - 05/04/2021</v>
      </c>
      <c r="E129" s="30" t="str" cm="1">
        <f t="array" ref="E12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Presidentes de partidos criticam Bolsonaro, mas divergem sobre CPI da covid-19 - 05/04/2021</v>
      </c>
      <c r="F129" s="28"/>
    </row>
    <row r="130" spans="1:6" ht="15.75" customHeight="1" x14ac:dyDescent="0.2">
      <c r="A130" s="28">
        <v>108</v>
      </c>
      <c r="B130" s="28" t="s">
        <v>6387</v>
      </c>
      <c r="C130" s="28">
        <v>2</v>
      </c>
      <c r="D130" t="str">
        <f>_xlfn.XLOOKUP(Tb_PosicaoFonte[[#This Row],[Posicao_Id]],Tb_AtoresPosicao[Posicao_Id],Tb_AtoresPosicao[DescricaoPosicao])</f>
        <v>Juliano Medeiros - Apoiou a criação da CPI da Covid - 05/04/2021</v>
      </c>
      <c r="E130" s="30" t="str" cm="1">
        <f t="array" ref="E13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MDB, PSD e Psol: lideres partidários debatem a crise política e sanitária - Youtube</v>
      </c>
      <c r="F130" s="28"/>
    </row>
    <row r="131" spans="1:6" ht="15.75" customHeight="1" x14ac:dyDescent="0.2">
      <c r="A131" s="28">
        <v>109</v>
      </c>
      <c r="B131" s="28" t="s">
        <v>5623</v>
      </c>
      <c r="C131" s="3">
        <v>903</v>
      </c>
      <c r="D131" t="str">
        <f>_xlfn.XLOOKUP(Tb_PosicaoFonte[[#This Row],[Posicao_Id]],Tb_AtoresPosicao[Posicao_Id],Tb_AtoresPosicao[DescricaoPosicao])</f>
        <v>Gilberto Kassab - Criticou o negacionismo da pandemia (citando Bolsonaro) - 05/04/2021</v>
      </c>
      <c r="E131" s="30" t="str" cm="1">
        <f t="array" ref="E13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Presidentes de partidos criticam Bolsonaro, mas divergem sobre CPI da covid-19 - 05/04/2021</v>
      </c>
      <c r="F131" s="28"/>
    </row>
    <row r="132" spans="1:6" ht="15.75" customHeight="1" x14ac:dyDescent="0.2">
      <c r="A132" s="28">
        <v>109</v>
      </c>
      <c r="B132" s="28" t="s">
        <v>6387</v>
      </c>
      <c r="C132" s="28">
        <v>2</v>
      </c>
      <c r="D132" t="str">
        <f>_xlfn.XLOOKUP(Tb_PosicaoFonte[[#This Row],[Posicao_Id]],Tb_AtoresPosicao[Posicao_Id],Tb_AtoresPosicao[DescricaoPosicao])</f>
        <v>Gilberto Kassab - Criticou o negacionismo da pandemia (citando Bolsonaro) - 05/04/2021</v>
      </c>
      <c r="E132" s="30" t="str" cm="1">
        <f t="array" ref="E13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MDB, PSD e Psol: lideres partidários debatem a crise política e sanitária - Youtube</v>
      </c>
      <c r="F132" s="28"/>
    </row>
    <row r="133" spans="1:6" ht="15.75" customHeight="1" x14ac:dyDescent="0.2">
      <c r="A133" s="28">
        <v>110</v>
      </c>
      <c r="B133" s="28" t="s">
        <v>5623</v>
      </c>
      <c r="C133" s="3">
        <v>903</v>
      </c>
      <c r="D133" t="str">
        <f>_xlfn.XLOOKUP(Tb_PosicaoFonte[[#This Row],[Posicao_Id]],Tb_AtoresPosicao[Posicao_Id],Tb_AtoresPosicao[DescricaoPosicao])</f>
        <v>Baleia Rossi - Criticou o negacionismo da pandemia (citando Bolsonaro) - 05/04/2021</v>
      </c>
      <c r="E133" s="30" t="str" cm="1">
        <f t="array" ref="E13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Presidentes de partidos criticam Bolsonaro, mas divergem sobre CPI da covid-19 - 05/04/2021</v>
      </c>
      <c r="F133" s="28"/>
    </row>
    <row r="134" spans="1:6" ht="15.75" customHeight="1" x14ac:dyDescent="0.2">
      <c r="A134" s="28">
        <v>110</v>
      </c>
      <c r="B134" s="28" t="s">
        <v>6387</v>
      </c>
      <c r="C134" s="28">
        <v>2</v>
      </c>
      <c r="D134" t="str">
        <f>_xlfn.XLOOKUP(Tb_PosicaoFonte[[#This Row],[Posicao_Id]],Tb_AtoresPosicao[Posicao_Id],Tb_AtoresPosicao[DescricaoPosicao])</f>
        <v>Baleia Rossi - Criticou o negacionismo da pandemia (citando Bolsonaro) - 05/04/2021</v>
      </c>
      <c r="E134" s="30" t="str" cm="1">
        <f t="array" ref="E13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MDB, PSD e Psol: lideres partidários debatem a crise política e sanitária - Youtube</v>
      </c>
      <c r="F134" s="28"/>
    </row>
    <row r="135" spans="1:6" ht="15.75" customHeight="1" x14ac:dyDescent="0.2">
      <c r="A135" s="28">
        <v>111</v>
      </c>
      <c r="B135" s="28" t="s">
        <v>5623</v>
      </c>
      <c r="C135" s="3">
        <v>903</v>
      </c>
      <c r="D135" t="str">
        <f>_xlfn.XLOOKUP(Tb_PosicaoFonte[[#This Row],[Posicao_Id]],Tb_AtoresPosicao[Posicao_Id],Tb_AtoresPosicao[DescricaoPosicao])</f>
        <v>Juliano Medeiros - Criticou o negacionismo da pandemia (citando Bolsonaro) - 05/04/2021</v>
      </c>
      <c r="E135" s="30" t="str" cm="1">
        <f t="array" ref="E13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Presidentes de partidos criticam Bolsonaro, mas divergem sobre CPI da covid-19 - 05/04/2021</v>
      </c>
      <c r="F135" s="28"/>
    </row>
    <row r="136" spans="1:6" ht="15.75" customHeight="1" x14ac:dyDescent="0.2">
      <c r="A136" s="28">
        <v>111</v>
      </c>
      <c r="B136" s="28" t="s">
        <v>6387</v>
      </c>
      <c r="C136" s="28">
        <v>2</v>
      </c>
      <c r="D136" t="str">
        <f>_xlfn.XLOOKUP(Tb_PosicaoFonte[[#This Row],[Posicao_Id]],Tb_AtoresPosicao[Posicao_Id],Tb_AtoresPosicao[DescricaoPosicao])</f>
        <v>Juliano Medeiros - Criticou o negacionismo da pandemia (citando Bolsonaro) - 05/04/2021</v>
      </c>
      <c r="E136" s="30" t="str" cm="1">
        <f t="array" ref="E13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MDB, PSD e Psol: lideres partidários debatem a crise política e sanitária - Youtube</v>
      </c>
      <c r="F136" s="28"/>
    </row>
    <row r="137" spans="1:6" ht="15.75" customHeight="1" x14ac:dyDescent="0.2">
      <c r="A137" s="28">
        <v>112</v>
      </c>
      <c r="B137" s="28" t="s">
        <v>5623</v>
      </c>
      <c r="C137" s="3">
        <v>1136</v>
      </c>
      <c r="D137" t="str">
        <f>_xlfn.XLOOKUP(Tb_PosicaoFonte[[#This Row],[Posicao_Id]],Tb_AtoresPosicao[Posicao_Id],Tb_AtoresPosicao[DescricaoPosicao])</f>
        <v>Rodrigo Pacheco - Critica fortemente a decisão de Barroso - 08/04/2021</v>
      </c>
      <c r="E137" s="30" t="str" cm="1">
        <f t="array" ref="E13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Barroso, do STF, manda Senado instalar CPI da Covid, em revés para Bolsonaro - 08/04/2021</v>
      </c>
      <c r="F137" s="28"/>
    </row>
    <row r="138" spans="1:6" ht="15.75" customHeight="1" x14ac:dyDescent="0.2">
      <c r="A138" s="28">
        <v>112</v>
      </c>
      <c r="B138" s="28" t="s">
        <v>5623</v>
      </c>
      <c r="C138" s="28">
        <v>1137</v>
      </c>
      <c r="D138" t="str">
        <f>_xlfn.XLOOKUP(Tb_PosicaoFonte[[#This Row],[Posicao_Id]],Tb_AtoresPosicao[Posicao_Id],Tb_AtoresPosicao[DescricaoPosicao])</f>
        <v>Rodrigo Pacheco - Critica fortemente a decisão de Barroso - 08/04/2021</v>
      </c>
      <c r="E138" s="30" t="str" cm="1">
        <f t="array" ref="E13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instalará CPI da Covid após decisão do Supremo e fala em 'palanque' de 2022 - 08/04/2021</v>
      </c>
      <c r="F138" s="28"/>
    </row>
    <row r="139" spans="1:6" ht="15.75" customHeight="1" x14ac:dyDescent="0.2">
      <c r="A139" s="28">
        <v>113</v>
      </c>
      <c r="B139" s="28" t="s">
        <v>5623</v>
      </c>
      <c r="C139" s="3">
        <v>1136</v>
      </c>
      <c r="D139" t="str">
        <f>_xlfn.XLOOKUP(Tb_PosicaoFonte[[#This Row],[Posicao_Id]],Tb_AtoresPosicao[Posicao_Id],Tb_AtoresPosicao[DescricaoPosicao])</f>
        <v>Rodrigo Pacheco - Indica que irá acatar a posição de Barroso - 08/04/2021</v>
      </c>
      <c r="E139" s="30" t="str" cm="1">
        <f t="array" ref="E13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Barroso, do STF, manda Senado instalar CPI da Covid, em revés para Bolsonaro - 08/04/2021</v>
      </c>
      <c r="F139" s="28"/>
    </row>
    <row r="140" spans="1:6" ht="15.75" customHeight="1" x14ac:dyDescent="0.2">
      <c r="A140" s="28">
        <v>113</v>
      </c>
      <c r="B140" s="28" t="s">
        <v>5623</v>
      </c>
      <c r="C140" s="28">
        <v>1137</v>
      </c>
      <c r="D140" t="str">
        <f>_xlfn.XLOOKUP(Tb_PosicaoFonte[[#This Row],[Posicao_Id]],Tb_AtoresPosicao[Posicao_Id],Tb_AtoresPosicao[DescricaoPosicao])</f>
        <v>Rodrigo Pacheco - Indica que irá acatar a posição de Barroso - 08/04/2021</v>
      </c>
      <c r="E140" s="30" t="str" cm="1">
        <f t="array" ref="E14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instalará CPI da Covid após decisão do Supremo e fala em 'palanque' de 2022 - 08/04/2021</v>
      </c>
      <c r="F140" s="28"/>
    </row>
    <row r="141" spans="1:6" ht="15.75" customHeight="1" x14ac:dyDescent="0.2">
      <c r="A141" s="28">
        <v>114</v>
      </c>
      <c r="B141" s="28" t="s">
        <v>5623</v>
      </c>
      <c r="C141" s="3">
        <v>1136</v>
      </c>
      <c r="D141" t="str">
        <f>_xlfn.XLOOKUP(Tb_PosicaoFonte[[#This Row],[Posicao_Id]],Tb_AtoresPosicao[Posicao_Id],Tb_AtoresPosicao[DescricaoPosicao])</f>
        <v>Omar Aziz - Criticou decisão de Barroso - 08/04/2021</v>
      </c>
      <c r="E141" s="30" t="str" cm="1">
        <f t="array" ref="E14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Barroso, do STF, manda Senado instalar CPI da Covid, em revés para Bolsonaro - 08/04/2021</v>
      </c>
      <c r="F141" s="28"/>
    </row>
    <row r="142" spans="1:6" ht="15.75" customHeight="1" x14ac:dyDescent="0.2">
      <c r="A142" s="28">
        <v>114</v>
      </c>
      <c r="B142" s="28" t="s">
        <v>5623</v>
      </c>
      <c r="C142" s="28">
        <v>1137</v>
      </c>
      <c r="D142" t="str">
        <f>_xlfn.XLOOKUP(Tb_PosicaoFonte[[#This Row],[Posicao_Id]],Tb_AtoresPosicao[Posicao_Id],Tb_AtoresPosicao[DescricaoPosicao])</f>
        <v>Omar Aziz - Criticou decisão de Barroso - 08/04/2021</v>
      </c>
      <c r="E142" s="30" t="str" cm="1">
        <f t="array" ref="E14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instalará CPI da Covid após decisão do Supremo e fala em 'palanque' de 2022 - 08/04/2021</v>
      </c>
      <c r="F142" s="28"/>
    </row>
    <row r="143" spans="1:6" ht="15.75" customHeight="1" x14ac:dyDescent="0.2">
      <c r="A143" s="28">
        <v>115</v>
      </c>
      <c r="B143" s="28" t="s">
        <v>5623</v>
      </c>
      <c r="C143" s="3">
        <v>1136</v>
      </c>
      <c r="D143" t="str">
        <f>_xlfn.XLOOKUP(Tb_PosicaoFonte[[#This Row],[Posicao_Id]],Tb_AtoresPosicao[Posicao_Id],Tb_AtoresPosicao[DescricaoPosicao])</f>
        <v>Fernando Bezerra Coelho - Criticou decisão de Barroso - 08/04/2021</v>
      </c>
      <c r="E143" s="30" t="str" cm="1">
        <f t="array" ref="E14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Barroso, do STF, manda Senado instalar CPI da Covid, em revés para Bolsonaro - 08/04/2021</v>
      </c>
      <c r="F143" s="28"/>
    </row>
    <row r="144" spans="1:6" ht="15.75" customHeight="1" x14ac:dyDescent="0.2">
      <c r="A144" s="28">
        <v>115</v>
      </c>
      <c r="B144" s="28" t="s">
        <v>5623</v>
      </c>
      <c r="C144" s="28">
        <v>1137</v>
      </c>
      <c r="D144" t="str">
        <f>_xlfn.XLOOKUP(Tb_PosicaoFonte[[#This Row],[Posicao_Id]],Tb_AtoresPosicao[Posicao_Id],Tb_AtoresPosicao[DescricaoPosicao])</f>
        <v>Fernando Bezerra Coelho - Criticou decisão de Barroso - 08/04/2021</v>
      </c>
      <c r="E144" s="30" t="str" cm="1">
        <f t="array" ref="E14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instalará CPI da Covid após decisão do Supremo e fala em 'palanque' de 2022 - 08/04/2021</v>
      </c>
      <c r="F144" s="28"/>
    </row>
    <row r="145" spans="1:6" ht="15.75" customHeight="1" x14ac:dyDescent="0.2">
      <c r="A145" s="28">
        <v>116</v>
      </c>
      <c r="B145" s="28" t="s">
        <v>5623</v>
      </c>
      <c r="C145" s="3">
        <v>1136</v>
      </c>
      <c r="D145" t="str">
        <f>_xlfn.XLOOKUP(Tb_PosicaoFonte[[#This Row],[Posicao_Id]],Tb_AtoresPosicao[Posicao_Id],Tb_AtoresPosicao[DescricaoPosicao])</f>
        <v>Alessandro Vieira - Apoiou decisão de Barroso - 08/04/2021</v>
      </c>
      <c r="E145" s="30" t="str" cm="1">
        <f t="array" ref="E14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Barroso, do STF, manda Senado instalar CPI da Covid, em revés para Bolsonaro - 08/04/2021</v>
      </c>
      <c r="F145" s="28"/>
    </row>
    <row r="146" spans="1:6" ht="15.75" customHeight="1" x14ac:dyDescent="0.2">
      <c r="A146" s="28">
        <v>116</v>
      </c>
      <c r="B146" s="28" t="s">
        <v>5623</v>
      </c>
      <c r="C146" s="28">
        <v>1137</v>
      </c>
      <c r="D146" t="str">
        <f>_xlfn.XLOOKUP(Tb_PosicaoFonte[[#This Row],[Posicao_Id]],Tb_AtoresPosicao[Posicao_Id],Tb_AtoresPosicao[DescricaoPosicao])</f>
        <v>Alessandro Vieira - Apoiou decisão de Barroso - 08/04/2021</v>
      </c>
      <c r="E146" s="30" t="str" cm="1">
        <f t="array" ref="E14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instalará CPI da Covid após decisão do Supremo e fala em 'palanque' de 2022 - 08/04/2021</v>
      </c>
      <c r="F146" s="28"/>
    </row>
    <row r="147" spans="1:6" ht="15.75" customHeight="1" x14ac:dyDescent="0.2">
      <c r="A147" s="28">
        <v>117</v>
      </c>
      <c r="B147" s="28" t="s">
        <v>5623</v>
      </c>
      <c r="C147" s="3">
        <v>1136</v>
      </c>
      <c r="D147" t="str">
        <f>_xlfn.XLOOKUP(Tb_PosicaoFonte[[#This Row],[Posicao_Id]],Tb_AtoresPosicao[Posicao_Id],Tb_AtoresPosicao[DescricaoPosicao])</f>
        <v>Jean Paul Prates - Apoiou decisão de Barroso - 08/04/2021</v>
      </c>
      <c r="E147" s="30" t="str" cm="1">
        <f t="array" ref="E14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Barroso, do STF, manda Senado instalar CPI da Covid, em revés para Bolsonaro - 08/04/2021</v>
      </c>
      <c r="F147" s="28"/>
    </row>
    <row r="148" spans="1:6" ht="15.75" customHeight="1" x14ac:dyDescent="0.2">
      <c r="A148" s="28">
        <v>117</v>
      </c>
      <c r="B148" s="28" t="s">
        <v>5623</v>
      </c>
      <c r="C148" s="28">
        <v>1137</v>
      </c>
      <c r="D148" t="str">
        <f>_xlfn.XLOOKUP(Tb_PosicaoFonte[[#This Row],[Posicao_Id]],Tb_AtoresPosicao[Posicao_Id],Tb_AtoresPosicao[DescricaoPosicao])</f>
        <v>Jean Paul Prates - Apoiou decisão de Barroso - 08/04/2021</v>
      </c>
      <c r="E148" s="30" t="str" cm="1">
        <f t="array" ref="E14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instalará CPI da Covid após decisão do Supremo e fala em 'palanque' de 2022 - 08/04/2021</v>
      </c>
      <c r="F148" s="28"/>
    </row>
    <row r="149" spans="1:6" ht="15.75" customHeight="1" x14ac:dyDescent="0.2">
      <c r="A149" s="28">
        <v>118</v>
      </c>
      <c r="B149" s="28" t="s">
        <v>5623</v>
      </c>
      <c r="C149" s="3">
        <v>1136</v>
      </c>
      <c r="D149" t="str">
        <f>_xlfn.XLOOKUP(Tb_PosicaoFonte[[#This Row],[Posicao_Id]],Tb_AtoresPosicao[Posicao_Id],Tb_AtoresPosicao[DescricaoPosicao])</f>
        <v>Otto Alencar - Criticou decisão de Barroso - 08/04/2021</v>
      </c>
      <c r="E149" s="30" t="str" cm="1">
        <f t="array" ref="E14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Barroso, do STF, manda Senado instalar CPI da Covid, em revés para Bolsonaro - 08/04/2021</v>
      </c>
      <c r="F149" s="28"/>
    </row>
    <row r="150" spans="1:6" ht="15.75" customHeight="1" x14ac:dyDescent="0.2">
      <c r="A150" s="28">
        <v>118</v>
      </c>
      <c r="B150" s="28" t="s">
        <v>5623</v>
      </c>
      <c r="C150" s="28">
        <v>1137</v>
      </c>
      <c r="D150" t="str">
        <f>_xlfn.XLOOKUP(Tb_PosicaoFonte[[#This Row],[Posicao_Id]],Tb_AtoresPosicao[Posicao_Id],Tb_AtoresPosicao[DescricaoPosicao])</f>
        <v>Otto Alencar - Criticou decisão de Barroso - 08/04/2021</v>
      </c>
      <c r="E150" s="30" t="str" cm="1">
        <f t="array" ref="E15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instalará CPI da Covid após decisão do Supremo e fala em 'palanque' de 2022 - 08/04/2021</v>
      </c>
      <c r="F150" s="28"/>
    </row>
    <row r="151" spans="1:6" ht="15.75" customHeight="1" x14ac:dyDescent="0.2">
      <c r="A151" s="28">
        <v>119</v>
      </c>
      <c r="B151" s="28" t="s">
        <v>5623</v>
      </c>
      <c r="C151" s="28">
        <v>1137</v>
      </c>
      <c r="D151" t="str">
        <f>_xlfn.XLOOKUP(Tb_PosicaoFonte[[#This Row],[Posicao_Id]],Tb_AtoresPosicao[Posicao_Id],Tb_AtoresPosicao[DescricaoPosicao])</f>
        <v>Randolfe Rodrigues - Apoiou decisão de Barroso - 08/04/2021</v>
      </c>
      <c r="E151" s="30" t="str" cm="1">
        <f t="array" ref="E15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instalará CPI da Covid após decisão do Supremo e fala em 'palanque' de 2022 - 08/04/2021</v>
      </c>
      <c r="F151" s="28"/>
    </row>
    <row r="152" spans="1:6" ht="15.75" customHeight="1" x14ac:dyDescent="0.2">
      <c r="A152" s="28">
        <v>120</v>
      </c>
      <c r="B152" s="28" t="s">
        <v>5623</v>
      </c>
      <c r="C152" s="28">
        <v>1137</v>
      </c>
      <c r="D152" t="str">
        <f>_xlfn.XLOOKUP(Tb_PosicaoFonte[[#This Row],[Posicao_Id]],Tb_AtoresPosicao[Posicao_Id],Tb_AtoresPosicao[DescricaoPosicao])</f>
        <v>Álvaro Dias - Apoiou decisão de Barroso - 08/04/2021</v>
      </c>
      <c r="E152" s="30" t="str" cm="1">
        <f t="array" ref="E15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Pacheco diz que instalará CPI da Covid após decisão do Supremo e fala em 'palanque' de 2022 - 08/04/2021</v>
      </c>
      <c r="F152" s="28"/>
    </row>
    <row r="153" spans="1:6" ht="15.75" customHeight="1" x14ac:dyDescent="0.2">
      <c r="A153" s="28">
        <v>121</v>
      </c>
      <c r="B153" s="28" t="s">
        <v>5623</v>
      </c>
      <c r="C153" s="3">
        <v>1138</v>
      </c>
      <c r="D153" t="str">
        <f>_xlfn.XLOOKUP(Tb_PosicaoFonte[[#This Row],[Posicao_Id]],Tb_AtoresPosicao[Posicao_Id],Tb_AtoresPosicao[DescricaoPosicao])</f>
        <v>Luís Roberto Barroso - Consultou e obteve o apoio dos demais ministros antes de tomar a decisão - 08/04/2021</v>
      </c>
      <c r="E153" s="30" t="str" cm="1">
        <f t="array" ref="E15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Barroso teve apoio da maioria dos ministros do STF para determinar CPI da Covid - 08/04/2021</v>
      </c>
      <c r="F153" s="28"/>
    </row>
    <row r="154" spans="1:6" ht="15.75" customHeight="1" x14ac:dyDescent="0.2">
      <c r="A154" s="28">
        <v>122</v>
      </c>
      <c r="B154" s="28" t="s">
        <v>5623</v>
      </c>
      <c r="C154" s="28">
        <v>905</v>
      </c>
      <c r="D154" t="str">
        <f>_xlfn.XLOOKUP(Tb_PosicaoFonte[[#This Row],[Posicao_Id]],Tb_AtoresPosicao[Posicao_Id],Tb_AtoresPosicao[DescricaoPosicao])</f>
        <v>Luís Roberto Barroso - Comunicou previsamente a decisão a Pacheco de modo a converncer ele a instalar a CPI sem decisão judicial - 08/04/2021</v>
      </c>
      <c r="E154" s="30" t="str" cm="1">
        <f t="array" ref="E15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Estadão - Barroso determina que Senado instaure a ‘CPI da Covid’ - 08/04/2021</v>
      </c>
      <c r="F154" s="28"/>
    </row>
    <row r="155" spans="1:6" ht="15.75" customHeight="1" x14ac:dyDescent="0.2">
      <c r="A155" s="3">
        <v>123</v>
      </c>
      <c r="B155" s="28" t="s">
        <v>5623</v>
      </c>
      <c r="C155" s="3">
        <v>1275</v>
      </c>
      <c r="D155" t="str">
        <f>_xlfn.XLOOKUP(Tb_PosicaoFonte[[#This Row],[Posicao_Id]],Tb_AtoresPosicao[Posicao_Id],Tb_AtoresPosicao[DescricaoPosicao])</f>
        <v>Jair Bolsonaro - Diz que quem toma vacina Pfzer pode virar Jacaré - 17/12/2020</v>
      </c>
      <c r="E155" t="str" cm="1">
        <f t="array" ref="E15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FolhaSP - Bolsonaro volta a defender cloroquina e diz que ninguém pode obrigar aplicação da vacina contra Covid - 17/12/2020</v>
      </c>
      <c r="F155" s="3"/>
    </row>
    <row r="156" spans="1:6" ht="15.75" customHeight="1" x14ac:dyDescent="0.2">
      <c r="A156" s="3">
        <v>124</v>
      </c>
      <c r="B156" s="28" t="s">
        <v>5623</v>
      </c>
      <c r="C156" s="3">
        <v>1273</v>
      </c>
      <c r="D156" t="str">
        <f>_xlfn.XLOOKUP(Tb_PosicaoFonte[[#This Row],[Posicao_Id]],Tb_AtoresPosicao[Posicao_Id],Tb_AtoresPosicao[DescricaoPosicao])</f>
        <v>Flávio Bolsonaro - Usa o Twitter para apoiar a vacina - 10/03/2021</v>
      </c>
      <c r="E156" t="str" cm="1">
        <f t="array" ref="E15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CNN - Flávio Bolsonaro pede que seguidores divulguem mensagem ‘Nossa arma é a vacina’ - 10/03/2021</v>
      </c>
      <c r="F156" s="3"/>
    </row>
    <row r="157" spans="1:6" ht="15.75" customHeight="1" x14ac:dyDescent="0.2">
      <c r="A157" s="3">
        <v>124</v>
      </c>
      <c r="B157" s="28" t="s">
        <v>5623</v>
      </c>
      <c r="C157" s="3">
        <v>1274</v>
      </c>
      <c r="D157" t="str">
        <f>_xlfn.XLOOKUP(Tb_PosicaoFonte[[#This Row],[Posicao_Id]],Tb_AtoresPosicao[Posicao_Id],Tb_AtoresPosicao[DescricaoPosicao])</f>
        <v>Flávio Bolsonaro - Usa o Twitter para apoiar a vacina - 10/03/2021</v>
      </c>
      <c r="E157" t="str" cm="1">
        <f t="array" ref="E15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Correio Brasiliense - Flávio Bolsonaro pede a seguidores que compartilhem mensagem pró-vacina - 10/03/2021</v>
      </c>
      <c r="F157" s="3"/>
    </row>
    <row r="158" spans="1:6" ht="15.75" customHeight="1" x14ac:dyDescent="0.2">
      <c r="A158" s="3">
        <v>124</v>
      </c>
      <c r="B158" s="3" t="s">
        <v>6387</v>
      </c>
      <c r="C158" s="28">
        <v>3</v>
      </c>
      <c r="D158" t="str">
        <f>_xlfn.XLOOKUP(Tb_PosicaoFonte[[#This Row],[Posicao_Id]],Tb_AtoresPosicao[Posicao_Id],Tb_AtoresPosicao[DescricaoPosicao])</f>
        <v>Flávio Bolsonaro - Usa o Twitter para apoiar a vacina - 10/03/2021</v>
      </c>
      <c r="E158" t="str" cm="1">
        <f t="array" ref="E158">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Twitter (id 1369720112169836544) - Flávio Bolsonaro 2021-03-10</v>
      </c>
      <c r="F158" s="3"/>
    </row>
    <row r="159" spans="1:6" ht="15.75" customHeight="1" x14ac:dyDescent="0.2">
      <c r="A159" s="3">
        <v>123</v>
      </c>
      <c r="B159" s="3" t="s">
        <v>6387</v>
      </c>
      <c r="C159" s="28">
        <v>4</v>
      </c>
      <c r="D159" t="str">
        <f>_xlfn.XLOOKUP(Tb_PosicaoFonte[[#This Row],[Posicao_Id]],Tb_AtoresPosicao[Posicao_Id],Tb_AtoresPosicao[DescricaoPosicao])</f>
        <v>Jair Bolsonaro - Diz que quem toma vacina Pfzer pode virar Jacaré - 17/12/2020</v>
      </c>
      <c r="E159" t="str" cm="1">
        <f t="array" ref="E159">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Youtube - Bolsonaro "Se tomar vacina e virar jacaré não tenho nada a ver com isso"</v>
      </c>
      <c r="F159" s="3"/>
    </row>
    <row r="160" spans="1:6" ht="15.75" customHeight="1" x14ac:dyDescent="0.2">
      <c r="A160" s="3">
        <v>125</v>
      </c>
      <c r="B160" s="3" t="s">
        <v>6387</v>
      </c>
      <c r="C160" s="28">
        <v>5</v>
      </c>
      <c r="D160" t="str">
        <f>_xlfn.XLOOKUP(Tb_PosicaoFonte[[#This Row],[Posicao_Id]],Tb_AtoresPosicao[Posicao_Id],Tb_AtoresPosicao[DescricaoPosicao])</f>
        <v>Eduardo Bolsonaro - diz que quer tirar uma foto de todo mundo para ver "se todo mundo vai ficar firme e forte Bolsonaro ou vai se deixar seduzir pelo centrão" - 22/07/2018</v>
      </c>
      <c r="E160" t="str" cm="1">
        <f t="array" ref="E160">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Twitter (id 1418323909968076806) - Rogério Carvalho 2022-07-22</v>
      </c>
      <c r="F160" s="3"/>
    </row>
    <row r="161" spans="1:6" ht="15.75" customHeight="1" x14ac:dyDescent="0.2">
      <c r="A161" s="3">
        <v>125</v>
      </c>
      <c r="B161" s="3" t="s">
        <v>6387</v>
      </c>
      <c r="C161" s="28">
        <v>6</v>
      </c>
      <c r="D161" t="str">
        <f>_xlfn.XLOOKUP(Tb_PosicaoFonte[[#This Row],[Posicao_Id]],Tb_AtoresPosicao[Posicao_Id],Tb_AtoresPosicao[DescricaoPosicao])</f>
        <v>Eduardo Bolsonaro - diz que quer tirar uma foto de todo mundo para ver "se todo mundo vai ficar firme e forte Bolsonaro ou vai se deixar seduzir pelo centrão" - 22/07/2018</v>
      </c>
      <c r="E161" t="str" cm="1">
        <f t="array" ref="E161">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Youtube - CONGRESSO EM FOCO - Em 2018 Eduardo Bolsonaro desafiou aliados a não serem "seduzidos pelo Centrão"</v>
      </c>
      <c r="F161" s="3"/>
    </row>
    <row r="162" spans="1:6" ht="15.75" customHeight="1" x14ac:dyDescent="0.2">
      <c r="A162" s="3">
        <v>125</v>
      </c>
      <c r="B162" s="3" t="s">
        <v>5623</v>
      </c>
      <c r="C162" s="28">
        <v>1276</v>
      </c>
      <c r="D162" t="str">
        <f>_xlfn.XLOOKUP(Tb_PosicaoFonte[[#This Row],[Posicao_Id]],Tb_AtoresPosicao[Posicao_Id],Tb_AtoresPosicao[DescricaoPosicao])</f>
        <v>Eduardo Bolsonaro - diz que quer tirar uma foto de todo mundo para ver "se todo mundo vai ficar firme e forte Bolsonaro ou vai se deixar seduzir pelo centrão" - 22/07/2018</v>
      </c>
      <c r="E162" t="str" cm="1">
        <f t="array" ref="E162">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Congresso em Foco - EM 2018, EDUARDO BOLSONARO COBROU DE ALIADOS QUE NÃO SE ALIASSEM AO CENTRÃO; ASSISTA - 11/05/2020</v>
      </c>
      <c r="F162" s="3"/>
    </row>
    <row r="163" spans="1:6" ht="15.75" customHeight="1" x14ac:dyDescent="0.2">
      <c r="A163" s="3">
        <v>125</v>
      </c>
      <c r="B163" s="3" t="s">
        <v>5623</v>
      </c>
      <c r="C163" s="28">
        <v>1277</v>
      </c>
      <c r="D163" t="str">
        <f>_xlfn.XLOOKUP(Tb_PosicaoFonte[[#This Row],[Posicao_Id]],Tb_AtoresPosicao[Posicao_Id],Tb_AtoresPosicao[DescricaoPosicao])</f>
        <v>Eduardo Bolsonaro - diz que quer tirar uma foto de todo mundo para ver "se todo mundo vai ficar firme e forte Bolsonaro ou vai se deixar seduzir pelo centrão" - 22/07/2018</v>
      </c>
      <c r="E163" t="str" cm="1">
        <f t="array" ref="E163">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Antagonista - Eduardo 'se deixou seduzir por discurso do Centrão'; reveja - 30/11/2021</v>
      </c>
      <c r="F163" s="3"/>
    </row>
    <row r="164" spans="1:6" ht="15.75" customHeight="1" x14ac:dyDescent="0.2">
      <c r="A164" s="3">
        <v>125</v>
      </c>
      <c r="B164" s="3" t="s">
        <v>6387</v>
      </c>
      <c r="C164" s="28">
        <v>7</v>
      </c>
      <c r="D164" t="str">
        <f>_xlfn.XLOOKUP(Tb_PosicaoFonte[[#This Row],[Posicao_Id]],Tb_AtoresPosicao[Posicao_Id],Tb_AtoresPosicao[DescricaoPosicao])</f>
        <v>Eduardo Bolsonaro - diz que quer tirar uma foto de todo mundo para ver "se todo mundo vai ficar firme e forte Bolsonaro ou vai se deixar seduzir pelo centrão" - 22/07/2018</v>
      </c>
      <c r="E164" t="str" cm="1">
        <f t="array" ref="E164">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Youtube - Convenção Nacional Eleitoral 2018 - PSL - Vídeo Completo</v>
      </c>
      <c r="F164" s="3"/>
    </row>
    <row r="165" spans="1:6" ht="15.75" customHeight="1" x14ac:dyDescent="0.2">
      <c r="A165" s="3">
        <v>125</v>
      </c>
      <c r="B165" s="3" t="s">
        <v>6387</v>
      </c>
      <c r="C165" s="28">
        <v>8</v>
      </c>
      <c r="D165" t="str">
        <f>_xlfn.XLOOKUP(Tb_PosicaoFonte[[#This Row],[Posicao_Id]],Tb_AtoresPosicao[Posicao_Id],Tb_AtoresPosicao[DescricaoPosicao])</f>
        <v>Eduardo Bolsonaro - diz que quer tirar uma foto de todo mundo para ver "se todo mundo vai ficar firme e forte Bolsonaro ou vai se deixar seduzir pelo centrão" - 22/07/2018</v>
      </c>
      <c r="E165" t="str" cm="1">
        <f t="array" ref="E165">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Video - Eduardo 'se deixou seduzir por discurso do Centrão' reveja</v>
      </c>
      <c r="F165" s="3"/>
    </row>
    <row r="166" spans="1:6" ht="15.75" customHeight="1" x14ac:dyDescent="0.2">
      <c r="A166" s="3">
        <v>126</v>
      </c>
      <c r="B166" s="3" t="s">
        <v>6387</v>
      </c>
      <c r="C166" s="28">
        <v>9</v>
      </c>
      <c r="D166" t="str">
        <f>_xlfn.XLOOKUP(Tb_PosicaoFonte[[#This Row],[Posicao_Id]],Tb_AtoresPosicao[Posicao_Id],Tb_AtoresPosicao[DescricaoPosicao])</f>
        <v>Jair Bolsonaro - Disse que não iria distribuir cargos por apoio no Legislativo - 27/10/2018</v>
      </c>
      <c r="E166" t="str" cm="1">
        <f t="array" ref="E166">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Em 2018, Bolsonaro criticou troca de ministérios para interferir no Legislativo</v>
      </c>
      <c r="F166" s="3"/>
    </row>
    <row r="167" spans="1:6" ht="15.75" customHeight="1" x14ac:dyDescent="0.2">
      <c r="A167" s="3">
        <v>126</v>
      </c>
      <c r="B167" s="3" t="s">
        <v>5623</v>
      </c>
      <c r="C167" s="28">
        <v>1278</v>
      </c>
      <c r="D167" t="str">
        <f>_xlfn.XLOOKUP(Tb_PosicaoFonte[[#This Row],[Posicao_Id]],Tb_AtoresPosicao[Posicao_Id],Tb_AtoresPosicao[DescricaoPosicao])</f>
        <v>Jair Bolsonaro - Disse que não iria distribuir cargos por apoio no Legislativo - 27/10/2018</v>
      </c>
      <c r="E167" t="str" cm="1">
        <f t="array" ref="E167">_xlfn.IFS(
    Tb_PosicaoFonte[[#This Row],[Fonte_Tabela]]="MateriasJornais",
        _xlfn.XLOOKUP(Tb_PosicaoFonte[[#This Row],[Fonte_Id]],Tb_MateriasJornais[Jor_Id],Tb_MateriasJornais[JorDescricao]),
    Tb_PosicaoFonte[[#This Row],[Fonte_Tabela]]="DocumentosCPI",
        _xlfn.XLOOKUP(Tb_PosicaoFonte[[#This Row],[Fonte_Id]],Tb_DocumentosCPI[DocCPI_Id],Tb_DocumentosCPI[DocCPI_Nome]),
    Tb_PosicaoFonte[[#This Row],[Fonte_Tabela]]="Sites",
        _xlfn.XLOOKUP(Tb_PosicaoFonte[[#This Row],[Fonte_Id]],Tb_Sites[Site_Id],Tb_Sites[Site_Nome]),
    TRUE,
        "Erro")</f>
        <v>G1 - Bolsonaro defende combate à corrupção e diz que se eleito não vai trocar cargos por apoio - 27/10/2018</v>
      </c>
      <c r="F167" s="3"/>
    </row>
  </sheetData>
  <pageMargins left="0.511811024" right="0.511811024" top="0.78740157499999996" bottom="0.78740157499999996" header="0.31496062000000002" footer="0.31496062000000002"/>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H126"/>
  <sheetViews>
    <sheetView topLeftCell="B1" zoomScale="130" zoomScaleNormal="130" workbookViewId="0">
      <pane ySplit="1" topLeftCell="A2" activePane="bottomLeft" state="frozen"/>
      <selection pane="bottomLeft" sqref="A1:H1"/>
    </sheetView>
  </sheetViews>
  <sheetFormatPr defaultColWidth="12.5703125" defaultRowHeight="15.75" customHeight="1" x14ac:dyDescent="0.2"/>
  <cols>
    <col min="1" max="1" width="18.28515625" bestFit="1" customWidth="1"/>
    <col min="2" max="2" width="14.42578125" bestFit="1" customWidth="1"/>
    <col min="3" max="3" width="12" bestFit="1" customWidth="1"/>
    <col min="4" max="4" width="12" customWidth="1"/>
    <col min="5" max="5" width="17.28515625" bestFit="1" customWidth="1"/>
    <col min="6" max="6" width="67" customWidth="1"/>
    <col min="7" max="7" width="32.5703125" bestFit="1" customWidth="1"/>
    <col min="8" max="8" width="40.7109375" bestFit="1" customWidth="1"/>
  </cols>
  <sheetData>
    <row r="1" spans="1:8" ht="12.75" x14ac:dyDescent="0.2">
      <c r="A1" s="1" t="s">
        <v>5659</v>
      </c>
      <c r="B1" s="1" t="s">
        <v>5615</v>
      </c>
      <c r="C1" s="1" t="s">
        <v>5625</v>
      </c>
      <c r="D1" s="1" t="s">
        <v>6290</v>
      </c>
      <c r="E1" s="2" t="s">
        <v>5626</v>
      </c>
      <c r="F1" s="2" t="s">
        <v>5617</v>
      </c>
      <c r="G1" s="2" t="s">
        <v>5665</v>
      </c>
      <c r="H1" s="2" t="s">
        <v>5660</v>
      </c>
    </row>
    <row r="2" spans="1:8" ht="12.75" x14ac:dyDescent="0.2">
      <c r="A2" s="3" t="str">
        <f t="shared" ref="A2:A33" si="0">B2&amp;"_"&amp;C2</f>
        <v>1_2</v>
      </c>
      <c r="B2" s="3">
        <v>1</v>
      </c>
      <c r="C2" s="28">
        <v>2</v>
      </c>
      <c r="D2" s="6"/>
      <c r="E2" s="4" t="str">
        <f>_xlfn.XLOOKUP(Tb_AtoresEventos[[#This Row],[Ator_Id]],Tb_Atores[Ator_Id],Tb_Atores[Ator_Nome])</f>
        <v>Randolfe Rodrigues</v>
      </c>
      <c r="F2" s="4" t="str">
        <f>VLOOKUP(B2,Eventos!$A:$D,3)</f>
        <v>Apresentação do requerimento para criação da CPI</v>
      </c>
      <c r="G2" s="4" t="s">
        <v>5661</v>
      </c>
      <c r="H2" t="str">
        <f t="shared" ref="H2:H33" si="1">E2&amp;" - "&amp;G2</f>
        <v>Randolfe Rodrigues - Elaborou o pedido de CPI</v>
      </c>
    </row>
    <row r="3" spans="1:8" ht="12.75" x14ac:dyDescent="0.2">
      <c r="A3" s="3" t="str">
        <f t="shared" si="0"/>
        <v>2_33</v>
      </c>
      <c r="B3" s="23">
        <v>2</v>
      </c>
      <c r="C3" s="28">
        <v>33</v>
      </c>
      <c r="D3" s="6"/>
      <c r="E3" s="4" t="str">
        <f>_xlfn.XLOOKUP(Tb_AtoresEventos[[#This Row],[Ator_Id]],Tb_Atores[Ator_Id],Tb_Atores[Ator_Nome])</f>
        <v>Arthur Lira</v>
      </c>
      <c r="F3" s="4" t="str">
        <f>VLOOKUP(B3,Eventos!$A:$D,3)</f>
        <v>Eleição para Presidência da CD</v>
      </c>
      <c r="G3" t="s">
        <v>5692</v>
      </c>
      <c r="H3" t="str">
        <f t="shared" si="1"/>
        <v>Arthur Lira - Eleito</v>
      </c>
    </row>
    <row r="4" spans="1:8" ht="12.75" x14ac:dyDescent="0.2">
      <c r="A4" s="3" t="str">
        <f t="shared" si="0"/>
        <v>3_34</v>
      </c>
      <c r="B4" s="3">
        <v>3</v>
      </c>
      <c r="C4" s="28">
        <v>34</v>
      </c>
      <c r="D4" s="6"/>
      <c r="E4" s="4" t="str">
        <f>_xlfn.XLOOKUP(Tb_AtoresEventos[[#This Row],[Ator_Id]],Tb_Atores[Ator_Id],Tb_Atores[Ator_Nome])</f>
        <v>Rodrigo Pacheco</v>
      </c>
      <c r="F4" s="4" t="str">
        <f>VLOOKUP(B4,Eventos!$A:$D,3)</f>
        <v>Eleição para Presidência do SF</v>
      </c>
      <c r="G4" t="s">
        <v>5692</v>
      </c>
      <c r="H4" t="str">
        <f t="shared" si="1"/>
        <v>Rodrigo Pacheco - Eleito</v>
      </c>
    </row>
    <row r="5" spans="1:8" ht="15.75" customHeight="1" x14ac:dyDescent="0.2">
      <c r="A5" s="28" t="str">
        <f t="shared" si="0"/>
        <v>5_33</v>
      </c>
      <c r="B5" s="28">
        <v>5</v>
      </c>
      <c r="C5" s="28">
        <v>33</v>
      </c>
      <c r="D5" s="6"/>
      <c r="E5" t="str">
        <f>_xlfn.XLOOKUP(Tb_AtoresEventos[[#This Row],[Ator_Id]],Tb_Atores[Ator_Id],Tb_Atores[Ator_Nome])</f>
        <v>Arthur Lira</v>
      </c>
      <c r="F5" t="str">
        <f>VLOOKUP(B5,Eventos!$A:$D,3)</f>
        <v>Pacheco e Lira divulgaram carta na qual divulgam que o Congresso deve ser neste momento “sinônimo de solução, e não de problemas"</v>
      </c>
      <c r="G5" s="30" t="s">
        <v>5721</v>
      </c>
      <c r="H5" t="str">
        <f t="shared" si="1"/>
        <v>Arthur Lira - Autor Carta</v>
      </c>
    </row>
    <row r="6" spans="1:8" ht="15.75" customHeight="1" x14ac:dyDescent="0.2">
      <c r="A6" s="28" t="str">
        <f t="shared" si="0"/>
        <v>5_34</v>
      </c>
      <c r="B6" s="28">
        <v>5</v>
      </c>
      <c r="C6" s="28">
        <v>34</v>
      </c>
      <c r="D6" s="6"/>
      <c r="E6" t="str">
        <f>_xlfn.XLOOKUP(Tb_AtoresEventos[[#This Row],[Ator_Id]],Tb_Atores[Ator_Id],Tb_Atores[Ator_Nome])</f>
        <v>Rodrigo Pacheco</v>
      </c>
      <c r="F6" t="str">
        <f>VLOOKUP(B6,Eventos!$A:$D,3)</f>
        <v>Pacheco e Lira divulgaram carta na qual divulgam que o Congresso deve ser neste momento “sinônimo de solução, e não de problemas"</v>
      </c>
      <c r="G6" s="30" t="s">
        <v>5721</v>
      </c>
      <c r="H6" t="str">
        <f t="shared" si="1"/>
        <v>Rodrigo Pacheco - Autor Carta</v>
      </c>
    </row>
    <row r="7" spans="1:8" ht="15.75" customHeight="1" x14ac:dyDescent="0.2">
      <c r="A7" s="28" t="str">
        <f t="shared" si="0"/>
        <v>6_42</v>
      </c>
      <c r="B7" s="28">
        <v>6</v>
      </c>
      <c r="C7" s="28">
        <v>42</v>
      </c>
      <c r="D7" s="6"/>
      <c r="E7" t="str">
        <f>_xlfn.XLOOKUP(Tb_AtoresEventos[[#This Row],[Ator_Id]],Tb_Atores[Ator_Id],Tb_Atores[Ator_Nome])</f>
        <v>Jean Paul Prates</v>
      </c>
      <c r="F7" t="str">
        <f>VLOOKUP(B7,Eventos!$A:$D,3)</f>
        <v>Protocolado Pedido de Abertura de CPI</v>
      </c>
      <c r="G7" s="30" t="s">
        <v>5722</v>
      </c>
      <c r="H7" t="str">
        <f t="shared" si="1"/>
        <v>Jean Paul Prates - Subscreve CPI Covid</v>
      </c>
    </row>
    <row r="8" spans="1:8" ht="15.75" customHeight="1" x14ac:dyDescent="0.2">
      <c r="A8" s="28" t="str">
        <f t="shared" si="0"/>
        <v>6_18</v>
      </c>
      <c r="B8" s="28">
        <v>6</v>
      </c>
      <c r="C8" s="28">
        <v>18</v>
      </c>
      <c r="D8" s="6"/>
      <c r="E8" t="str">
        <f>_xlfn.XLOOKUP(Tb_AtoresEventos[[#This Row],[Ator_Id]],Tb_Atores[Ator_Id],Tb_Atores[Ator_Nome])</f>
        <v>Alessandro Vieira</v>
      </c>
      <c r="F8" t="str">
        <f>VLOOKUP(B8,Eventos!$A:$D,3)</f>
        <v>Protocolado Pedido de Abertura de CPI</v>
      </c>
      <c r="G8" s="30" t="s">
        <v>5722</v>
      </c>
      <c r="H8" t="str">
        <f t="shared" si="1"/>
        <v>Alessandro Vieira - Subscreve CPI Covid</v>
      </c>
    </row>
    <row r="9" spans="1:8" ht="15.75" customHeight="1" x14ac:dyDescent="0.2">
      <c r="A9" s="28" t="str">
        <f t="shared" si="0"/>
        <v>6_43</v>
      </c>
      <c r="B9" s="28">
        <v>6</v>
      </c>
      <c r="C9" s="28">
        <v>43</v>
      </c>
      <c r="D9" s="6"/>
      <c r="E9" t="str">
        <f>_xlfn.XLOOKUP(Tb_AtoresEventos[[#This Row],[Ator_Id]],Tb_Atores[Ator_Id],Tb_Atores[Ator_Nome])</f>
        <v>Jorge Kajuru</v>
      </c>
      <c r="F9" t="str">
        <f>VLOOKUP(B9,Eventos!$A:$D,3)</f>
        <v>Protocolado Pedido de Abertura de CPI</v>
      </c>
      <c r="G9" s="30" t="s">
        <v>5722</v>
      </c>
      <c r="H9" t="str">
        <f t="shared" si="1"/>
        <v>Jorge Kajuru - Subscreve CPI Covid</v>
      </c>
    </row>
    <row r="10" spans="1:8" ht="15.75" customHeight="1" x14ac:dyDescent="0.2">
      <c r="A10" s="28" t="str">
        <f t="shared" si="0"/>
        <v>6_44</v>
      </c>
      <c r="B10" s="28">
        <v>6</v>
      </c>
      <c r="C10" s="28">
        <v>44</v>
      </c>
      <c r="D10" s="6"/>
      <c r="E10" t="str">
        <f>_xlfn.XLOOKUP(Tb_AtoresEventos[[#This Row],[Ator_Id]],Tb_Atores[Ator_Id],Tb_Atores[Ator_Nome])</f>
        <v>Fabiano Contarato</v>
      </c>
      <c r="F10" t="str">
        <f>VLOOKUP(B10,Eventos!$A:$D,3)</f>
        <v>Protocolado Pedido de Abertura de CPI</v>
      </c>
      <c r="G10" s="30" t="s">
        <v>5722</v>
      </c>
      <c r="H10" t="str">
        <f t="shared" si="1"/>
        <v>Fabiano Contarato - Subscreve CPI Covid</v>
      </c>
    </row>
    <row r="11" spans="1:8" ht="15.75" customHeight="1" x14ac:dyDescent="0.2">
      <c r="A11" s="28" t="str">
        <f t="shared" si="0"/>
        <v>6_45</v>
      </c>
      <c r="B11" s="28">
        <v>6</v>
      </c>
      <c r="C11" s="28">
        <v>45</v>
      </c>
      <c r="D11" s="6"/>
      <c r="E11" t="str">
        <f>_xlfn.XLOOKUP(Tb_AtoresEventos[[#This Row],[Ator_Id]],Tb_Atores[Ator_Id],Tb_Atores[Ator_Nome])</f>
        <v>Álvaro Dias</v>
      </c>
      <c r="F11" t="str">
        <f>VLOOKUP(B11,Eventos!$A:$D,3)</f>
        <v>Protocolado Pedido de Abertura de CPI</v>
      </c>
      <c r="G11" s="30" t="s">
        <v>5722</v>
      </c>
      <c r="H11" t="str">
        <f t="shared" si="1"/>
        <v>Álvaro Dias - Subscreve CPI Covid</v>
      </c>
    </row>
    <row r="12" spans="1:8" ht="15.75" customHeight="1" x14ac:dyDescent="0.2">
      <c r="A12" s="28" t="str">
        <f t="shared" si="0"/>
        <v>6_46</v>
      </c>
      <c r="B12" s="28">
        <v>6</v>
      </c>
      <c r="C12" s="28">
        <v>46</v>
      </c>
      <c r="D12" s="6"/>
      <c r="E12" t="str">
        <f>_xlfn.XLOOKUP(Tb_AtoresEventos[[#This Row],[Ator_Id]],Tb_Atores[Ator_Id],Tb_Atores[Ator_Nome])</f>
        <v>Mara Gabrilli</v>
      </c>
      <c r="F12" t="str">
        <f>VLOOKUP(B12,Eventos!$A:$D,3)</f>
        <v>Protocolado Pedido de Abertura de CPI</v>
      </c>
      <c r="G12" s="30" t="s">
        <v>5722</v>
      </c>
      <c r="H12" t="str">
        <f t="shared" si="1"/>
        <v>Mara Gabrilli - Subscreve CPI Covid</v>
      </c>
    </row>
    <row r="13" spans="1:8" ht="15.75" customHeight="1" x14ac:dyDescent="0.2">
      <c r="A13" s="28" t="str">
        <f t="shared" si="0"/>
        <v>6_47</v>
      </c>
      <c r="B13" s="28">
        <v>6</v>
      </c>
      <c r="C13" s="28">
        <v>47</v>
      </c>
      <c r="D13" s="6"/>
      <c r="E13" t="str">
        <f>_xlfn.XLOOKUP(Tb_AtoresEventos[[#This Row],[Ator_Id]],Tb_Atores[Ator_Id],Tb_Atores[Ator_Nome])</f>
        <v>Plínio Valério</v>
      </c>
      <c r="F13" t="str">
        <f>VLOOKUP(B13,Eventos!$A:$D,3)</f>
        <v>Protocolado Pedido de Abertura de CPI</v>
      </c>
      <c r="G13" s="30" t="s">
        <v>5722</v>
      </c>
      <c r="H13" t="str">
        <f t="shared" si="1"/>
        <v>Plínio Valério - Subscreve CPI Covid</v>
      </c>
    </row>
    <row r="14" spans="1:8" ht="15.75" customHeight="1" x14ac:dyDescent="0.2">
      <c r="A14" s="28" t="str">
        <f t="shared" si="0"/>
        <v>6_48</v>
      </c>
      <c r="B14" s="28">
        <v>6</v>
      </c>
      <c r="C14" s="28">
        <v>48</v>
      </c>
      <c r="D14" s="6"/>
      <c r="E14" t="str">
        <f>_xlfn.XLOOKUP(Tb_AtoresEventos[[#This Row],[Ator_Id]],Tb_Atores[Ator_Id],Tb_Atores[Ator_Nome])</f>
        <v>Reguffe</v>
      </c>
      <c r="F14" t="str">
        <f>VLOOKUP(B14,Eventos!$A:$D,3)</f>
        <v>Protocolado Pedido de Abertura de CPI</v>
      </c>
      <c r="G14" s="30" t="s">
        <v>5722</v>
      </c>
      <c r="H14" t="str">
        <f t="shared" si="1"/>
        <v>Reguffe - Subscreve CPI Covid</v>
      </c>
    </row>
    <row r="15" spans="1:8" ht="15.75" customHeight="1" x14ac:dyDescent="0.2">
      <c r="A15" s="28" t="str">
        <f t="shared" si="0"/>
        <v>6_49</v>
      </c>
      <c r="B15" s="28">
        <v>6</v>
      </c>
      <c r="C15" s="28">
        <v>49</v>
      </c>
      <c r="D15" s="6"/>
      <c r="E15" t="str">
        <f>_xlfn.XLOOKUP(Tb_AtoresEventos[[#This Row],[Ator_Id]],Tb_Atores[Ator_Id],Tb_Atores[Ator_Nome])</f>
        <v>Leila Barros</v>
      </c>
      <c r="F15" t="str">
        <f>VLOOKUP(B15,Eventos!$A:$D,3)</f>
        <v>Protocolado Pedido de Abertura de CPI</v>
      </c>
      <c r="G15" s="30" t="s">
        <v>5722</v>
      </c>
      <c r="H15" t="str">
        <f t="shared" si="1"/>
        <v>Leila Barros - Subscreve CPI Covid</v>
      </c>
    </row>
    <row r="16" spans="1:8" ht="15.75" customHeight="1" x14ac:dyDescent="0.2">
      <c r="A16" s="28" t="str">
        <f t="shared" si="0"/>
        <v>6_11</v>
      </c>
      <c r="B16" s="28">
        <v>6</v>
      </c>
      <c r="C16" s="28">
        <v>11</v>
      </c>
      <c r="D16" s="6"/>
      <c r="E16" t="str">
        <f>_xlfn.XLOOKUP(Tb_AtoresEventos[[#This Row],[Ator_Id]],Tb_Atores[Ator_Id],Tb_Atores[Ator_Nome])</f>
        <v>Humberto Costa</v>
      </c>
      <c r="F16" t="str">
        <f>VLOOKUP(B16,Eventos!$A:$D,3)</f>
        <v>Protocolado Pedido de Abertura de CPI</v>
      </c>
      <c r="G16" s="30" t="s">
        <v>5722</v>
      </c>
      <c r="H16" t="str">
        <f t="shared" si="1"/>
        <v>Humberto Costa - Subscreve CPI Covid</v>
      </c>
    </row>
    <row r="17" spans="1:8" ht="15.75" customHeight="1" x14ac:dyDescent="0.2">
      <c r="A17" s="28" t="str">
        <f t="shared" si="0"/>
        <v>6_50</v>
      </c>
      <c r="B17" s="28">
        <v>6</v>
      </c>
      <c r="C17" s="28">
        <v>50</v>
      </c>
      <c r="D17" s="6"/>
      <c r="E17" t="str">
        <f>_xlfn.XLOOKUP(Tb_AtoresEventos[[#This Row],[Ator_Id]],Tb_Atores[Ator_Id],Tb_Atores[Ator_Nome])</f>
        <v>Cid Gomes</v>
      </c>
      <c r="F17" t="str">
        <f>VLOOKUP(B17,Eventos!$A:$D,3)</f>
        <v>Protocolado Pedido de Abertura de CPI</v>
      </c>
      <c r="G17" s="30" t="s">
        <v>5722</v>
      </c>
      <c r="H17" t="str">
        <f t="shared" si="1"/>
        <v>Cid Gomes - Subscreve CPI Covid</v>
      </c>
    </row>
    <row r="18" spans="1:8" ht="15.75" customHeight="1" x14ac:dyDescent="0.2">
      <c r="A18" s="28" t="str">
        <f t="shared" si="0"/>
        <v>6_51</v>
      </c>
      <c r="B18" s="28">
        <v>6</v>
      </c>
      <c r="C18" s="28">
        <v>51</v>
      </c>
      <c r="D18" s="6"/>
      <c r="E18" t="str">
        <f>_xlfn.XLOOKUP(Tb_AtoresEventos[[#This Row],[Ator_Id]],Tb_Atores[Ator_Id],Tb_Atores[Ator_Nome])</f>
        <v>Eliziane Gama</v>
      </c>
      <c r="F18" t="str">
        <f>VLOOKUP(B18,Eventos!$A:$D,3)</f>
        <v>Protocolado Pedido de Abertura de CPI</v>
      </c>
      <c r="G18" s="30" t="s">
        <v>5722</v>
      </c>
      <c r="H18" t="str">
        <f t="shared" si="1"/>
        <v>Eliziane Gama - Subscreve CPI Covid</v>
      </c>
    </row>
    <row r="19" spans="1:8" ht="15.75" customHeight="1" x14ac:dyDescent="0.2">
      <c r="A19" s="28" t="str">
        <f t="shared" si="0"/>
        <v>6_52</v>
      </c>
      <c r="B19" s="28">
        <v>6</v>
      </c>
      <c r="C19" s="28">
        <v>52</v>
      </c>
      <c r="D19" s="6"/>
      <c r="E19" t="str">
        <f>_xlfn.XLOOKUP(Tb_AtoresEventos[[#This Row],[Ator_Id]],Tb_Atores[Ator_Id],Tb_Atores[Ator_Nome])</f>
        <v>Major Olímpio</v>
      </c>
      <c r="F19" t="str">
        <f>VLOOKUP(B19,Eventos!$A:$D,3)</f>
        <v>Protocolado Pedido de Abertura de CPI</v>
      </c>
      <c r="G19" s="30" t="s">
        <v>5722</v>
      </c>
      <c r="H19" t="str">
        <f t="shared" si="1"/>
        <v>Major Olímpio - Subscreve CPI Covid</v>
      </c>
    </row>
    <row r="20" spans="1:8" ht="15.75" customHeight="1" x14ac:dyDescent="0.2">
      <c r="A20" s="28" t="str">
        <f t="shared" si="0"/>
        <v>6_1</v>
      </c>
      <c r="B20" s="28">
        <v>6</v>
      </c>
      <c r="C20" s="28">
        <v>1</v>
      </c>
      <c r="D20" s="6"/>
      <c r="E20" t="str">
        <f>_xlfn.XLOOKUP(Tb_AtoresEventos[[#This Row],[Ator_Id]],Tb_Atores[Ator_Id],Tb_Atores[Ator_Nome])</f>
        <v>Omar Aziz</v>
      </c>
      <c r="F20" t="str">
        <f>VLOOKUP(B20,Eventos!$A:$D,3)</f>
        <v>Protocolado Pedido de Abertura de CPI</v>
      </c>
      <c r="G20" s="30" t="s">
        <v>5722</v>
      </c>
      <c r="H20" t="str">
        <f t="shared" si="1"/>
        <v>Omar Aziz - Subscreve CPI Covid</v>
      </c>
    </row>
    <row r="21" spans="1:8" ht="15.75" customHeight="1" x14ac:dyDescent="0.2">
      <c r="A21" s="28" t="str">
        <f t="shared" si="0"/>
        <v>6_53</v>
      </c>
      <c r="B21" s="28">
        <v>6</v>
      </c>
      <c r="C21" s="28">
        <v>53</v>
      </c>
      <c r="D21" s="6"/>
      <c r="E21" t="str">
        <f>_xlfn.XLOOKUP(Tb_AtoresEventos[[#This Row],[Ator_Id]],Tb_Atores[Ator_Id],Tb_Atores[Ator_Nome])</f>
        <v>Paulo Paim</v>
      </c>
      <c r="F21" t="str">
        <f>VLOOKUP(B21,Eventos!$A:$D,3)</f>
        <v>Protocolado Pedido de Abertura de CPI</v>
      </c>
      <c r="G21" s="30" t="s">
        <v>5722</v>
      </c>
      <c r="H21" t="str">
        <f t="shared" si="1"/>
        <v>Paulo Paim - Subscreve CPI Covid</v>
      </c>
    </row>
    <row r="22" spans="1:8" ht="15.75" customHeight="1" x14ac:dyDescent="0.2">
      <c r="A22" s="28" t="str">
        <f t="shared" si="0"/>
        <v>6_54</v>
      </c>
      <c r="B22" s="28">
        <v>6</v>
      </c>
      <c r="C22" s="28">
        <v>54</v>
      </c>
      <c r="D22" s="6"/>
      <c r="E22" t="str">
        <f>_xlfn.XLOOKUP(Tb_AtoresEventos[[#This Row],[Ator_Id]],Tb_Atores[Ator_Id],Tb_Atores[Ator_Nome])</f>
        <v>José Serra</v>
      </c>
      <c r="F22" t="str">
        <f>VLOOKUP(B22,Eventos!$A:$D,3)</f>
        <v>Protocolado Pedido de Abertura de CPI</v>
      </c>
      <c r="G22" s="30" t="s">
        <v>5722</v>
      </c>
      <c r="H22" t="str">
        <f t="shared" si="1"/>
        <v>José Serra - Subscreve CPI Covid</v>
      </c>
    </row>
    <row r="23" spans="1:8" ht="15.75" customHeight="1" x14ac:dyDescent="0.2">
      <c r="A23" s="28" t="str">
        <f t="shared" si="0"/>
        <v>6_7</v>
      </c>
      <c r="B23" s="28">
        <v>6</v>
      </c>
      <c r="C23" s="28">
        <v>7</v>
      </c>
      <c r="D23" s="6"/>
      <c r="E23" t="str">
        <f>_xlfn.XLOOKUP(Tb_AtoresEventos[[#This Row],[Ator_Id]],Tb_Atores[Ator_Id],Tb_Atores[Ator_Nome])</f>
        <v>Tasso Jereissati</v>
      </c>
      <c r="F23" t="str">
        <f>VLOOKUP(B23,Eventos!$A:$D,3)</f>
        <v>Protocolado Pedido de Abertura de CPI</v>
      </c>
      <c r="G23" s="30" t="s">
        <v>5722</v>
      </c>
      <c r="H23" t="str">
        <f t="shared" si="1"/>
        <v>Tasso Jereissati - Subscreve CPI Covid</v>
      </c>
    </row>
    <row r="24" spans="1:8" ht="15.75" customHeight="1" x14ac:dyDescent="0.2">
      <c r="A24" s="28" t="str">
        <f t="shared" si="0"/>
        <v>6_55</v>
      </c>
      <c r="B24" s="28">
        <v>6</v>
      </c>
      <c r="C24" s="28">
        <v>55</v>
      </c>
      <c r="D24" s="6"/>
      <c r="E24" t="str">
        <f>_xlfn.XLOOKUP(Tb_AtoresEventos[[#This Row],[Ator_Id]],Tb_Atores[Ator_Id],Tb_Atores[Ator_Nome])</f>
        <v>Weverton</v>
      </c>
      <c r="F24" t="str">
        <f>VLOOKUP(B24,Eventos!$A:$D,3)</f>
        <v>Protocolado Pedido de Abertura de CPI</v>
      </c>
      <c r="G24" s="30" t="s">
        <v>5722</v>
      </c>
      <c r="H24" t="str">
        <f t="shared" si="1"/>
        <v>Weverton - Subscreve CPI Covid</v>
      </c>
    </row>
    <row r="25" spans="1:8" ht="15.75" customHeight="1" x14ac:dyDescent="0.2">
      <c r="A25" s="28" t="str">
        <f t="shared" si="0"/>
        <v>6_36</v>
      </c>
      <c r="B25" s="28">
        <v>6</v>
      </c>
      <c r="C25" s="28">
        <v>36</v>
      </c>
      <c r="D25" s="6"/>
      <c r="E25" t="str">
        <f>_xlfn.XLOOKUP(Tb_AtoresEventos[[#This Row],[Ator_Id]],Tb_Atores[Ator_Id],Tb_Atores[Ator_Nome])</f>
        <v>Simone Tebet</v>
      </c>
      <c r="F25" t="str">
        <f>VLOOKUP(B25,Eventos!$A:$D,3)</f>
        <v>Protocolado Pedido de Abertura de CPI</v>
      </c>
      <c r="G25" s="30" t="s">
        <v>5722</v>
      </c>
      <c r="H25" t="str">
        <f t="shared" si="1"/>
        <v>Simone Tebet - Subscreve CPI Covid</v>
      </c>
    </row>
    <row r="26" spans="1:8" ht="15.75" customHeight="1" x14ac:dyDescent="0.2">
      <c r="A26" s="28" t="str">
        <f t="shared" si="0"/>
        <v>6_56</v>
      </c>
      <c r="B26" s="28">
        <v>6</v>
      </c>
      <c r="C26" s="28">
        <v>56</v>
      </c>
      <c r="D26" s="6"/>
      <c r="E26" t="str">
        <f>_xlfn.XLOOKUP(Tb_AtoresEventos[[#This Row],[Ator_Id]],Tb_Atores[Ator_Id],Tb_Atores[Ator_Nome])</f>
        <v>Rose de Freitas</v>
      </c>
      <c r="F26" t="str">
        <f>VLOOKUP(B26,Eventos!$A:$D,3)</f>
        <v>Protocolado Pedido de Abertura de CPI</v>
      </c>
      <c r="G26" s="30" t="s">
        <v>5722</v>
      </c>
      <c r="H26" t="str">
        <f t="shared" si="1"/>
        <v>Rose de Freitas - Subscreve CPI Covid</v>
      </c>
    </row>
    <row r="27" spans="1:8" ht="15.75" customHeight="1" x14ac:dyDescent="0.2">
      <c r="A27" s="28" t="str">
        <f t="shared" si="0"/>
        <v>6_17</v>
      </c>
      <c r="B27" s="28">
        <v>6</v>
      </c>
      <c r="C27" s="28">
        <v>17</v>
      </c>
      <c r="D27" s="6"/>
      <c r="E27" t="str">
        <f>_xlfn.XLOOKUP(Tb_AtoresEventos[[#This Row],[Ator_Id]],Tb_Atores[Ator_Id],Tb_Atores[Ator_Nome])</f>
        <v>Rogério Carvalho</v>
      </c>
      <c r="F27" t="str">
        <f>VLOOKUP(B27,Eventos!$A:$D,3)</f>
        <v>Protocolado Pedido de Abertura de CPI</v>
      </c>
      <c r="G27" s="30" t="s">
        <v>5722</v>
      </c>
      <c r="H27" t="str">
        <f t="shared" si="1"/>
        <v>Rogério Carvalho - Subscreve CPI Covid</v>
      </c>
    </row>
    <row r="28" spans="1:8" ht="15.75" customHeight="1" x14ac:dyDescent="0.2">
      <c r="A28" s="28" t="str">
        <f t="shared" si="0"/>
        <v>6_3</v>
      </c>
      <c r="B28" s="28">
        <v>6</v>
      </c>
      <c r="C28" s="28">
        <v>3</v>
      </c>
      <c r="D28" s="6"/>
      <c r="E28" t="str">
        <f>_xlfn.XLOOKUP(Tb_AtoresEventos[[#This Row],[Ator_Id]],Tb_Atores[Ator_Id],Tb_Atores[Ator_Nome])</f>
        <v>Renan Calheiros</v>
      </c>
      <c r="F28" t="str">
        <f>VLOOKUP(B28,Eventos!$A:$D,3)</f>
        <v>Protocolado Pedido de Abertura de CPI</v>
      </c>
      <c r="G28" s="30" t="s">
        <v>5722</v>
      </c>
      <c r="H28" t="str">
        <f t="shared" si="1"/>
        <v>Renan Calheiros - Subscreve CPI Covid</v>
      </c>
    </row>
    <row r="29" spans="1:8" ht="15.75" customHeight="1" x14ac:dyDescent="0.2">
      <c r="A29" s="28" t="str">
        <f t="shared" si="0"/>
        <v>6_4</v>
      </c>
      <c r="B29" s="28">
        <v>6</v>
      </c>
      <c r="C29" s="28">
        <v>4</v>
      </c>
      <c r="D29" s="6"/>
      <c r="E29" t="str">
        <f>_xlfn.XLOOKUP(Tb_AtoresEventos[[#This Row],[Ator_Id]],Tb_Atores[Ator_Id],Tb_Atores[Ator_Nome])</f>
        <v>Eduardo Braga</v>
      </c>
      <c r="F29" t="str">
        <f>VLOOKUP(B29,Eventos!$A:$D,3)</f>
        <v>Protocolado Pedido de Abertura de CPI</v>
      </c>
      <c r="G29" s="30" t="s">
        <v>5722</v>
      </c>
      <c r="H29" t="str">
        <f t="shared" si="1"/>
        <v>Eduardo Braga - Subscreve CPI Covid</v>
      </c>
    </row>
    <row r="30" spans="1:8" ht="15.75" customHeight="1" x14ac:dyDescent="0.2">
      <c r="A30" s="28" t="str">
        <f t="shared" si="0"/>
        <v>6_57</v>
      </c>
      <c r="B30" s="28">
        <v>6</v>
      </c>
      <c r="C30" s="28">
        <v>57</v>
      </c>
      <c r="D30" s="6"/>
      <c r="E30" t="str">
        <f>_xlfn.XLOOKUP(Tb_AtoresEventos[[#This Row],[Ator_Id]],Tb_Atores[Ator_Id],Tb_Atores[Ator_Nome])</f>
        <v>Rodrigo Cunha</v>
      </c>
      <c r="F30" t="str">
        <f>VLOOKUP(B30,Eventos!$A:$D,3)</f>
        <v>Protocolado Pedido de Abertura de CPI</v>
      </c>
      <c r="G30" s="30" t="s">
        <v>5722</v>
      </c>
      <c r="H30" t="str">
        <f t="shared" si="1"/>
        <v>Rodrigo Cunha - Subscreve CPI Covid</v>
      </c>
    </row>
    <row r="31" spans="1:8" ht="15.75" customHeight="1" x14ac:dyDescent="0.2">
      <c r="A31" s="28" t="str">
        <f t="shared" si="0"/>
        <v>6_58</v>
      </c>
      <c r="B31" s="28">
        <v>6</v>
      </c>
      <c r="C31" s="28">
        <v>58</v>
      </c>
      <c r="D31" s="6"/>
      <c r="E31" t="str">
        <f>_xlfn.XLOOKUP(Tb_AtoresEventos[[#This Row],[Ator_Id]],Tb_Atores[Ator_Id],Tb_Atores[Ator_Nome])</f>
        <v>Lasier Martins</v>
      </c>
      <c r="F31" t="str">
        <f>VLOOKUP(B31,Eventos!$A:$D,3)</f>
        <v>Protocolado Pedido de Abertura de CPI</v>
      </c>
      <c r="G31" s="30" t="s">
        <v>5722</v>
      </c>
      <c r="H31" t="str">
        <f t="shared" si="1"/>
        <v>Lasier Martins - Subscreve CPI Covid</v>
      </c>
    </row>
    <row r="32" spans="1:8" ht="15.75" customHeight="1" x14ac:dyDescent="0.2">
      <c r="A32" s="28" t="str">
        <f t="shared" si="0"/>
        <v>6_59</v>
      </c>
      <c r="B32" s="28">
        <v>6</v>
      </c>
      <c r="C32" s="28">
        <v>59</v>
      </c>
      <c r="D32" s="6"/>
      <c r="E32" t="str">
        <f>_xlfn.XLOOKUP(Tb_AtoresEventos[[#This Row],[Ator_Id]],Tb_Atores[Ator_Id],Tb_Atores[Ator_Nome])</f>
        <v>Zenaide Maia</v>
      </c>
      <c r="F32" t="str">
        <f>VLOOKUP(B32,Eventos!$A:$D,3)</f>
        <v>Protocolado Pedido de Abertura de CPI</v>
      </c>
      <c r="G32" s="30" t="s">
        <v>5722</v>
      </c>
      <c r="H32" t="str">
        <f t="shared" si="1"/>
        <v>Zenaide Maia - Subscreve CPI Covid</v>
      </c>
    </row>
    <row r="33" spans="1:8" ht="15.75" customHeight="1" x14ac:dyDescent="0.2">
      <c r="A33" s="28" t="str">
        <f t="shared" si="0"/>
        <v>6_60</v>
      </c>
      <c r="B33" s="28">
        <v>6</v>
      </c>
      <c r="C33" s="28">
        <v>60</v>
      </c>
      <c r="D33" s="6"/>
      <c r="E33" t="str">
        <f>_xlfn.XLOOKUP(Tb_AtoresEventos[[#This Row],[Ator_Id]],Tb_Atores[Ator_Id],Tb_Atores[Ator_Nome])</f>
        <v>Paulo Rocha</v>
      </c>
      <c r="F33" t="str">
        <f>VLOOKUP(B33,Eventos!$A:$D,3)</f>
        <v>Protocolado Pedido de Abertura de CPI</v>
      </c>
      <c r="G33" s="30" t="s">
        <v>5722</v>
      </c>
      <c r="H33" t="str">
        <f t="shared" si="1"/>
        <v>Paulo Rocha - Subscreve CPI Covid</v>
      </c>
    </row>
    <row r="34" spans="1:8" ht="15.75" customHeight="1" x14ac:dyDescent="0.2">
      <c r="A34" s="28" t="str">
        <f t="shared" ref="A34:A65" si="2">B34&amp;"_"&amp;C34</f>
        <v>6_61</v>
      </c>
      <c r="B34" s="28">
        <v>6</v>
      </c>
      <c r="C34" s="28">
        <v>61</v>
      </c>
      <c r="D34" s="6"/>
      <c r="E34" t="str">
        <f>_xlfn.XLOOKUP(Tb_AtoresEventos[[#This Row],[Ator_Id]],Tb_Atores[Ator_Id],Tb_Atores[Ator_Nome])</f>
        <v>Styvenson</v>
      </c>
      <c r="F34" t="str">
        <f>VLOOKUP(B34,Eventos!$A:$D,3)</f>
        <v>Protocolado Pedido de Abertura de CPI</v>
      </c>
      <c r="G34" s="30" t="s">
        <v>5722</v>
      </c>
      <c r="H34" t="str">
        <f t="shared" ref="H34:H65" si="3">E34&amp;" - "&amp;G34</f>
        <v>Styvenson - Subscreve CPI Covid</v>
      </c>
    </row>
    <row r="35" spans="1:8" ht="15.75" customHeight="1" x14ac:dyDescent="0.2">
      <c r="A35" s="28" t="str">
        <f t="shared" si="2"/>
        <v>6_62</v>
      </c>
      <c r="B35" s="28">
        <v>6</v>
      </c>
      <c r="C35" s="28">
        <v>62</v>
      </c>
      <c r="D35" s="6"/>
      <c r="E35" t="str">
        <f>_xlfn.XLOOKUP(Tb_AtoresEventos[[#This Row],[Ator_Id]],Tb_Atores[Ator_Id],Tb_Atores[Ator_Nome])</f>
        <v>Acir Gurgacz</v>
      </c>
      <c r="F35" t="str">
        <f>VLOOKUP(B35,Eventos!$A:$D,3)</f>
        <v>Protocolado Pedido de Abertura de CPI</v>
      </c>
      <c r="G35" s="30" t="s">
        <v>5722</v>
      </c>
      <c r="H35" t="str">
        <f t="shared" si="3"/>
        <v>Acir Gurgacz - Subscreve CPI Covid</v>
      </c>
    </row>
    <row r="36" spans="1:8" ht="15.75" customHeight="1" x14ac:dyDescent="0.2">
      <c r="A36" s="28" t="str">
        <f t="shared" si="2"/>
        <v>6_63</v>
      </c>
      <c r="B36" s="28">
        <v>6</v>
      </c>
      <c r="C36" s="28">
        <v>63</v>
      </c>
      <c r="D36" s="6"/>
      <c r="E36" t="str">
        <f>_xlfn.XLOOKUP(Tb_AtoresEventos[[#This Row],[Ator_Id]],Tb_Atores[Ator_Id],Tb_Atores[Ator_Nome])</f>
        <v>Chico Rodrigues</v>
      </c>
      <c r="F36" t="str">
        <f>VLOOKUP(B36,Eventos!$A:$D,3)</f>
        <v>Protocolado Pedido de Abertura de CPI</v>
      </c>
      <c r="G36" s="30" t="s">
        <v>5722</v>
      </c>
      <c r="H36" t="str">
        <f t="shared" si="3"/>
        <v>Chico Rodrigues - Subscreve CPI Covid</v>
      </c>
    </row>
    <row r="37" spans="1:8" ht="15.75" customHeight="1" x14ac:dyDescent="0.2">
      <c r="A37" s="28" t="str">
        <f t="shared" si="2"/>
        <v>6_64</v>
      </c>
      <c r="B37" s="28">
        <v>6</v>
      </c>
      <c r="C37" s="28">
        <v>64</v>
      </c>
      <c r="D37" s="6"/>
      <c r="E37" t="str">
        <f>_xlfn.XLOOKUP(Tb_AtoresEventos[[#This Row],[Ator_Id]],Tb_Atores[Ator_Id],Tb_Atores[Ator_Nome])</f>
        <v>Flávio Arns</v>
      </c>
      <c r="F37" t="str">
        <f>VLOOKUP(B37,Eventos!$A:$D,3)</f>
        <v>Protocolado Pedido de Abertura de CPI</v>
      </c>
      <c r="G37" s="30" t="s">
        <v>5722</v>
      </c>
      <c r="H37" t="str">
        <f t="shared" si="3"/>
        <v>Flávio Arns - Subscreve CPI Covid</v>
      </c>
    </row>
    <row r="38" spans="1:8" ht="15.75" customHeight="1" x14ac:dyDescent="0.2">
      <c r="A38" s="28" t="str">
        <f t="shared" si="2"/>
        <v>6_65</v>
      </c>
      <c r="B38" s="28">
        <v>6</v>
      </c>
      <c r="C38" s="28">
        <v>65</v>
      </c>
      <c r="D38" s="6"/>
      <c r="E38" t="str">
        <f>_xlfn.XLOOKUP(Tb_AtoresEventos[[#This Row],[Ator_Id]],Tb_Atores[Ator_Id],Tb_Atores[Ator_Nome])</f>
        <v>Jarbas Vasconcelos</v>
      </c>
      <c r="F38" t="str">
        <f>VLOOKUP(B38,Eventos!$A:$D,3)</f>
        <v>Protocolado Pedido de Abertura de CPI</v>
      </c>
      <c r="G38" s="30" t="s">
        <v>5722</v>
      </c>
      <c r="H38" t="str">
        <f t="shared" si="3"/>
        <v>Jarbas Vasconcelos - Subscreve CPI Covid</v>
      </c>
    </row>
    <row r="39" spans="1:8" ht="15.75" customHeight="1" x14ac:dyDescent="0.2">
      <c r="A39" s="28" t="str">
        <f t="shared" si="2"/>
        <v>6_66</v>
      </c>
      <c r="B39" s="28">
        <v>6</v>
      </c>
      <c r="C39" s="28">
        <v>66</v>
      </c>
      <c r="D39" s="6"/>
      <c r="E39" t="str">
        <f>_xlfn.XLOOKUP(Tb_AtoresEventos[[#This Row],[Ator_Id]],Tb_Atores[Ator_Id],Tb_Atores[Ator_Nome])</f>
        <v>Oriovisto Guimarães</v>
      </c>
      <c r="F39" t="str">
        <f>VLOOKUP(B39,Eventos!$A:$D,3)</f>
        <v>Protocolado Pedido de Abertura de CPI</v>
      </c>
      <c r="G39" s="30" t="s">
        <v>5722</v>
      </c>
      <c r="H39" t="str">
        <f t="shared" si="3"/>
        <v>Oriovisto Guimarães - Subscreve CPI Covid</v>
      </c>
    </row>
    <row r="40" spans="1:8" ht="15.75" customHeight="1" x14ac:dyDescent="0.2">
      <c r="A40" s="28" t="str">
        <f t="shared" si="2"/>
        <v>6_8</v>
      </c>
      <c r="B40" s="28">
        <v>6</v>
      </c>
      <c r="C40" s="28">
        <v>8</v>
      </c>
      <c r="D40" s="6"/>
      <c r="E40" t="str">
        <f>_xlfn.XLOOKUP(Tb_AtoresEventos[[#This Row],[Ator_Id]],Tb_Atores[Ator_Id],Tb_Atores[Ator_Nome])</f>
        <v>Otto Alencar</v>
      </c>
      <c r="F40" t="str">
        <f>VLOOKUP(B40,Eventos!$A:$D,3)</f>
        <v>Protocolado Pedido de Abertura de CPI</v>
      </c>
      <c r="G40" s="30" t="s">
        <v>5722</v>
      </c>
      <c r="H40" t="str">
        <f t="shared" si="3"/>
        <v>Otto Alencar - Subscreve CPI Covid</v>
      </c>
    </row>
    <row r="41" spans="1:8" ht="15.75" customHeight="1" x14ac:dyDescent="0.2">
      <c r="A41" s="3" t="str">
        <f t="shared" si="2"/>
        <v>7_6</v>
      </c>
      <c r="B41" s="3">
        <v>7</v>
      </c>
      <c r="C41" s="28">
        <v>6</v>
      </c>
      <c r="D41" s="6"/>
      <c r="E41" t="str">
        <f>_xlfn.XLOOKUP(Tb_AtoresEventos[[#This Row],[Ator_Id]],Tb_Atores[Ator_Id],Tb_Atores[Ator_Nome])</f>
        <v>Eduardo Girão</v>
      </c>
      <c r="F41" t="str">
        <f>VLOOKUP(B41,Eventos!$A:$D,3)</f>
        <v>Protocolado Pedido de Abertura de CPI</v>
      </c>
      <c r="G41" s="31" t="s">
        <v>6201</v>
      </c>
      <c r="H41" t="str">
        <f t="shared" si="3"/>
        <v>Eduardo Girão - Elaborou o pedido de CPI Subnacional</v>
      </c>
    </row>
    <row r="42" spans="1:8" ht="15.75" customHeight="1" x14ac:dyDescent="0.2">
      <c r="A42" s="28" t="str">
        <f t="shared" si="2"/>
        <v>7_18</v>
      </c>
      <c r="B42" s="28">
        <v>7</v>
      </c>
      <c r="C42" s="28">
        <v>18</v>
      </c>
      <c r="D42" s="6"/>
      <c r="E42" t="str">
        <f>_xlfn.XLOOKUP(Tb_AtoresEventos[[#This Row],[Ator_Id]],Tb_Atores[Ator_Id],Tb_Atores[Ator_Nome])</f>
        <v>Alessandro Vieira</v>
      </c>
      <c r="F42" t="str">
        <f>VLOOKUP(B42,Eventos!$A:$D,3)</f>
        <v>Protocolado Pedido de Abertura de CPI</v>
      </c>
      <c r="G42" s="30" t="s">
        <v>6200</v>
      </c>
      <c r="H42" t="str">
        <f t="shared" si="3"/>
        <v>Alessandro Vieira - Subscreve CPI Covid Subnacional</v>
      </c>
    </row>
    <row r="43" spans="1:8" ht="15.75" customHeight="1" x14ac:dyDescent="0.2">
      <c r="A43" s="28" t="str">
        <f t="shared" si="2"/>
        <v>7_45</v>
      </c>
      <c r="B43" s="28">
        <v>7</v>
      </c>
      <c r="C43" s="28">
        <v>45</v>
      </c>
      <c r="D43" s="6"/>
      <c r="E43" t="str">
        <f>_xlfn.XLOOKUP(Tb_AtoresEventos[[#This Row],[Ator_Id]],Tb_Atores[Ator_Id],Tb_Atores[Ator_Nome])</f>
        <v>Álvaro Dias</v>
      </c>
      <c r="F43" t="str">
        <f>VLOOKUP(B43,Eventos!$A:$D,3)</f>
        <v>Protocolado Pedido de Abertura de CPI</v>
      </c>
      <c r="G43" s="30" t="s">
        <v>6200</v>
      </c>
      <c r="H43" t="str">
        <f t="shared" si="3"/>
        <v>Álvaro Dias - Subscreve CPI Covid Subnacional</v>
      </c>
    </row>
    <row r="44" spans="1:8" ht="15.75" customHeight="1" x14ac:dyDescent="0.2">
      <c r="A44" s="28" t="str">
        <f t="shared" si="2"/>
        <v>7_68</v>
      </c>
      <c r="B44" s="28">
        <v>7</v>
      </c>
      <c r="C44" s="28">
        <v>68</v>
      </c>
      <c r="D44" s="6"/>
      <c r="E44" t="str">
        <f>_xlfn.XLOOKUP(Tb_AtoresEventos[[#This Row],[Ator_Id]],Tb_Atores[Ator_Id],Tb_Atores[Ator_Nome])</f>
        <v>Carlos Fávaro</v>
      </c>
      <c r="F44" t="str">
        <f>VLOOKUP(B44,Eventos!$A:$D,3)</f>
        <v>Protocolado Pedido de Abertura de CPI</v>
      </c>
      <c r="G44" s="30" t="s">
        <v>6200</v>
      </c>
      <c r="H44" t="str">
        <f t="shared" si="3"/>
        <v>Carlos Fávaro - Subscreve CPI Covid Subnacional</v>
      </c>
    </row>
    <row r="45" spans="1:8" ht="15.75" customHeight="1" x14ac:dyDescent="0.2">
      <c r="A45" s="28" t="str">
        <f t="shared" si="2"/>
        <v>7_69</v>
      </c>
      <c r="B45" s="28">
        <v>7</v>
      </c>
      <c r="C45" s="28">
        <v>69</v>
      </c>
      <c r="D45" s="6"/>
      <c r="E45" t="str">
        <f>_xlfn.XLOOKUP(Tb_AtoresEventos[[#This Row],[Ator_Id]],Tb_Atores[Ator_Id],Tb_Atores[Ator_Nome])</f>
        <v>Carlos Portinho</v>
      </c>
      <c r="F45" t="str">
        <f>VLOOKUP(B45,Eventos!$A:$D,3)</f>
        <v>Protocolado Pedido de Abertura de CPI</v>
      </c>
      <c r="G45" s="30" t="s">
        <v>6200</v>
      </c>
      <c r="H45" t="str">
        <f t="shared" si="3"/>
        <v>Carlos Portinho - Subscreve CPI Covid Subnacional</v>
      </c>
    </row>
    <row r="46" spans="1:8" ht="15.75" customHeight="1" x14ac:dyDescent="0.2">
      <c r="A46" s="28" t="str">
        <f t="shared" si="2"/>
        <v>7_70</v>
      </c>
      <c r="B46" s="28">
        <v>7</v>
      </c>
      <c r="C46" s="28">
        <v>70</v>
      </c>
      <c r="D46" s="6"/>
      <c r="E46" t="str">
        <f>_xlfn.XLOOKUP(Tb_AtoresEventos[[#This Row],[Ator_Id]],Tb_Atores[Ator_Id],Tb_Atores[Ator_Nome])</f>
        <v>Carlos Viana</v>
      </c>
      <c r="F46" t="str">
        <f>VLOOKUP(B46,Eventos!$A:$D,3)</f>
        <v>Protocolado Pedido de Abertura de CPI</v>
      </c>
      <c r="G46" s="30" t="s">
        <v>6200</v>
      </c>
      <c r="H46" t="str">
        <f t="shared" si="3"/>
        <v>Carlos Viana - Subscreve CPI Covid Subnacional</v>
      </c>
    </row>
    <row r="47" spans="1:8" ht="15.75" customHeight="1" x14ac:dyDescent="0.2">
      <c r="A47" s="28" t="str">
        <f t="shared" si="2"/>
        <v>7_63</v>
      </c>
      <c r="B47" s="28">
        <v>7</v>
      </c>
      <c r="C47" s="28">
        <v>63</v>
      </c>
      <c r="D47" s="6"/>
      <c r="E47" t="str">
        <f>_xlfn.XLOOKUP(Tb_AtoresEventos[[#This Row],[Ator_Id]],Tb_Atores[Ator_Id],Tb_Atores[Ator_Nome])</f>
        <v>Chico Rodrigues</v>
      </c>
      <c r="F47" t="str">
        <f>VLOOKUP(B47,Eventos!$A:$D,3)</f>
        <v>Protocolado Pedido de Abertura de CPI</v>
      </c>
      <c r="G47" s="30" t="s">
        <v>6200</v>
      </c>
      <c r="H47" t="str">
        <f t="shared" si="3"/>
        <v>Chico Rodrigues - Subscreve CPI Covid Subnacional</v>
      </c>
    </row>
    <row r="48" spans="1:8" ht="15.75" customHeight="1" x14ac:dyDescent="0.2">
      <c r="A48" s="28" t="str">
        <f t="shared" si="2"/>
        <v>7_71</v>
      </c>
      <c r="B48" s="28">
        <v>7</v>
      </c>
      <c r="C48" s="28">
        <v>71</v>
      </c>
      <c r="D48" s="6"/>
      <c r="E48" t="str">
        <f>_xlfn.XLOOKUP(Tb_AtoresEventos[[#This Row],[Ator_Id]],Tb_Atores[Ator_Id],Tb_Atores[Ator_Nome])</f>
        <v>Ciro Nogueira</v>
      </c>
      <c r="F48" t="str">
        <f>VLOOKUP(B48,Eventos!$A:$D,3)</f>
        <v>Protocolado Pedido de Abertura de CPI</v>
      </c>
      <c r="G48" s="30" t="s">
        <v>6200</v>
      </c>
      <c r="H48" t="str">
        <f t="shared" si="3"/>
        <v>Ciro Nogueira - Subscreve CPI Covid Subnacional</v>
      </c>
    </row>
    <row r="49" spans="1:8" ht="15.75" customHeight="1" x14ac:dyDescent="0.2">
      <c r="A49" s="28" t="str">
        <f t="shared" si="2"/>
        <v>7_72</v>
      </c>
      <c r="B49" s="28">
        <v>7</v>
      </c>
      <c r="C49" s="28">
        <v>72</v>
      </c>
      <c r="D49" s="6"/>
      <c r="E49" t="str">
        <f>_xlfn.XLOOKUP(Tb_AtoresEventos[[#This Row],[Ator_Id]],Tb_Atores[Ator_Id],Tb_Atores[Ator_Nome])</f>
        <v>Dário Berger</v>
      </c>
      <c r="F49" t="str">
        <f>VLOOKUP(B49,Eventos!$A:$D,3)</f>
        <v>Protocolado Pedido de Abertura de CPI</v>
      </c>
      <c r="G49" s="30" t="s">
        <v>6200</v>
      </c>
      <c r="H49" t="str">
        <f t="shared" si="3"/>
        <v>Dário Berger - Subscreve CPI Covid Subnacional</v>
      </c>
    </row>
    <row r="50" spans="1:8" ht="15.75" customHeight="1" x14ac:dyDescent="0.2">
      <c r="A50" s="28" t="str">
        <f t="shared" si="2"/>
        <v>7_4</v>
      </c>
      <c r="B50" s="28">
        <v>7</v>
      </c>
      <c r="C50" s="28">
        <v>4</v>
      </c>
      <c r="D50" s="6"/>
      <c r="E50" t="str">
        <f>_xlfn.XLOOKUP(Tb_AtoresEventos[[#This Row],[Ator_Id]],Tb_Atores[Ator_Id],Tb_Atores[Ator_Nome])</f>
        <v>Eduardo Braga</v>
      </c>
      <c r="F50" t="str">
        <f>VLOOKUP(B50,Eventos!$A:$D,3)</f>
        <v>Protocolado Pedido de Abertura de CPI</v>
      </c>
      <c r="G50" s="30" t="s">
        <v>6200</v>
      </c>
      <c r="H50" t="str">
        <f t="shared" si="3"/>
        <v>Eduardo Braga - Subscreve CPI Covid Subnacional</v>
      </c>
    </row>
    <row r="51" spans="1:8" ht="15.75" customHeight="1" x14ac:dyDescent="0.2">
      <c r="A51" s="28" t="str">
        <f t="shared" si="2"/>
        <v>7_6</v>
      </c>
      <c r="B51" s="28">
        <v>7</v>
      </c>
      <c r="C51" s="28">
        <v>6</v>
      </c>
      <c r="D51" s="6"/>
      <c r="E51" t="str">
        <f>_xlfn.XLOOKUP(Tb_AtoresEventos[[#This Row],[Ator_Id]],Tb_Atores[Ator_Id],Tb_Atores[Ator_Nome])</f>
        <v>Eduardo Girão</v>
      </c>
      <c r="F51" t="str">
        <f>VLOOKUP(B51,Eventos!$A:$D,3)</f>
        <v>Protocolado Pedido de Abertura de CPI</v>
      </c>
      <c r="G51" s="30" t="s">
        <v>6200</v>
      </c>
      <c r="H51" t="str">
        <f t="shared" si="3"/>
        <v>Eduardo Girão - Subscreve CPI Covid Subnacional</v>
      </c>
    </row>
    <row r="52" spans="1:8" ht="15.75" customHeight="1" x14ac:dyDescent="0.2">
      <c r="A52" s="28" t="str">
        <f t="shared" si="2"/>
        <v>7_73</v>
      </c>
      <c r="B52" s="28">
        <v>7</v>
      </c>
      <c r="C52" s="28">
        <v>73</v>
      </c>
      <c r="D52" s="6"/>
      <c r="E52" t="str">
        <f>_xlfn.XLOOKUP(Tb_AtoresEventos[[#This Row],[Ator_Id]],Tb_Atores[Ator_Id],Tb_Atores[Ator_Nome])</f>
        <v>Eduardo Gomes</v>
      </c>
      <c r="F52" t="str">
        <f>VLOOKUP(B52,Eventos!$A:$D,3)</f>
        <v>Protocolado Pedido de Abertura de CPI</v>
      </c>
      <c r="G52" s="30" t="s">
        <v>6200</v>
      </c>
      <c r="H52" t="str">
        <f t="shared" si="3"/>
        <v>Eduardo Gomes - Subscreve CPI Covid Subnacional</v>
      </c>
    </row>
    <row r="53" spans="1:8" ht="15.75" customHeight="1" x14ac:dyDescent="0.2">
      <c r="A53" s="28" t="str">
        <f t="shared" si="2"/>
        <v>7_74</v>
      </c>
      <c r="B53" s="28">
        <v>7</v>
      </c>
      <c r="C53" s="28">
        <v>74</v>
      </c>
      <c r="D53" s="6"/>
      <c r="E53" t="str">
        <f>_xlfn.XLOOKUP(Tb_AtoresEventos[[#This Row],[Ator_Id]],Tb_Atores[Ator_Id],Tb_Atores[Ator_Nome])</f>
        <v>Elmano Férrer</v>
      </c>
      <c r="F53" t="str">
        <f>VLOOKUP(B53,Eventos!$A:$D,3)</f>
        <v>Protocolado Pedido de Abertura de CPI</v>
      </c>
      <c r="G53" s="30" t="s">
        <v>6200</v>
      </c>
      <c r="H53" t="str">
        <f t="shared" si="3"/>
        <v>Elmano Férrer - Subscreve CPI Covid Subnacional</v>
      </c>
    </row>
    <row r="54" spans="1:8" ht="15.75" customHeight="1" x14ac:dyDescent="0.2">
      <c r="A54" s="28" t="str">
        <f t="shared" si="2"/>
        <v>7_75</v>
      </c>
      <c r="B54" s="28">
        <v>7</v>
      </c>
      <c r="C54" s="28">
        <v>75</v>
      </c>
      <c r="D54" s="6"/>
      <c r="E54" t="str">
        <f>_xlfn.XLOOKUP(Tb_AtoresEventos[[#This Row],[Ator_Id]],Tb_Atores[Ator_Id],Tb_Atores[Ator_Nome])</f>
        <v>Esperidião Amin</v>
      </c>
      <c r="F54" t="str">
        <f>VLOOKUP(B54,Eventos!$A:$D,3)</f>
        <v>Protocolado Pedido de Abertura de CPI</v>
      </c>
      <c r="G54" s="30" t="s">
        <v>6200</v>
      </c>
      <c r="H54" t="str">
        <f t="shared" si="3"/>
        <v>Esperidião Amin - Subscreve CPI Covid Subnacional</v>
      </c>
    </row>
    <row r="55" spans="1:8" ht="15.75" customHeight="1" x14ac:dyDescent="0.2">
      <c r="A55" s="28" t="str">
        <f t="shared" si="2"/>
        <v>7_16</v>
      </c>
      <c r="B55" s="28">
        <v>7</v>
      </c>
      <c r="C55" s="28">
        <v>16</v>
      </c>
      <c r="D55" s="6"/>
      <c r="E55" t="str">
        <f>_xlfn.XLOOKUP(Tb_AtoresEventos[[#This Row],[Ator_Id]],Tb_Atores[Ator_Id],Tb_Atores[Ator_Nome])</f>
        <v>Fernando Bezerra Coelho</v>
      </c>
      <c r="F55" t="str">
        <f>VLOOKUP(B55,Eventos!$A:$D,3)</f>
        <v>Protocolado Pedido de Abertura de CPI</v>
      </c>
      <c r="G55" s="30" t="s">
        <v>6200</v>
      </c>
      <c r="H55" t="str">
        <f t="shared" si="3"/>
        <v>Fernando Bezerra Coelho - Subscreve CPI Covid Subnacional</v>
      </c>
    </row>
    <row r="56" spans="1:8" ht="15.75" customHeight="1" x14ac:dyDescent="0.2">
      <c r="A56" s="28" t="str">
        <f t="shared" si="2"/>
        <v>7_64</v>
      </c>
      <c r="B56" s="28">
        <v>7</v>
      </c>
      <c r="C56" s="28">
        <v>64</v>
      </c>
      <c r="D56" s="6"/>
      <c r="E56" t="str">
        <f>_xlfn.XLOOKUP(Tb_AtoresEventos[[#This Row],[Ator_Id]],Tb_Atores[Ator_Id],Tb_Atores[Ator_Nome])</f>
        <v>Flávio Arns</v>
      </c>
      <c r="F56" t="str">
        <f>VLOOKUP(B56,Eventos!$A:$D,3)</f>
        <v>Protocolado Pedido de Abertura de CPI</v>
      </c>
      <c r="G56" s="30" t="s">
        <v>6200</v>
      </c>
      <c r="H56" t="str">
        <f t="shared" si="3"/>
        <v>Flávio Arns - Subscreve CPI Covid Subnacional</v>
      </c>
    </row>
    <row r="57" spans="1:8" ht="15.75" customHeight="1" x14ac:dyDescent="0.2">
      <c r="A57" s="28" t="str">
        <f t="shared" si="2"/>
        <v>7_13</v>
      </c>
      <c r="B57" s="28">
        <v>7</v>
      </c>
      <c r="C57" s="28">
        <v>13</v>
      </c>
      <c r="D57" s="6"/>
      <c r="E57" t="str">
        <f>_xlfn.XLOOKUP(Tb_AtoresEventos[[#This Row],[Ator_Id]],Tb_Atores[Ator_Id],Tb_Atores[Ator_Nome])</f>
        <v>Flávio Bolsonaro</v>
      </c>
      <c r="F57" t="str">
        <f>VLOOKUP(B57,Eventos!$A:$D,3)</f>
        <v>Protocolado Pedido de Abertura de CPI</v>
      </c>
      <c r="G57" s="30" t="s">
        <v>6200</v>
      </c>
      <c r="H57" t="str">
        <f t="shared" si="3"/>
        <v>Flávio Bolsonaro - Subscreve CPI Covid Subnacional</v>
      </c>
    </row>
    <row r="58" spans="1:8" ht="15.75" customHeight="1" x14ac:dyDescent="0.2">
      <c r="A58" s="28" t="str">
        <f t="shared" si="2"/>
        <v>7_76</v>
      </c>
      <c r="B58" s="28">
        <v>7</v>
      </c>
      <c r="C58" s="28">
        <v>76</v>
      </c>
      <c r="D58" s="6"/>
      <c r="E58" t="str">
        <f>_xlfn.XLOOKUP(Tb_AtoresEventos[[#This Row],[Ator_Id]],Tb_Atores[Ator_Id],Tb_Atores[Ator_Nome])</f>
        <v>Giordano</v>
      </c>
      <c r="F58" t="str">
        <f>VLOOKUP(B58,Eventos!$A:$D,3)</f>
        <v>Protocolado Pedido de Abertura de CPI</v>
      </c>
      <c r="G58" s="30" t="s">
        <v>6200</v>
      </c>
      <c r="H58" t="str">
        <f t="shared" si="3"/>
        <v>Giordano - Subscreve CPI Covid Subnacional</v>
      </c>
    </row>
    <row r="59" spans="1:8" ht="15.75" customHeight="1" x14ac:dyDescent="0.2">
      <c r="A59" s="28" t="str">
        <f t="shared" si="2"/>
        <v>7_77</v>
      </c>
      <c r="B59" s="28">
        <v>7</v>
      </c>
      <c r="C59" s="28">
        <v>77</v>
      </c>
      <c r="D59" s="6"/>
      <c r="E59" t="str">
        <f>_xlfn.XLOOKUP(Tb_AtoresEventos[[#This Row],[Ator_Id]],Tb_Atores[Ator_Id],Tb_Atores[Ator_Nome])</f>
        <v>Irajá</v>
      </c>
      <c r="F59" t="str">
        <f>VLOOKUP(B59,Eventos!$A:$D,3)</f>
        <v>Protocolado Pedido de Abertura de CPI</v>
      </c>
      <c r="G59" s="30" t="s">
        <v>6200</v>
      </c>
      <c r="H59" t="str">
        <f t="shared" si="3"/>
        <v>Irajá - Subscreve CPI Covid Subnacional</v>
      </c>
    </row>
    <row r="60" spans="1:8" ht="15.75" customHeight="1" x14ac:dyDescent="0.2">
      <c r="A60" s="28" t="str">
        <f t="shared" si="2"/>
        <v>7_78</v>
      </c>
      <c r="B60" s="28">
        <v>7</v>
      </c>
      <c r="C60" s="28">
        <v>78</v>
      </c>
      <c r="D60" s="6"/>
      <c r="E60" t="str">
        <f>_xlfn.XLOOKUP(Tb_AtoresEventos[[#This Row],[Ator_Id]],Tb_Atores[Ator_Id],Tb_Atores[Ator_Nome])</f>
        <v>Izalci Lucas</v>
      </c>
      <c r="F60" t="str">
        <f>VLOOKUP(B60,Eventos!$A:$D,3)</f>
        <v>Protocolado Pedido de Abertura de CPI</v>
      </c>
      <c r="G60" s="30" t="s">
        <v>6200</v>
      </c>
      <c r="H60" t="str">
        <f t="shared" si="3"/>
        <v>Izalci Lucas - Subscreve CPI Covid Subnacional</v>
      </c>
    </row>
    <row r="61" spans="1:8" ht="15.75" customHeight="1" x14ac:dyDescent="0.2">
      <c r="A61" s="28" t="str">
        <f t="shared" si="2"/>
        <v>7_79</v>
      </c>
      <c r="B61" s="28">
        <v>7</v>
      </c>
      <c r="C61" s="28">
        <v>79</v>
      </c>
      <c r="D61" s="6"/>
      <c r="E61" t="str">
        <f>_xlfn.XLOOKUP(Tb_AtoresEventos[[#This Row],[Ator_Id]],Tb_Atores[Ator_Id],Tb_Atores[Ator_Nome])</f>
        <v>Jayme Campos</v>
      </c>
      <c r="F61" t="str">
        <f>VLOOKUP(B61,Eventos!$A:$D,3)</f>
        <v>Protocolado Pedido de Abertura de CPI</v>
      </c>
      <c r="G61" s="30" t="s">
        <v>6200</v>
      </c>
      <c r="H61" t="str">
        <f t="shared" si="3"/>
        <v>Jayme Campos - Subscreve CPI Covid Subnacional</v>
      </c>
    </row>
    <row r="62" spans="1:8" ht="15.75" customHeight="1" x14ac:dyDescent="0.2">
      <c r="A62" s="28" t="str">
        <f t="shared" si="2"/>
        <v>7_43</v>
      </c>
      <c r="B62" s="28">
        <v>7</v>
      </c>
      <c r="C62" s="28">
        <v>43</v>
      </c>
      <c r="D62" s="6"/>
      <c r="E62" t="str">
        <f>_xlfn.XLOOKUP(Tb_AtoresEventos[[#This Row],[Ator_Id]],Tb_Atores[Ator_Id],Tb_Atores[Ator_Nome])</f>
        <v>Jorge Kajuru</v>
      </c>
      <c r="F62" t="str">
        <f>VLOOKUP(B62,Eventos!$A:$D,3)</f>
        <v>Protocolado Pedido de Abertura de CPI</v>
      </c>
      <c r="G62" s="30" t="s">
        <v>6200</v>
      </c>
      <c r="H62" t="str">
        <f t="shared" si="3"/>
        <v>Jorge Kajuru - Subscreve CPI Covid Subnacional</v>
      </c>
    </row>
    <row r="63" spans="1:8" ht="15.75" customHeight="1" x14ac:dyDescent="0.2">
      <c r="A63" s="28" t="str">
        <f t="shared" si="2"/>
        <v>7_10</v>
      </c>
      <c r="B63" s="28">
        <v>7</v>
      </c>
      <c r="C63" s="28">
        <v>10</v>
      </c>
      <c r="D63" s="6"/>
      <c r="E63" t="str">
        <f>_xlfn.XLOOKUP(Tb_AtoresEventos[[#This Row],[Ator_Id]],Tb_Atores[Ator_Id],Tb_Atores[Ator_Nome])</f>
        <v>Jorginho Mello</v>
      </c>
      <c r="F63" t="str">
        <f>VLOOKUP(B63,Eventos!$A:$D,3)</f>
        <v>Protocolado Pedido de Abertura de CPI</v>
      </c>
      <c r="G63" s="30" t="s">
        <v>6200</v>
      </c>
      <c r="H63" t="str">
        <f t="shared" si="3"/>
        <v>Jorginho Mello - Subscreve CPI Covid Subnacional</v>
      </c>
    </row>
    <row r="64" spans="1:8" ht="15.75" customHeight="1" x14ac:dyDescent="0.2">
      <c r="A64" s="28" t="str">
        <f t="shared" si="2"/>
        <v>7_58</v>
      </c>
      <c r="B64" s="28">
        <v>7</v>
      </c>
      <c r="C64" s="28">
        <v>58</v>
      </c>
      <c r="D64" s="6"/>
      <c r="E64" t="str">
        <f>_xlfn.XLOOKUP(Tb_AtoresEventos[[#This Row],[Ator_Id]],Tb_Atores[Ator_Id],Tb_Atores[Ator_Nome])</f>
        <v>Lasier Martins</v>
      </c>
      <c r="F64" t="str">
        <f>VLOOKUP(B64,Eventos!$A:$D,3)</f>
        <v>Protocolado Pedido de Abertura de CPI</v>
      </c>
      <c r="G64" s="30" t="s">
        <v>6200</v>
      </c>
      <c r="H64" t="str">
        <f t="shared" si="3"/>
        <v>Lasier Martins - Subscreve CPI Covid Subnacional</v>
      </c>
    </row>
    <row r="65" spans="1:8" ht="15.75" customHeight="1" x14ac:dyDescent="0.2">
      <c r="A65" s="28" t="str">
        <f t="shared" si="2"/>
        <v>7_80</v>
      </c>
      <c r="B65" s="28">
        <v>7</v>
      </c>
      <c r="C65" s="28">
        <v>80</v>
      </c>
      <c r="D65" s="6"/>
      <c r="E65" t="str">
        <f>_xlfn.XLOOKUP(Tb_AtoresEventos[[#This Row],[Ator_Id]],Tb_Atores[Ator_Id],Tb_Atores[Ator_Nome])</f>
        <v>Lucas Barreto</v>
      </c>
      <c r="F65" t="str">
        <f>VLOOKUP(B65,Eventos!$A:$D,3)</f>
        <v>Protocolado Pedido de Abertura de CPI</v>
      </c>
      <c r="G65" s="30" t="s">
        <v>6200</v>
      </c>
      <c r="H65" t="str">
        <f t="shared" si="3"/>
        <v>Lucas Barreto - Subscreve CPI Covid Subnacional</v>
      </c>
    </row>
    <row r="66" spans="1:8" ht="15.75" customHeight="1" x14ac:dyDescent="0.2">
      <c r="A66" s="28" t="str">
        <f t="shared" ref="A66:A97" si="4">B66&amp;"_"&amp;C66</f>
        <v>7_5</v>
      </c>
      <c r="B66" s="28">
        <v>7</v>
      </c>
      <c r="C66" s="28">
        <v>5</v>
      </c>
      <c r="D66" s="6"/>
      <c r="E66" t="str">
        <f>_xlfn.XLOOKUP(Tb_AtoresEventos[[#This Row],[Ator_Id]],Tb_Atores[Ator_Id],Tb_Atores[Ator_Nome])</f>
        <v>Luis Carlos Heinze</v>
      </c>
      <c r="F66" t="str">
        <f>VLOOKUP(B66,Eventos!$A:$D,3)</f>
        <v>Protocolado Pedido de Abertura de CPI</v>
      </c>
      <c r="G66" s="30" t="s">
        <v>6200</v>
      </c>
      <c r="H66" t="str">
        <f t="shared" ref="H66:H97" si="5">E66&amp;" - "&amp;G66</f>
        <v>Luis Carlos Heinze - Subscreve CPI Covid Subnacional</v>
      </c>
    </row>
    <row r="67" spans="1:8" ht="15.75" customHeight="1" x14ac:dyDescent="0.2">
      <c r="A67" s="28" t="str">
        <f t="shared" si="4"/>
        <v>7_81</v>
      </c>
      <c r="B67" s="28">
        <v>7</v>
      </c>
      <c r="C67" s="28">
        <v>81</v>
      </c>
      <c r="D67" s="6"/>
      <c r="E67" t="str">
        <f>_xlfn.XLOOKUP(Tb_AtoresEventos[[#This Row],[Ator_Id]],Tb_Atores[Ator_Id],Tb_Atores[Ator_Nome])</f>
        <v>Luiz do Carmo</v>
      </c>
      <c r="F67" t="str">
        <f>VLOOKUP(B67,Eventos!$A:$D,3)</f>
        <v>Protocolado Pedido de Abertura de CPI</v>
      </c>
      <c r="G67" s="30" t="s">
        <v>6200</v>
      </c>
      <c r="H67" t="str">
        <f t="shared" si="5"/>
        <v>Luiz do Carmo - Subscreve CPI Covid Subnacional</v>
      </c>
    </row>
    <row r="68" spans="1:8" ht="15.75" customHeight="1" x14ac:dyDescent="0.2">
      <c r="A68" s="28" t="str">
        <f t="shared" si="4"/>
        <v>7_82</v>
      </c>
      <c r="B68" s="28">
        <v>7</v>
      </c>
      <c r="C68" s="28">
        <v>82</v>
      </c>
      <c r="D68" s="6"/>
      <c r="E68" t="str">
        <f>_xlfn.XLOOKUP(Tb_AtoresEventos[[#This Row],[Ator_Id]],Tb_Atores[Ator_Id],Tb_Atores[Ator_Nome])</f>
        <v>Mailza Gomes</v>
      </c>
      <c r="F68" t="str">
        <f>VLOOKUP(B68,Eventos!$A:$D,3)</f>
        <v>Protocolado Pedido de Abertura de CPI</v>
      </c>
      <c r="G68" s="30" t="s">
        <v>6200</v>
      </c>
      <c r="H68" t="str">
        <f t="shared" si="5"/>
        <v>Mailza Gomes - Subscreve CPI Covid Subnacional</v>
      </c>
    </row>
    <row r="69" spans="1:8" ht="15.75" customHeight="1" x14ac:dyDescent="0.2">
      <c r="A69" s="28" t="str">
        <f t="shared" si="4"/>
        <v>7_83</v>
      </c>
      <c r="B69" s="28">
        <v>7</v>
      </c>
      <c r="C69" s="28">
        <v>83</v>
      </c>
      <c r="D69" s="6"/>
      <c r="E69" t="str">
        <f>_xlfn.XLOOKUP(Tb_AtoresEventos[[#This Row],[Ator_Id]],Tb_Atores[Ator_Id],Tb_Atores[Ator_Nome])</f>
        <v>Marcio Bittar</v>
      </c>
      <c r="F69" t="str">
        <f>VLOOKUP(B69,Eventos!$A:$D,3)</f>
        <v>Protocolado Pedido de Abertura de CPI</v>
      </c>
      <c r="G69" s="30" t="s">
        <v>6200</v>
      </c>
      <c r="H69" t="str">
        <f t="shared" si="5"/>
        <v>Marcio Bittar - Subscreve CPI Covid Subnacional</v>
      </c>
    </row>
    <row r="70" spans="1:8" ht="15.75" customHeight="1" x14ac:dyDescent="0.2">
      <c r="A70" s="28" t="str">
        <f t="shared" si="4"/>
        <v>7_14</v>
      </c>
      <c r="B70" s="28">
        <v>7</v>
      </c>
      <c r="C70" s="28">
        <v>14</v>
      </c>
      <c r="D70" s="6"/>
      <c r="E70" t="str">
        <f>_xlfn.XLOOKUP(Tb_AtoresEventos[[#This Row],[Ator_Id]],Tb_Atores[Ator_Id],Tb_Atores[Ator_Nome])</f>
        <v>Marcos do Val</v>
      </c>
      <c r="F70" t="str">
        <f>VLOOKUP(B70,Eventos!$A:$D,3)</f>
        <v>Protocolado Pedido de Abertura de CPI</v>
      </c>
      <c r="G70" s="30" t="s">
        <v>6200</v>
      </c>
      <c r="H70" t="str">
        <f t="shared" si="5"/>
        <v>Marcos do Val - Subscreve CPI Covid Subnacional</v>
      </c>
    </row>
    <row r="71" spans="1:8" ht="15.75" customHeight="1" x14ac:dyDescent="0.2">
      <c r="A71" s="28" t="str">
        <f t="shared" si="4"/>
        <v>7_9</v>
      </c>
      <c r="B71" s="28">
        <v>7</v>
      </c>
      <c r="C71" s="28">
        <v>9</v>
      </c>
      <c r="D71" s="6"/>
      <c r="E71" t="str">
        <f>_xlfn.XLOOKUP(Tb_AtoresEventos[[#This Row],[Ator_Id]],Tb_Atores[Ator_Id],Tb_Atores[Ator_Nome])</f>
        <v>Marcos Rogério</v>
      </c>
      <c r="F71" t="str">
        <f>VLOOKUP(B71,Eventos!$A:$D,3)</f>
        <v>Protocolado Pedido de Abertura de CPI</v>
      </c>
      <c r="G71" s="30" t="s">
        <v>6200</v>
      </c>
      <c r="H71" t="str">
        <f t="shared" si="5"/>
        <v>Marcos Rogério - Subscreve CPI Covid Subnacional</v>
      </c>
    </row>
    <row r="72" spans="1:8" ht="15.75" customHeight="1" x14ac:dyDescent="0.2">
      <c r="A72" s="28" t="str">
        <f t="shared" si="4"/>
        <v>7_84</v>
      </c>
      <c r="B72" s="28">
        <v>7</v>
      </c>
      <c r="C72" s="28">
        <v>84</v>
      </c>
      <c r="D72" s="6"/>
      <c r="E72" t="str">
        <f>_xlfn.XLOOKUP(Tb_AtoresEventos[[#This Row],[Ator_Id]],Tb_Atores[Ator_Id],Tb_Atores[Ator_Nome])</f>
        <v>Maria do Carmo Alves</v>
      </c>
      <c r="F72" t="str">
        <f>VLOOKUP(B72,Eventos!$A:$D,3)</f>
        <v>Protocolado Pedido de Abertura de CPI</v>
      </c>
      <c r="G72" s="30" t="s">
        <v>6200</v>
      </c>
      <c r="H72" t="str">
        <f t="shared" si="5"/>
        <v>Maria do Carmo Alves - Subscreve CPI Covid Subnacional</v>
      </c>
    </row>
    <row r="73" spans="1:8" ht="15.75" customHeight="1" x14ac:dyDescent="0.2">
      <c r="A73" s="28" t="str">
        <f t="shared" si="4"/>
        <v>7_85</v>
      </c>
      <c r="B73" s="28">
        <v>7</v>
      </c>
      <c r="C73" s="28">
        <v>85</v>
      </c>
      <c r="D73" s="6"/>
      <c r="E73" t="str">
        <f>_xlfn.XLOOKUP(Tb_AtoresEventos[[#This Row],[Ator_Id]],Tb_Atores[Ator_Id],Tb_Atores[Ator_Nome])</f>
        <v>Mecias de Jesus</v>
      </c>
      <c r="F73" t="str">
        <f>VLOOKUP(B73,Eventos!$A:$D,3)</f>
        <v>Protocolado Pedido de Abertura de CPI</v>
      </c>
      <c r="G73" s="30" t="s">
        <v>6200</v>
      </c>
      <c r="H73" t="str">
        <f t="shared" si="5"/>
        <v>Mecias de Jesus - Subscreve CPI Covid Subnacional</v>
      </c>
    </row>
    <row r="74" spans="1:8" ht="15.75" customHeight="1" x14ac:dyDescent="0.2">
      <c r="A74" s="28" t="str">
        <f t="shared" si="4"/>
        <v>7_1</v>
      </c>
      <c r="B74" s="28">
        <v>7</v>
      </c>
      <c r="C74" s="28">
        <v>1</v>
      </c>
      <c r="D74" s="6"/>
      <c r="E74" t="str">
        <f>_xlfn.XLOOKUP(Tb_AtoresEventos[[#This Row],[Ator_Id]],Tb_Atores[Ator_Id],Tb_Atores[Ator_Nome])</f>
        <v>Omar Aziz</v>
      </c>
      <c r="F74" t="str">
        <f>VLOOKUP(B74,Eventos!$A:$D,3)</f>
        <v>Protocolado Pedido de Abertura de CPI</v>
      </c>
      <c r="G74" s="30" t="s">
        <v>6200</v>
      </c>
      <c r="H74" t="str">
        <f t="shared" si="5"/>
        <v>Omar Aziz - Subscreve CPI Covid Subnacional</v>
      </c>
    </row>
    <row r="75" spans="1:8" ht="15.75" customHeight="1" x14ac:dyDescent="0.2">
      <c r="A75" s="28" t="str">
        <f t="shared" si="4"/>
        <v>7_66</v>
      </c>
      <c r="B75" s="28">
        <v>7</v>
      </c>
      <c r="C75" s="28">
        <v>66</v>
      </c>
      <c r="D75" s="6"/>
      <c r="E75" t="str">
        <f>_xlfn.XLOOKUP(Tb_AtoresEventos[[#This Row],[Ator_Id]],Tb_Atores[Ator_Id],Tb_Atores[Ator_Nome])</f>
        <v>Oriovisto Guimarães</v>
      </c>
      <c r="F75" t="str">
        <f>VLOOKUP(B75,Eventos!$A:$D,3)</f>
        <v>Protocolado Pedido de Abertura de CPI</v>
      </c>
      <c r="G75" s="30" t="s">
        <v>6200</v>
      </c>
      <c r="H75" t="str">
        <f t="shared" si="5"/>
        <v>Oriovisto Guimarães - Subscreve CPI Covid Subnacional</v>
      </c>
    </row>
    <row r="76" spans="1:8" ht="15.75" customHeight="1" x14ac:dyDescent="0.2">
      <c r="A76" s="28" t="str">
        <f t="shared" si="4"/>
        <v>7_53</v>
      </c>
      <c r="B76" s="28">
        <v>7</v>
      </c>
      <c r="C76" s="28">
        <v>53</v>
      </c>
      <c r="D76" s="6"/>
      <c r="E76" t="str">
        <f>_xlfn.XLOOKUP(Tb_AtoresEventos[[#This Row],[Ator_Id]],Tb_Atores[Ator_Id],Tb_Atores[Ator_Nome])</f>
        <v>Paulo Paim</v>
      </c>
      <c r="F76" t="str">
        <f>VLOOKUP(B76,Eventos!$A:$D,3)</f>
        <v>Protocolado Pedido de Abertura de CPI</v>
      </c>
      <c r="G76" s="30" t="s">
        <v>6200</v>
      </c>
      <c r="H76" t="str">
        <f t="shared" si="5"/>
        <v>Paulo Paim - Subscreve CPI Covid Subnacional</v>
      </c>
    </row>
    <row r="77" spans="1:8" ht="15.75" customHeight="1" x14ac:dyDescent="0.2">
      <c r="A77" s="28" t="str">
        <f t="shared" si="4"/>
        <v>7_47</v>
      </c>
      <c r="B77" s="28">
        <v>7</v>
      </c>
      <c r="C77" s="28">
        <v>47</v>
      </c>
      <c r="D77" s="6"/>
      <c r="E77" t="str">
        <f>_xlfn.XLOOKUP(Tb_AtoresEventos[[#This Row],[Ator_Id]],Tb_Atores[Ator_Id],Tb_Atores[Ator_Nome])</f>
        <v>Plínio Valério</v>
      </c>
      <c r="F77" t="str">
        <f>VLOOKUP(B77,Eventos!$A:$D,3)</f>
        <v>Protocolado Pedido de Abertura de CPI</v>
      </c>
      <c r="G77" s="30" t="s">
        <v>6200</v>
      </c>
      <c r="H77" t="str">
        <f t="shared" si="5"/>
        <v>Plínio Valério - Subscreve CPI Covid Subnacional</v>
      </c>
    </row>
    <row r="78" spans="1:8" ht="15.75" customHeight="1" x14ac:dyDescent="0.2">
      <c r="A78" s="28" t="str">
        <f t="shared" si="4"/>
        <v>7_48</v>
      </c>
      <c r="B78" s="28">
        <v>7</v>
      </c>
      <c r="C78" s="28">
        <v>48</v>
      </c>
      <c r="D78" s="6"/>
      <c r="E78" t="str">
        <f>_xlfn.XLOOKUP(Tb_AtoresEventos[[#This Row],[Ator_Id]],Tb_Atores[Ator_Id],Tb_Atores[Ator_Nome])</f>
        <v>Reguffe</v>
      </c>
      <c r="F78" t="str">
        <f>VLOOKUP(B78,Eventos!$A:$D,3)</f>
        <v>Protocolado Pedido de Abertura de CPI</v>
      </c>
      <c r="G78" s="30" t="s">
        <v>6200</v>
      </c>
      <c r="H78" t="str">
        <f t="shared" si="5"/>
        <v>Reguffe - Subscreve CPI Covid Subnacional</v>
      </c>
    </row>
    <row r="79" spans="1:8" ht="15.75" customHeight="1" x14ac:dyDescent="0.2">
      <c r="A79" s="28" t="str">
        <f t="shared" si="4"/>
        <v>7_86</v>
      </c>
      <c r="B79" s="28">
        <v>7</v>
      </c>
      <c r="C79" s="28">
        <v>86</v>
      </c>
      <c r="D79" s="6"/>
      <c r="E79" t="str">
        <f>_xlfn.XLOOKUP(Tb_AtoresEventos[[#This Row],[Ator_Id]],Tb_Atores[Ator_Id],Tb_Atores[Ator_Nome])</f>
        <v>Roberto Rocha</v>
      </c>
      <c r="F79" t="str">
        <f>VLOOKUP(B79,Eventos!$A:$D,3)</f>
        <v>Protocolado Pedido de Abertura de CPI</v>
      </c>
      <c r="G79" s="30" t="s">
        <v>6200</v>
      </c>
      <c r="H79" t="str">
        <f t="shared" si="5"/>
        <v>Roberto Rocha - Subscreve CPI Covid Subnacional</v>
      </c>
    </row>
    <row r="80" spans="1:8" ht="15.75" customHeight="1" x14ac:dyDescent="0.2">
      <c r="A80" s="28" t="str">
        <f t="shared" si="4"/>
        <v>7_57</v>
      </c>
      <c r="B80" s="28">
        <v>7</v>
      </c>
      <c r="C80" s="28">
        <v>57</v>
      </c>
      <c r="D80" s="6"/>
      <c r="E80" t="str">
        <f>_xlfn.XLOOKUP(Tb_AtoresEventos[[#This Row],[Ator_Id]],Tb_Atores[Ator_Id],Tb_Atores[Ator_Nome])</f>
        <v>Rodrigo Cunha</v>
      </c>
      <c r="F80" t="str">
        <f>VLOOKUP(B80,Eventos!$A:$D,3)</f>
        <v>Protocolado Pedido de Abertura de CPI</v>
      </c>
      <c r="G80" s="30" t="s">
        <v>6200</v>
      </c>
      <c r="H80" t="str">
        <f t="shared" si="5"/>
        <v>Rodrigo Cunha - Subscreve CPI Covid Subnacional</v>
      </c>
    </row>
    <row r="81" spans="1:8" ht="15.75" customHeight="1" x14ac:dyDescent="0.2">
      <c r="A81" s="28" t="str">
        <f t="shared" si="4"/>
        <v>7_56</v>
      </c>
      <c r="B81" s="28">
        <v>7</v>
      </c>
      <c r="C81" s="28">
        <v>56</v>
      </c>
      <c r="D81" s="6"/>
      <c r="E81" t="str">
        <f>_xlfn.XLOOKUP(Tb_AtoresEventos[[#This Row],[Ator_Id]],Tb_Atores[Ator_Id],Tb_Atores[Ator_Nome])</f>
        <v>Rose de Freitas</v>
      </c>
      <c r="F81" t="str">
        <f>VLOOKUP(B81,Eventos!$A:$D,3)</f>
        <v>Protocolado Pedido de Abertura de CPI</v>
      </c>
      <c r="G81" s="30" t="s">
        <v>6200</v>
      </c>
      <c r="H81" t="str">
        <f t="shared" si="5"/>
        <v>Rose de Freitas - Subscreve CPI Covid Subnacional</v>
      </c>
    </row>
    <row r="82" spans="1:8" ht="15.75" customHeight="1" x14ac:dyDescent="0.2">
      <c r="A82" s="28" t="str">
        <f t="shared" si="4"/>
        <v>7_87</v>
      </c>
      <c r="B82" s="28">
        <v>7</v>
      </c>
      <c r="C82" s="28">
        <v>87</v>
      </c>
      <c r="D82" s="6"/>
      <c r="E82" t="str">
        <f>_xlfn.XLOOKUP(Tb_AtoresEventos[[#This Row],[Ator_Id]],Tb_Atores[Ator_Id],Tb_Atores[Ator_Nome])</f>
        <v>Soraya Thronicke</v>
      </c>
      <c r="F82" t="str">
        <f>VLOOKUP(B82,Eventos!$A:$D,3)</f>
        <v>Protocolado Pedido de Abertura de CPI</v>
      </c>
      <c r="G82" s="30" t="s">
        <v>6200</v>
      </c>
      <c r="H82" t="str">
        <f t="shared" si="5"/>
        <v>Soraya Thronicke - Subscreve CPI Covid Subnacional</v>
      </c>
    </row>
    <row r="83" spans="1:8" ht="15.75" customHeight="1" x14ac:dyDescent="0.2">
      <c r="A83" s="28" t="str">
        <f t="shared" si="4"/>
        <v>7_88</v>
      </c>
      <c r="B83" s="28">
        <v>7</v>
      </c>
      <c r="C83" s="28">
        <v>88</v>
      </c>
      <c r="D83" s="6"/>
      <c r="E83" t="str">
        <f>_xlfn.XLOOKUP(Tb_AtoresEventos[[#This Row],[Ator_Id]],Tb_Atores[Ator_Id],Tb_Atores[Ator_Nome])</f>
        <v>Styvenson Valentim</v>
      </c>
      <c r="F83" t="str">
        <f>VLOOKUP(B83,Eventos!$A:$D,3)</f>
        <v>Protocolado Pedido de Abertura de CPI</v>
      </c>
      <c r="G83" s="30" t="s">
        <v>6200</v>
      </c>
      <c r="H83" t="str">
        <f t="shared" si="5"/>
        <v>Styvenson Valentim - Subscreve CPI Covid Subnacional</v>
      </c>
    </row>
    <row r="84" spans="1:8" ht="15.75" customHeight="1" x14ac:dyDescent="0.2">
      <c r="A84" s="28" t="str">
        <f t="shared" si="4"/>
        <v>7_89</v>
      </c>
      <c r="B84" s="28">
        <v>7</v>
      </c>
      <c r="C84" s="28">
        <v>89</v>
      </c>
      <c r="D84" s="6"/>
      <c r="E84" t="str">
        <f>_xlfn.XLOOKUP(Tb_AtoresEventos[[#This Row],[Ator_Id]],Tb_Atores[Ator_Id],Tb_Atores[Ator_Nome])</f>
        <v>Telmário Mota</v>
      </c>
      <c r="F84" t="str">
        <f>VLOOKUP(B84,Eventos!$A:$D,3)</f>
        <v>Protocolado Pedido de Abertura de CPI</v>
      </c>
      <c r="G84" s="30" t="s">
        <v>6200</v>
      </c>
      <c r="H84" t="str">
        <f t="shared" si="5"/>
        <v>Telmário Mota - Subscreve CPI Covid Subnacional</v>
      </c>
    </row>
    <row r="85" spans="1:8" ht="15.75" customHeight="1" x14ac:dyDescent="0.2">
      <c r="A85" s="28" t="str">
        <f t="shared" si="4"/>
        <v>7_90</v>
      </c>
      <c r="B85" s="28">
        <v>7</v>
      </c>
      <c r="C85" s="28">
        <v>90</v>
      </c>
      <c r="D85" s="6"/>
      <c r="E85" t="str">
        <f>_xlfn.XLOOKUP(Tb_AtoresEventos[[#This Row],[Ator_Id]],Tb_Atores[Ator_Id],Tb_Atores[Ator_Nome])</f>
        <v>Vanderlan Cardoso</v>
      </c>
      <c r="F85" t="str">
        <f>VLOOKUP(B85,Eventos!$A:$D,3)</f>
        <v>Protocolado Pedido de Abertura de CPI</v>
      </c>
      <c r="G85" s="30" t="s">
        <v>6200</v>
      </c>
      <c r="H85" t="str">
        <f t="shared" si="5"/>
        <v>Vanderlan Cardoso - Subscreve CPI Covid Subnacional</v>
      </c>
    </row>
    <row r="86" spans="1:8" ht="15.75" customHeight="1" x14ac:dyDescent="0.2">
      <c r="A86" s="28" t="str">
        <f t="shared" si="4"/>
        <v>7_91</v>
      </c>
      <c r="B86" s="28">
        <v>7</v>
      </c>
      <c r="C86" s="28">
        <v>91</v>
      </c>
      <c r="D86" s="6"/>
      <c r="E86" t="str">
        <f>_xlfn.XLOOKUP(Tb_AtoresEventos[[#This Row],[Ator_Id]],Tb_Atores[Ator_Id],Tb_Atores[Ator_Nome])</f>
        <v>Zequinha Marinho</v>
      </c>
      <c r="F86" t="str">
        <f>VLOOKUP(B86,Eventos!$A:$D,3)</f>
        <v>Protocolado Pedido de Abertura de CPI</v>
      </c>
      <c r="G86" s="30" t="s">
        <v>6200</v>
      </c>
      <c r="H86" t="str">
        <f t="shared" si="5"/>
        <v>Zequinha Marinho - Subscreve CPI Covid Subnacional</v>
      </c>
    </row>
    <row r="87" spans="1:8" ht="15.75" customHeight="1" x14ac:dyDescent="0.2">
      <c r="A87" s="28" t="str">
        <f t="shared" si="4"/>
        <v>8_13</v>
      </c>
      <c r="B87" s="28">
        <v>8</v>
      </c>
      <c r="C87" s="28">
        <v>13</v>
      </c>
      <c r="D87" s="6">
        <v>44238</v>
      </c>
      <c r="E87" t="str">
        <f>_xlfn.XLOOKUP(Tb_AtoresEventos[[#This Row],[Ator_Id]],Tb_Atores[Ator_Id],Tb_Atores[Ator_Nome])</f>
        <v>Flávio Bolsonaro</v>
      </c>
      <c r="F87" t="str">
        <f>VLOOKUP(B87,Eventos!$A:$D,3)</f>
        <v>Eduardo Pazuello participa de audiência do SF</v>
      </c>
      <c r="G87" s="30" t="s">
        <v>6395</v>
      </c>
      <c r="H87" t="str">
        <f t="shared" si="5"/>
        <v>Flávio Bolsonaro - Articulou ida de Pazuello ao SF</v>
      </c>
    </row>
    <row r="88" spans="1:8" ht="15.75" customHeight="1" x14ac:dyDescent="0.2">
      <c r="A88" s="28" t="str">
        <f t="shared" si="4"/>
        <v>13_96</v>
      </c>
      <c r="B88" s="28">
        <v>13</v>
      </c>
      <c r="C88" s="28">
        <v>96</v>
      </c>
      <c r="D88" s="6"/>
      <c r="E88" t="str">
        <f>_xlfn.XLOOKUP(Tb_AtoresEventos[[#This Row],[Ator_Id]],Tb_Atores[Ator_Id],Tb_Atores[Ator_Nome])</f>
        <v>Renan Filho</v>
      </c>
      <c r="F88" t="str">
        <f>VLOOKUP(B88,Eventos!$A:$D,3)</f>
        <v>Governadores de 18 Estados divulgam uma carta contra a condução do governo federal</v>
      </c>
      <c r="G88" s="30" t="s">
        <v>6350</v>
      </c>
      <c r="H88" t="str">
        <f t="shared" si="5"/>
        <v>Renan Filho - Subscreveu carta</v>
      </c>
    </row>
    <row r="89" spans="1:8" ht="15.75" customHeight="1" x14ac:dyDescent="0.2">
      <c r="A89" s="28" t="str">
        <f t="shared" si="4"/>
        <v>13_97</v>
      </c>
      <c r="B89" s="28">
        <v>13</v>
      </c>
      <c r="C89" s="28">
        <v>97</v>
      </c>
      <c r="D89" s="6"/>
      <c r="E89" t="str">
        <f>_xlfn.XLOOKUP(Tb_AtoresEventos[[#This Row],[Ator_Id]],Tb_Atores[Ator_Id],Tb_Atores[Ator_Nome])</f>
        <v>Waldez Góes</v>
      </c>
      <c r="F89" t="str">
        <f>VLOOKUP(B89,Eventos!$A:$D,3)</f>
        <v>Governadores de 18 Estados divulgam uma carta contra a condução do governo federal</v>
      </c>
      <c r="G89" s="30" t="s">
        <v>6350</v>
      </c>
      <c r="H89" t="str">
        <f t="shared" si="5"/>
        <v>Waldez Góes - Subscreveu carta</v>
      </c>
    </row>
    <row r="90" spans="1:8" ht="15.75" customHeight="1" x14ac:dyDescent="0.2">
      <c r="A90" s="28" t="str">
        <f t="shared" si="4"/>
        <v>13_98</v>
      </c>
      <c r="B90" s="28">
        <v>13</v>
      </c>
      <c r="C90" s="28">
        <v>98</v>
      </c>
      <c r="D90" s="6"/>
      <c r="E90" t="str">
        <f>_xlfn.XLOOKUP(Tb_AtoresEventos[[#This Row],[Ator_Id]],Tb_Atores[Ator_Id],Tb_Atores[Ator_Nome])</f>
        <v>Camilo Santana</v>
      </c>
      <c r="F90" t="str">
        <f>VLOOKUP(B90,Eventos!$A:$D,3)</f>
        <v>Governadores de 18 Estados divulgam uma carta contra a condução do governo federal</v>
      </c>
      <c r="G90" s="30" t="s">
        <v>6350</v>
      </c>
      <c r="H90" t="str">
        <f t="shared" si="5"/>
        <v>Camilo Santana - Subscreveu carta</v>
      </c>
    </row>
    <row r="91" spans="1:8" ht="15.75" customHeight="1" x14ac:dyDescent="0.2">
      <c r="A91" s="28" t="str">
        <f t="shared" si="4"/>
        <v>13_99</v>
      </c>
      <c r="B91" s="28">
        <v>13</v>
      </c>
      <c r="C91" s="28">
        <v>99</v>
      </c>
      <c r="D91" s="6"/>
      <c r="E91" t="str">
        <f>_xlfn.XLOOKUP(Tb_AtoresEventos[[#This Row],[Ator_Id]],Tb_Atores[Ator_Id],Tb_Atores[Ator_Nome])</f>
        <v>Renato Casagrande</v>
      </c>
      <c r="F91" t="str">
        <f>VLOOKUP(B91,Eventos!$A:$D,3)</f>
        <v>Governadores de 18 Estados divulgam uma carta contra a condução do governo federal</v>
      </c>
      <c r="G91" s="30" t="s">
        <v>6350</v>
      </c>
      <c r="H91" t="str">
        <f t="shared" si="5"/>
        <v>Renato Casagrande - Subscreveu carta</v>
      </c>
    </row>
    <row r="92" spans="1:8" ht="15.75" customHeight="1" x14ac:dyDescent="0.2">
      <c r="A92" s="28" t="str">
        <f t="shared" si="4"/>
        <v>13_100</v>
      </c>
      <c r="B92" s="28">
        <v>13</v>
      </c>
      <c r="C92" s="28">
        <v>100</v>
      </c>
      <c r="D92" s="6"/>
      <c r="E92" t="str">
        <f>_xlfn.XLOOKUP(Tb_AtoresEventos[[#This Row],[Ator_Id]],Tb_Atores[Ator_Id],Tb_Atores[Ator_Nome])</f>
        <v>Ronaldo Caiado</v>
      </c>
      <c r="F92" t="str">
        <f>VLOOKUP(B92,Eventos!$A:$D,3)</f>
        <v>Governadores de 18 Estados divulgam uma carta contra a condução do governo federal</v>
      </c>
      <c r="G92" s="30" t="s">
        <v>6350</v>
      </c>
      <c r="H92" t="str">
        <f t="shared" si="5"/>
        <v>Ronaldo Caiado - Subscreveu carta</v>
      </c>
    </row>
    <row r="93" spans="1:8" ht="15.75" customHeight="1" x14ac:dyDescent="0.2">
      <c r="A93" s="28" t="str">
        <f t="shared" si="4"/>
        <v>13_101</v>
      </c>
      <c r="B93" s="28">
        <v>13</v>
      </c>
      <c r="C93" s="28">
        <v>101</v>
      </c>
      <c r="D93" s="6"/>
      <c r="E93" t="str">
        <f>_xlfn.XLOOKUP(Tb_AtoresEventos[[#This Row],[Ator_Id]],Tb_Atores[Ator_Id],Tb_Atores[Ator_Nome])</f>
        <v>Flávio Dino</v>
      </c>
      <c r="F93" t="str">
        <f>VLOOKUP(B93,Eventos!$A:$D,3)</f>
        <v>Governadores de 18 Estados divulgam uma carta contra a condução do governo federal</v>
      </c>
      <c r="G93" s="30" t="s">
        <v>6350</v>
      </c>
      <c r="H93" t="str">
        <f t="shared" si="5"/>
        <v>Flávio Dino - Subscreveu carta</v>
      </c>
    </row>
    <row r="94" spans="1:8" ht="15.75" customHeight="1" x14ac:dyDescent="0.2">
      <c r="A94" s="28" t="str">
        <f t="shared" si="4"/>
        <v>13_102</v>
      </c>
      <c r="B94" s="28">
        <v>13</v>
      </c>
      <c r="C94" s="28">
        <v>102</v>
      </c>
      <c r="D94" s="6"/>
      <c r="E94" t="str">
        <f>_xlfn.XLOOKUP(Tb_AtoresEventos[[#This Row],[Ator_Id]],Tb_Atores[Ator_Id],Tb_Atores[Ator_Nome])</f>
        <v>Helder Barbalho</v>
      </c>
      <c r="F94" t="str">
        <f>VLOOKUP(B94,Eventos!$A:$D,3)</f>
        <v>Governadores de 18 Estados divulgam uma carta contra a condução do governo federal</v>
      </c>
      <c r="G94" s="30" t="s">
        <v>6350</v>
      </c>
      <c r="H94" t="str">
        <f t="shared" si="5"/>
        <v>Helder Barbalho - Subscreveu carta</v>
      </c>
    </row>
    <row r="95" spans="1:8" ht="15.75" customHeight="1" x14ac:dyDescent="0.2">
      <c r="A95" s="28" t="str">
        <f t="shared" si="4"/>
        <v>13_103</v>
      </c>
      <c r="B95" s="28">
        <v>13</v>
      </c>
      <c r="C95" s="28">
        <v>103</v>
      </c>
      <c r="D95" s="6"/>
      <c r="E95" t="str">
        <f>_xlfn.XLOOKUP(Tb_AtoresEventos[[#This Row],[Ator_Id]],Tb_Atores[Ator_Id],Tb_Atores[Ator_Nome])</f>
        <v>João Azevêdo</v>
      </c>
      <c r="F95" t="str">
        <f>VLOOKUP(B95,Eventos!$A:$D,3)</f>
        <v>Governadores de 18 Estados divulgam uma carta contra a condução do governo federal</v>
      </c>
      <c r="G95" s="30" t="s">
        <v>6350</v>
      </c>
      <c r="H95" t="str">
        <f t="shared" si="5"/>
        <v>João Azevêdo - Subscreveu carta</v>
      </c>
    </row>
    <row r="96" spans="1:8" ht="15.75" customHeight="1" x14ac:dyDescent="0.2">
      <c r="A96" s="28" t="str">
        <f t="shared" si="4"/>
        <v>13_104</v>
      </c>
      <c r="B96" s="28">
        <v>13</v>
      </c>
      <c r="C96" s="28">
        <v>104</v>
      </c>
      <c r="D96" s="6"/>
      <c r="E96" t="str">
        <f>_xlfn.XLOOKUP(Tb_AtoresEventos[[#This Row],[Ator_Id]],Tb_Atores[Ator_Id],Tb_Atores[Ator_Nome])</f>
        <v>Ratinho Junior</v>
      </c>
      <c r="F96" t="str">
        <f>VLOOKUP(B96,Eventos!$A:$D,3)</f>
        <v>Governadores de 18 Estados divulgam uma carta contra a condução do governo federal</v>
      </c>
      <c r="G96" s="30" t="s">
        <v>6350</v>
      </c>
      <c r="H96" t="str">
        <f t="shared" si="5"/>
        <v>Ratinho Junior - Subscreveu carta</v>
      </c>
    </row>
    <row r="97" spans="1:8" ht="15.75" customHeight="1" x14ac:dyDescent="0.2">
      <c r="A97" s="28" t="str">
        <f t="shared" si="4"/>
        <v>13_105</v>
      </c>
      <c r="B97" s="28">
        <v>13</v>
      </c>
      <c r="C97" s="28">
        <v>105</v>
      </c>
      <c r="D97" s="6"/>
      <c r="E97" t="str">
        <f>_xlfn.XLOOKUP(Tb_AtoresEventos[[#This Row],[Ator_Id]],Tb_Atores[Ator_Id],Tb_Atores[Ator_Nome])</f>
        <v>Paulo Câmara</v>
      </c>
      <c r="F97" t="str">
        <f>VLOOKUP(B97,Eventos!$A:$D,3)</f>
        <v>Governadores de 18 Estados divulgam uma carta contra a condução do governo federal</v>
      </c>
      <c r="G97" s="30" t="s">
        <v>6350</v>
      </c>
      <c r="H97" t="str">
        <f t="shared" si="5"/>
        <v>Paulo Câmara - Subscreveu carta</v>
      </c>
    </row>
    <row r="98" spans="1:8" ht="15.75" customHeight="1" x14ac:dyDescent="0.2">
      <c r="A98" s="28" t="str">
        <f t="shared" ref="A98:A126" si="6">B98&amp;"_"&amp;C98</f>
        <v>13_106</v>
      </c>
      <c r="B98" s="28">
        <v>13</v>
      </c>
      <c r="C98" s="28">
        <v>106</v>
      </c>
      <c r="D98" s="6"/>
      <c r="E98" t="str">
        <f>_xlfn.XLOOKUP(Tb_AtoresEventos[[#This Row],[Ator_Id]],Tb_Atores[Ator_Id],Tb_Atores[Ator_Nome])</f>
        <v>Wellington Dias</v>
      </c>
      <c r="F98" t="str">
        <f>VLOOKUP(B98,Eventos!$A:$D,3)</f>
        <v>Governadores de 18 Estados divulgam uma carta contra a condução do governo federal</v>
      </c>
      <c r="G98" s="30" t="s">
        <v>6350</v>
      </c>
      <c r="H98" t="str">
        <f t="shared" ref="H98:H126" si="7">E98&amp;" - "&amp;G98</f>
        <v>Wellington Dias - Subscreveu carta</v>
      </c>
    </row>
    <row r="99" spans="1:8" ht="15.75" customHeight="1" x14ac:dyDescent="0.2">
      <c r="A99" s="28" t="str">
        <f t="shared" si="6"/>
        <v>13_107</v>
      </c>
      <c r="B99" s="28">
        <v>13</v>
      </c>
      <c r="C99" s="28">
        <v>107</v>
      </c>
      <c r="D99" s="6"/>
      <c r="E99" t="str">
        <f>_xlfn.XLOOKUP(Tb_AtoresEventos[[#This Row],[Ator_Id]],Tb_Atores[Ator_Id],Tb_Atores[Ator_Nome])</f>
        <v>Cláudio Castro</v>
      </c>
      <c r="F99" t="str">
        <f>VLOOKUP(B99,Eventos!$A:$D,3)</f>
        <v>Governadores de 18 Estados divulgam uma carta contra a condução do governo federal</v>
      </c>
      <c r="G99" s="30" t="s">
        <v>6350</v>
      </c>
      <c r="H99" t="str">
        <f t="shared" si="7"/>
        <v>Cláudio Castro - Subscreveu carta</v>
      </c>
    </row>
    <row r="100" spans="1:8" ht="15.75" customHeight="1" x14ac:dyDescent="0.2">
      <c r="A100" s="28" t="str">
        <f t="shared" si="6"/>
        <v>13_108</v>
      </c>
      <c r="B100" s="28">
        <v>13</v>
      </c>
      <c r="C100" s="28">
        <v>108</v>
      </c>
      <c r="D100" s="6"/>
      <c r="E100" t="str">
        <f>_xlfn.XLOOKUP(Tb_AtoresEventos[[#This Row],[Ator_Id]],Tb_Atores[Ator_Id],Tb_Atores[Ator_Nome])</f>
        <v>Fátima Bezerra</v>
      </c>
      <c r="F100" t="str">
        <f>VLOOKUP(B100,Eventos!$A:$D,3)</f>
        <v>Governadores de 18 Estados divulgam uma carta contra a condução do governo federal</v>
      </c>
      <c r="G100" s="30" t="s">
        <v>6350</v>
      </c>
      <c r="H100" t="str">
        <f t="shared" si="7"/>
        <v>Fátima Bezerra - Subscreveu carta</v>
      </c>
    </row>
    <row r="101" spans="1:8" ht="15.75" customHeight="1" x14ac:dyDescent="0.2">
      <c r="A101" s="28" t="str">
        <f t="shared" si="6"/>
        <v>13_109</v>
      </c>
      <c r="B101" s="28">
        <v>13</v>
      </c>
      <c r="C101" s="28">
        <v>109</v>
      </c>
      <c r="D101" s="6"/>
      <c r="E101" t="str">
        <f>_xlfn.XLOOKUP(Tb_AtoresEventos[[#This Row],[Ator_Id]],Tb_Atores[Ator_Id],Tb_Atores[Ator_Nome])</f>
        <v>Eduardo Leite</v>
      </c>
      <c r="F101" t="str">
        <f>VLOOKUP(B101,Eventos!$A:$D,3)</f>
        <v>Governadores de 18 Estados divulgam uma carta contra a condução do governo federal</v>
      </c>
      <c r="G101" s="30" t="s">
        <v>6350</v>
      </c>
      <c r="H101" t="str">
        <f t="shared" si="7"/>
        <v>Eduardo Leite - Subscreveu carta</v>
      </c>
    </row>
    <row r="102" spans="1:8" ht="15.75" customHeight="1" x14ac:dyDescent="0.2">
      <c r="A102" s="28" t="str">
        <f t="shared" si="6"/>
        <v>13_110</v>
      </c>
      <c r="B102" s="28">
        <v>13</v>
      </c>
      <c r="C102" s="28">
        <v>110</v>
      </c>
      <c r="D102" s="6"/>
      <c r="E102" t="str">
        <f>_xlfn.XLOOKUP(Tb_AtoresEventos[[#This Row],[Ator_Id]],Tb_Atores[Ator_Id],Tb_Atores[Ator_Nome])</f>
        <v>João Doria</v>
      </c>
      <c r="F102" t="str">
        <f>VLOOKUP(B102,Eventos!$A:$D,3)</f>
        <v>Governadores de 18 Estados divulgam uma carta contra a condução do governo federal</v>
      </c>
      <c r="G102" s="30" t="s">
        <v>6350</v>
      </c>
      <c r="H102" t="str">
        <f t="shared" si="7"/>
        <v>João Doria - Subscreveu carta</v>
      </c>
    </row>
    <row r="103" spans="1:8" ht="15.75" customHeight="1" x14ac:dyDescent="0.2">
      <c r="A103" s="28" t="str">
        <f t="shared" si="6"/>
        <v>13_111</v>
      </c>
      <c r="B103" s="28">
        <v>13</v>
      </c>
      <c r="C103" s="28">
        <v>111</v>
      </c>
      <c r="D103" s="6"/>
      <c r="E103" t="str">
        <f>_xlfn.XLOOKUP(Tb_AtoresEventos[[#This Row],[Ator_Id]],Tb_Atores[Ator_Id],Tb_Atores[Ator_Nome])</f>
        <v>Belivaldo Chagas</v>
      </c>
      <c r="F103" t="str">
        <f>VLOOKUP(B103,Eventos!$A:$D,3)</f>
        <v>Governadores de 18 Estados divulgam uma carta contra a condução do governo federal</v>
      </c>
      <c r="G103" s="30" t="s">
        <v>6350</v>
      </c>
      <c r="H103" t="str">
        <f t="shared" si="7"/>
        <v>Belivaldo Chagas - Subscreveu carta</v>
      </c>
    </row>
    <row r="104" spans="1:8" ht="15.75" customHeight="1" x14ac:dyDescent="0.2">
      <c r="A104" s="28" t="str">
        <f t="shared" si="6"/>
        <v>14_26</v>
      </c>
      <c r="B104" s="28">
        <v>14</v>
      </c>
      <c r="C104" s="28">
        <v>26</v>
      </c>
      <c r="D104" s="6"/>
      <c r="E104" t="str">
        <f>_xlfn.XLOOKUP(Tb_AtoresEventos[[#This Row],[Ator_Id]],Tb_Atores[Ator_Id],Tb_Atores[Ator_Nome])</f>
        <v>Vem Pra Rua</v>
      </c>
      <c r="F104" t="str">
        <f>VLOOKUP(B104,Eventos!$A:$D,3)</f>
        <v>Lançado site e campanhar virtual a favor da CPI da Covid: https://www.cpidapandemia.org/</v>
      </c>
      <c r="G104" s="30" t="s">
        <v>6375</v>
      </c>
      <c r="H104" t="str">
        <f t="shared" si="7"/>
        <v>Vem Pra Rua - Lidera camanha virtual a favor da CPI da Pandemia</v>
      </c>
    </row>
    <row r="105" spans="1:8" ht="15.75" customHeight="1" x14ac:dyDescent="0.2">
      <c r="A105" s="28" t="str">
        <f t="shared" si="6"/>
        <v>14_112</v>
      </c>
      <c r="B105" s="28">
        <v>14</v>
      </c>
      <c r="C105" s="28">
        <v>112</v>
      </c>
      <c r="D105" s="6"/>
      <c r="E105" t="str">
        <f>_xlfn.XLOOKUP(Tb_AtoresEventos[[#This Row],[Ator_Id]],Tb_Atores[Ator_Id],Tb_Atores[Ator_Nome])</f>
        <v>Acredito</v>
      </c>
      <c r="F105" t="str">
        <f>VLOOKUP(B105,Eventos!$A:$D,3)</f>
        <v>Lançado site e campanhar virtual a favor da CPI da Covid: https://www.cpidapandemia.org/</v>
      </c>
      <c r="G105" s="30" t="s">
        <v>6376</v>
      </c>
      <c r="H105" t="str">
        <f t="shared" si="7"/>
        <v>Acredito - Apoia campanha virtual a favor da CPI da Pandemia</v>
      </c>
    </row>
    <row r="106" spans="1:8" ht="15.75" customHeight="1" x14ac:dyDescent="0.2">
      <c r="A106" s="28" t="str">
        <f t="shared" si="6"/>
        <v>14_113</v>
      </c>
      <c r="B106" s="28">
        <v>14</v>
      </c>
      <c r="C106" s="28">
        <v>113</v>
      </c>
      <c r="D106" s="6"/>
      <c r="E106" t="str">
        <f>_xlfn.XLOOKUP(Tb_AtoresEventos[[#This Row],[Ator_Id]],Tb_Atores[Ator_Id],Tb_Atores[Ator_Nome])</f>
        <v>Agora</v>
      </c>
      <c r="F106" t="str">
        <f>VLOOKUP(B106,Eventos!$A:$D,3)</f>
        <v>Lançado site e campanhar virtual a favor da CPI da Covid: https://www.cpidapandemia.org/</v>
      </c>
      <c r="G106" s="30" t="s">
        <v>6376</v>
      </c>
      <c r="H106" t="str">
        <f t="shared" si="7"/>
        <v>Agora - Apoia campanha virtual a favor da CPI da Pandemia</v>
      </c>
    </row>
    <row r="107" spans="1:8" ht="15.75" customHeight="1" x14ac:dyDescent="0.2">
      <c r="A107" s="28" t="str">
        <f t="shared" si="6"/>
        <v>14_114</v>
      </c>
      <c r="B107" s="28">
        <v>14</v>
      </c>
      <c r="C107" s="28">
        <v>114</v>
      </c>
      <c r="D107" s="6"/>
      <c r="E107" t="str">
        <f>_xlfn.XLOOKUP(Tb_AtoresEventos[[#This Row],[Ator_Id]],Tb_Atores[Ator_Id],Tb_Atores[Ator_Nome])</f>
        <v>Livres</v>
      </c>
      <c r="F107" t="str">
        <f>VLOOKUP(B107,Eventos!$A:$D,3)</f>
        <v>Lançado site e campanhar virtual a favor da CPI da Covid: https://www.cpidapandemia.org/</v>
      </c>
      <c r="G107" s="30" t="s">
        <v>6376</v>
      </c>
      <c r="H107" t="str">
        <f t="shared" si="7"/>
        <v>Livres - Apoia campanha virtual a favor da CPI da Pandemia</v>
      </c>
    </row>
    <row r="108" spans="1:8" ht="15.75" customHeight="1" x14ac:dyDescent="0.2">
      <c r="A108" s="28" t="str">
        <f t="shared" si="6"/>
        <v>14_115</v>
      </c>
      <c r="B108" s="28">
        <v>14</v>
      </c>
      <c r="C108" s="28">
        <v>115</v>
      </c>
      <c r="D108" s="6"/>
      <c r="E108" t="str">
        <f>_xlfn.XLOOKUP(Tb_AtoresEventos[[#This Row],[Ator_Id]],Tb_Atores[Ator_Id],Tb_Atores[Ator_Nome])</f>
        <v>Ocupa Política</v>
      </c>
      <c r="F108" t="str">
        <f>VLOOKUP(B108,Eventos!$A:$D,3)</f>
        <v>Lançado site e campanhar virtual a favor da CPI da Covid: https://www.cpidapandemia.org/</v>
      </c>
      <c r="G108" s="30" t="s">
        <v>6376</v>
      </c>
      <c r="H108" t="str">
        <f t="shared" si="7"/>
        <v>Ocupa Política - Apoia campanha virtual a favor da CPI da Pandemia</v>
      </c>
    </row>
    <row r="109" spans="1:8" ht="15.75" customHeight="1" x14ac:dyDescent="0.2">
      <c r="A109" s="28" t="str">
        <f t="shared" si="6"/>
        <v>15_34</v>
      </c>
      <c r="B109" s="28">
        <v>15</v>
      </c>
      <c r="C109" s="28">
        <v>34</v>
      </c>
      <c r="D109" s="6">
        <v>44264</v>
      </c>
      <c r="E109" t="str">
        <f>_xlfn.XLOOKUP(Tb_AtoresEventos[[#This Row],[Ator_Id]],Tb_Atores[Ator_Id],Tb_Atores[Ator_Nome])</f>
        <v>Rodrigo Pacheco</v>
      </c>
      <c r="F109" t="str">
        <f>VLOOKUP(B109,Eventos!$A:$D,3)</f>
        <v>Lançado site e campanhar virtual a favor da CPI da Covid: https://www.cpidapandemia.org/</v>
      </c>
      <c r="G109" s="30" t="s">
        <v>6410</v>
      </c>
      <c r="H109" t="str">
        <f t="shared" si="7"/>
        <v>Rodrigo Pacheco - Elaborou Ofício</v>
      </c>
    </row>
    <row r="110" spans="1:8" ht="15.75" customHeight="1" x14ac:dyDescent="0.2">
      <c r="A110" s="28" t="str">
        <f t="shared" si="6"/>
        <v>15_33</v>
      </c>
      <c r="B110" s="28">
        <v>15</v>
      </c>
      <c r="C110" s="28">
        <v>33</v>
      </c>
      <c r="D110" s="6">
        <v>44264</v>
      </c>
      <c r="E110" t="str">
        <f>_xlfn.XLOOKUP(Tb_AtoresEventos[[#This Row],[Ator_Id]],Tb_Atores[Ator_Id],Tb_Atores[Ator_Nome])</f>
        <v>Arthur Lira</v>
      </c>
      <c r="F110" t="str">
        <f>VLOOKUP(B110,Eventos!$A:$D,3)</f>
        <v>Lançado site e campanhar virtual a favor da CPI da Covid: https://www.cpidapandemia.org/</v>
      </c>
      <c r="G110" s="30" t="s">
        <v>6410</v>
      </c>
      <c r="H110" t="str">
        <f t="shared" si="7"/>
        <v>Arthur Lira - Elaborou Ofício</v>
      </c>
    </row>
    <row r="111" spans="1:8" ht="15.75" customHeight="1" x14ac:dyDescent="0.2">
      <c r="A111" s="28" t="str">
        <f t="shared" si="6"/>
        <v>18_119</v>
      </c>
      <c r="B111" s="28">
        <v>18</v>
      </c>
      <c r="C111" s="28">
        <v>119</v>
      </c>
      <c r="D111" s="6">
        <v>44266</v>
      </c>
      <c r="E111" t="str">
        <f>_xlfn.XLOOKUP(Tb_AtoresEventos[[#This Row],[Ator_Id]],Tb_Atores[Ator_Id],Tb_Atores[Ator_Nome])</f>
        <v>Ordem dos Advogados do Brasil (OAB)</v>
      </c>
      <c r="F111" t="str">
        <f>VLOOKUP(B111,Eventos!$A:$D,3)</f>
        <v>OAB entra com pedido de investigação na PGR contra governo por ações e omissões na pandemia</v>
      </c>
      <c r="G111" s="30" t="s">
        <v>6427</v>
      </c>
      <c r="H111" t="str">
        <f t="shared" si="7"/>
        <v>Ordem dos Advogados do Brasil (OAB) - Entrou com pedido de investigação junto à PGR</v>
      </c>
    </row>
    <row r="112" spans="1:8" ht="15.75" customHeight="1" x14ac:dyDescent="0.2">
      <c r="A112" s="28" t="str">
        <f t="shared" si="6"/>
        <v>19_18</v>
      </c>
      <c r="B112" s="28">
        <v>19</v>
      </c>
      <c r="C112" s="28">
        <v>18</v>
      </c>
      <c r="D112" s="32"/>
      <c r="E112" t="str">
        <f>_xlfn.XLOOKUP(Tb_AtoresEventos[[#This Row],[Ator_Id]],Tb_Atores[Ator_Id],Tb_Atores[Ator_Nome])</f>
        <v>Alessandro Vieira</v>
      </c>
      <c r="F112" t="str">
        <f>VLOOKUP(B112,Eventos!$A:$D,3)</f>
        <v>Alessandro Vieira e Jorge Kajuru apresentaram um mandado de segurança pedindo  ao STF para que determine a instalação da CPI da pandemia no SF</v>
      </c>
      <c r="G112" s="30" t="s">
        <v>6434</v>
      </c>
      <c r="H112" t="str">
        <f t="shared" si="7"/>
        <v>Alessandro Vieira - Autor mandato de segurança</v>
      </c>
    </row>
    <row r="113" spans="1:8" ht="15.75" customHeight="1" x14ac:dyDescent="0.2">
      <c r="A113" s="28" t="str">
        <f t="shared" si="6"/>
        <v>19_43</v>
      </c>
      <c r="B113" s="28">
        <v>19</v>
      </c>
      <c r="C113" s="28">
        <v>43</v>
      </c>
      <c r="D113" s="32"/>
      <c r="E113" t="str">
        <f>_xlfn.XLOOKUP(Tb_AtoresEventos[[#This Row],[Ator_Id]],Tb_Atores[Ator_Id],Tb_Atores[Ator_Nome])</f>
        <v>Jorge Kajuru</v>
      </c>
      <c r="F113" t="str">
        <f>VLOOKUP(B113,Eventos!$A:$D,3)</f>
        <v>Alessandro Vieira e Jorge Kajuru apresentaram um mandado de segurança pedindo  ao STF para que determine a instalação da CPI da pandemia no SF</v>
      </c>
      <c r="G113" s="30" t="s">
        <v>6434</v>
      </c>
      <c r="H113" t="str">
        <f t="shared" si="7"/>
        <v>Jorge Kajuru - Autor mandato de segurança</v>
      </c>
    </row>
    <row r="114" spans="1:8" ht="15.75" customHeight="1" x14ac:dyDescent="0.2">
      <c r="A114" s="3" t="str">
        <f t="shared" si="6"/>
        <v>26_32</v>
      </c>
      <c r="B114" s="3">
        <v>26</v>
      </c>
      <c r="C114" s="28">
        <v>32</v>
      </c>
      <c r="D114" s="32"/>
      <c r="E114" t="str">
        <f>_xlfn.XLOOKUP(Tb_AtoresEventos[[#This Row],[Ator_Id]],Tb_Atores[Ator_Id],Tb_Atores[Ator_Nome])</f>
        <v>Jair Bolsonaro</v>
      </c>
      <c r="F114" t="str">
        <f>VLOOKUP(B114,Eventos!$A:$D,3)</f>
        <v>Morre Senador Major Olimpio</v>
      </c>
      <c r="G114" t="s">
        <v>6455</v>
      </c>
      <c r="H114" t="str">
        <f t="shared" si="7"/>
        <v>Jair Bolsonaro - Entra em ação contra os governadores DF, BA e RS</v>
      </c>
    </row>
    <row r="115" spans="1:8" ht="15.75" customHeight="1" x14ac:dyDescent="0.2">
      <c r="A115" s="3" t="str">
        <f t="shared" si="6"/>
        <v>27_32</v>
      </c>
      <c r="B115" s="3">
        <v>27</v>
      </c>
      <c r="C115" s="3">
        <v>32</v>
      </c>
      <c r="D115" s="32"/>
      <c r="E115" t="str">
        <f>_xlfn.XLOOKUP(Tb_AtoresEventos[[#This Row],[Ator_Id]],Tb_Atores[Ator_Id],Tb_Atores[Ator_Nome])</f>
        <v>Jair Bolsonaro</v>
      </c>
      <c r="F115" t="str">
        <f>VLOOKUP(B115,Eventos!$A:$D,3)</f>
        <v>Morre Senador Major Olimpio</v>
      </c>
      <c r="G115" t="s">
        <v>6458</v>
      </c>
      <c r="H115" t="str">
        <f t="shared" si="7"/>
        <v>Jair Bolsonaro - Escolhe novo ministro</v>
      </c>
    </row>
    <row r="116" spans="1:8" ht="15.75" customHeight="1" x14ac:dyDescent="0.2">
      <c r="A116" s="3" t="str">
        <f t="shared" si="6"/>
        <v>29_121</v>
      </c>
      <c r="B116" s="3">
        <v>29</v>
      </c>
      <c r="C116" s="28">
        <v>121</v>
      </c>
      <c r="D116" s="32">
        <v>44263</v>
      </c>
      <c r="E116" t="str">
        <f>_xlfn.XLOOKUP(Tb_AtoresEventos[[#This Row],[Ator_Id]],Tb_Atores[Ator_Id],Tb_Atores[Ator_Nome])</f>
        <v>Luís Inácio Lula da Silva</v>
      </c>
      <c r="F116" t="str">
        <f>VLOOKUP(B116,Eventos!$A:$D,3)</f>
        <v>Morre Senador Major Olimpio</v>
      </c>
      <c r="H116" t="str">
        <f t="shared" si="7"/>
        <v xml:space="preserve">Luís Inácio Lula da Silva - </v>
      </c>
    </row>
    <row r="117" spans="1:8" ht="15.75" customHeight="1" x14ac:dyDescent="0.2">
      <c r="A117" s="28" t="str">
        <f t="shared" si="6"/>
        <v>30_32</v>
      </c>
      <c r="B117" s="28">
        <v>30</v>
      </c>
      <c r="C117" s="3">
        <v>32</v>
      </c>
      <c r="D117" s="32">
        <v>44277</v>
      </c>
      <c r="E117" t="str">
        <f>_xlfn.XLOOKUP(Tb_AtoresEventos[[#This Row],[Ator_Id]],Tb_Atores[Ator_Id],Tb_Atores[Ator_Nome])</f>
        <v>Jair Bolsonaro</v>
      </c>
      <c r="F117" t="str">
        <f>VLOOKUP(B117,Eventos!$A:$D,3)</f>
        <v>Criado um Comitê Nacional para discutir medidas de combate à pandemia do coronavírus</v>
      </c>
      <c r="G117" s="30" t="s">
        <v>6496</v>
      </c>
      <c r="H117" t="str">
        <f t="shared" si="7"/>
        <v>Jair Bolsonaro - Criou comitê</v>
      </c>
    </row>
    <row r="118" spans="1:8" ht="15.75" customHeight="1" x14ac:dyDescent="0.2">
      <c r="A118" s="28" t="str">
        <f t="shared" si="6"/>
        <v>30_123</v>
      </c>
      <c r="B118" s="28">
        <v>30</v>
      </c>
      <c r="C118" s="28">
        <v>123</v>
      </c>
      <c r="D118" s="32">
        <v>44277</v>
      </c>
      <c r="E118" t="str">
        <f>_xlfn.XLOOKUP(Tb_AtoresEventos[[#This Row],[Ator_Id]],Tb_Atores[Ator_Id],Tb_Atores[Ator_Nome])</f>
        <v>Luís Fux</v>
      </c>
      <c r="F118" t="str">
        <f>VLOOKUP(B118,Eventos!$A:$D,3)</f>
        <v>Criado um Comitê Nacional para discutir medidas de combate à pandemia do coronavírus</v>
      </c>
      <c r="G118" s="30" t="s">
        <v>6497</v>
      </c>
      <c r="H118" t="str">
        <f t="shared" si="7"/>
        <v>Luís Fux - Recusou convite para participar de comitê</v>
      </c>
    </row>
    <row r="119" spans="1:8" ht="15.75" customHeight="1" x14ac:dyDescent="0.2">
      <c r="A119" s="28" t="str">
        <f t="shared" si="6"/>
        <v>30_34</v>
      </c>
      <c r="B119" s="28">
        <v>30</v>
      </c>
      <c r="C119" s="28">
        <v>34</v>
      </c>
      <c r="D119" s="32">
        <v>44279</v>
      </c>
      <c r="E119" t="str">
        <f>_xlfn.XLOOKUP(Tb_AtoresEventos[[#This Row],[Ator_Id]],Tb_Atores[Ator_Id],Tb_Atores[Ator_Nome])</f>
        <v>Rodrigo Pacheco</v>
      </c>
      <c r="F119" t="str">
        <f>VLOOKUP(B119,Eventos!$A:$D,3)</f>
        <v>Criado um Comitê Nacional para discutir medidas de combate à pandemia do coronavírus</v>
      </c>
      <c r="G119" s="30" t="s">
        <v>6494</v>
      </c>
      <c r="H119" t="str">
        <f t="shared" si="7"/>
        <v>Rodrigo Pacheco - Responsável pela interlocução com os governadores</v>
      </c>
    </row>
    <row r="120" spans="1:8" ht="15.75" customHeight="1" x14ac:dyDescent="0.2">
      <c r="A120" s="28" t="str">
        <f t="shared" si="6"/>
        <v>31_32</v>
      </c>
      <c r="B120" s="28">
        <v>31</v>
      </c>
      <c r="C120" s="3">
        <v>32</v>
      </c>
      <c r="D120" s="32">
        <v>44278</v>
      </c>
      <c r="E120" t="str">
        <f>_xlfn.XLOOKUP(Tb_AtoresEventos[[#This Row],[Ator_Id]],Tb_Atores[Ator_Id],Tb_Atores[Ator_Nome])</f>
        <v>Jair Bolsonaro</v>
      </c>
      <c r="F120" t="str">
        <f>VLOOKUP(B120,Eventos!$A:$D,3)</f>
        <v>Criado um Comitê Nacional para discutir medidas de combate à pandemia do coronavírus</v>
      </c>
      <c r="G120" s="30" t="s">
        <v>6491</v>
      </c>
      <c r="H120" t="str">
        <f t="shared" si="7"/>
        <v>Jair Bolsonaro - Faz o pronunciamento</v>
      </c>
    </row>
    <row r="121" spans="1:8" ht="15.75" customHeight="1" x14ac:dyDescent="0.2">
      <c r="A121" s="28" t="str">
        <f t="shared" si="6"/>
        <v>32_127</v>
      </c>
      <c r="B121" s="28">
        <v>32</v>
      </c>
      <c r="C121" s="28">
        <v>127</v>
      </c>
      <c r="D121" s="32">
        <v>44284</v>
      </c>
      <c r="E121" t="str">
        <f>_xlfn.XLOOKUP(Tb_AtoresEventos[[#This Row],[Ator_Id]],Tb_Atores[Ator_Id],Tb_Atores[Ator_Nome])</f>
        <v>Flávia Arruda</v>
      </c>
      <c r="F121" t="str">
        <f>VLOOKUP(B121,Eventos!$A:$D,3)</f>
        <v>Flávia Arruda é nomeada para a Secretaria de Governo (marco do "orçamento secreto")</v>
      </c>
      <c r="G121" s="30" t="s">
        <v>6512</v>
      </c>
      <c r="H121" t="str">
        <f t="shared" si="7"/>
        <v>Flávia Arruda - Nomeada para Secretaria de Governo</v>
      </c>
    </row>
    <row r="122" spans="1:8" ht="15.75" customHeight="1" x14ac:dyDescent="0.2">
      <c r="A122" s="28" t="str">
        <f t="shared" si="6"/>
        <v>32_32</v>
      </c>
      <c r="B122" s="28">
        <v>32</v>
      </c>
      <c r="C122" s="28">
        <v>32</v>
      </c>
      <c r="D122" s="32">
        <v>44284</v>
      </c>
      <c r="E122" t="str">
        <f>_xlfn.XLOOKUP(Tb_AtoresEventos[[#This Row],[Ator_Id]],Tb_Atores[Ator_Id],Tb_Atores[Ator_Nome])</f>
        <v>Jair Bolsonaro</v>
      </c>
      <c r="F122" t="str">
        <f>VLOOKUP(B122,Eventos!$A:$D,3)</f>
        <v>Flávia Arruda é nomeada para a Secretaria de Governo (marco do "orçamento secreto")</v>
      </c>
      <c r="G122" s="30" t="s">
        <v>6513</v>
      </c>
      <c r="H122" t="str">
        <f t="shared" si="7"/>
        <v>Jair Bolsonaro - Nomeia Flávia Arruda</v>
      </c>
    </row>
    <row r="123" spans="1:8" ht="15.75" customHeight="1" x14ac:dyDescent="0.2">
      <c r="A123" s="28" t="str">
        <f t="shared" si="6"/>
        <v>32_33</v>
      </c>
      <c r="B123" s="28">
        <v>32</v>
      </c>
      <c r="C123" s="28">
        <v>33</v>
      </c>
      <c r="D123" s="32">
        <v>44284</v>
      </c>
      <c r="E123" t="str">
        <f>_xlfn.XLOOKUP(Tb_AtoresEventos[[#This Row],[Ator_Id]],Tb_Atores[Ator_Id],Tb_Atores[Ator_Nome])</f>
        <v>Arthur Lira</v>
      </c>
      <c r="F123" t="str">
        <f>VLOOKUP(B123,Eventos!$A:$D,3)</f>
        <v>Flávia Arruda é nomeada para a Secretaria de Governo (marco do "orçamento secreto")</v>
      </c>
      <c r="G123" s="30" t="s">
        <v>6515</v>
      </c>
      <c r="H123" t="str">
        <f t="shared" si="7"/>
        <v>Arthur Lira - Indica Flávia Arruda</v>
      </c>
    </row>
    <row r="124" spans="1:8" ht="15.75" customHeight="1" x14ac:dyDescent="0.2">
      <c r="A124" s="28" t="str">
        <f t="shared" si="6"/>
        <v>32_128</v>
      </c>
      <c r="B124" s="28">
        <v>32</v>
      </c>
      <c r="C124" s="28">
        <v>128</v>
      </c>
      <c r="D124" s="32">
        <v>44284</v>
      </c>
      <c r="E124" t="str">
        <f>_xlfn.XLOOKUP(Tb_AtoresEventos[[#This Row],[Ator_Id]],Tb_Atores[Ator_Id],Tb_Atores[Ator_Nome])</f>
        <v>PL</v>
      </c>
      <c r="F124" t="str">
        <f>VLOOKUP(B124,Eventos!$A:$D,3)</f>
        <v>Flávia Arruda é nomeada para a Secretaria de Governo (marco do "orçamento secreto")</v>
      </c>
      <c r="G124" s="30" t="s">
        <v>6515</v>
      </c>
      <c r="H124" t="str">
        <f t="shared" si="7"/>
        <v>PL - Indica Flávia Arruda</v>
      </c>
    </row>
    <row r="125" spans="1:8" ht="15.75" customHeight="1" x14ac:dyDescent="0.2">
      <c r="A125" s="28" t="str">
        <f t="shared" si="6"/>
        <v>33_131</v>
      </c>
      <c r="B125" s="28">
        <v>33</v>
      </c>
      <c r="C125" s="28">
        <v>131</v>
      </c>
      <c r="D125" s="32">
        <v>44294</v>
      </c>
      <c r="E125" t="str">
        <f>_xlfn.XLOOKUP(Tb_AtoresEventos[[#This Row],[Ator_Id]],Tb_Atores[Ator_Id],Tb_Atores[Ator_Nome])</f>
        <v>Luís Roberto Barroso</v>
      </c>
      <c r="F125" t="str">
        <f>VLOOKUP(B125,Eventos!$A:$D,3)</f>
        <v>Flávia Arruda é nomeada para a Secretaria de Governo (marco do "orçamento secreto")</v>
      </c>
      <c r="G125" s="30" t="s">
        <v>6529</v>
      </c>
      <c r="H125" t="str">
        <f t="shared" si="7"/>
        <v>Luís Roberto Barroso - Determina instalação da CPI</v>
      </c>
    </row>
    <row r="126" spans="1:8" ht="15.75" customHeight="1" x14ac:dyDescent="0.2">
      <c r="A126" s="28" t="str">
        <f t="shared" si="6"/>
        <v>33_34</v>
      </c>
      <c r="B126" s="28">
        <v>33</v>
      </c>
      <c r="C126" s="28">
        <v>34</v>
      </c>
      <c r="D126" s="32">
        <v>44294</v>
      </c>
      <c r="E126" t="str">
        <f>_xlfn.XLOOKUP(Tb_AtoresEventos[[#This Row],[Ator_Id]],Tb_Atores[Ator_Id],Tb_Atores[Ator_Nome])</f>
        <v>Rodrigo Pacheco</v>
      </c>
      <c r="F126" t="str">
        <f>VLOOKUP(B126,Eventos!$A:$D,3)</f>
        <v>Flávia Arruda é nomeada para a Secretaria de Governo (marco do "orçamento secreto")</v>
      </c>
      <c r="G126" s="30" t="s">
        <v>6531</v>
      </c>
      <c r="H126" t="str">
        <f t="shared" si="7"/>
        <v>Rodrigo Pacheco - Acata a decisão de Barroso (embora a critique)</v>
      </c>
    </row>
  </sheetData>
  <pageMargins left="0.511811024" right="0.511811024" top="0.78740157499999996" bottom="0.78740157499999996" header="0.31496062000000002" footer="0.31496062000000002"/>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E244"/>
  <sheetViews>
    <sheetView topLeftCell="C1" zoomScale="175" zoomScaleNormal="175" workbookViewId="0">
      <pane ySplit="1" topLeftCell="A2" activePane="bottomLeft" state="frozen"/>
      <selection pane="bottomLeft" sqref="A1:E1"/>
    </sheetView>
  </sheetViews>
  <sheetFormatPr defaultColWidth="12.5703125" defaultRowHeight="15.75" customHeight="1" x14ac:dyDescent="0.2"/>
  <cols>
    <col min="1" max="1" width="18.28515625" bestFit="1" customWidth="1"/>
    <col min="2" max="2" width="18.140625" bestFit="1" customWidth="1"/>
    <col min="3" max="3" width="13.42578125" bestFit="1" customWidth="1"/>
    <col min="4" max="4" width="40.7109375" bestFit="1" customWidth="1"/>
    <col min="5" max="5" width="82" customWidth="1"/>
  </cols>
  <sheetData>
    <row r="1" spans="1:5" ht="12.75" x14ac:dyDescent="0.2">
      <c r="A1" s="1" t="s">
        <v>5659</v>
      </c>
      <c r="B1" s="1" t="s">
        <v>5619</v>
      </c>
      <c r="C1" s="1" t="s">
        <v>5620</v>
      </c>
      <c r="D1" s="2" t="s">
        <v>5660</v>
      </c>
      <c r="E1" s="1" t="s">
        <v>5666</v>
      </c>
    </row>
    <row r="2" spans="1:5" ht="12.75" x14ac:dyDescent="0.2">
      <c r="A2" s="3" t="s">
        <v>5662</v>
      </c>
      <c r="B2" s="3" t="s">
        <v>5623</v>
      </c>
      <c r="C2" s="3">
        <v>866</v>
      </c>
      <c r="D2" t="str">
        <f>_xlfn.XLOOKUP(Tb_EventoFonte[[#This Row],[AtorEvento_Id]],Atores_Eventos!A:A,Atores_Eventos!H:H)</f>
        <v>Randolfe Rodrigues - Elaborou o pedido de CPI</v>
      </c>
      <c r="E2" t="str" cm="1">
        <f t="array" ref="E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Pedido coletivo de impeachment vai incluir colapso por falta de oxigênio no Pará - 19/01/2021</v>
      </c>
    </row>
    <row r="3" spans="1:5" ht="15.75" customHeight="1" x14ac:dyDescent="0.2">
      <c r="A3" s="3" t="s">
        <v>5662</v>
      </c>
      <c r="B3" s="3" t="s">
        <v>5624</v>
      </c>
      <c r="C3" s="3">
        <v>1</v>
      </c>
      <c r="D3" t="str">
        <f>_xlfn.XLOOKUP(Tb_EventoFonte[[#This Row],[AtorEvento_Id]],Atores_Eventos!A:A,Atores_Eventos!H:H)</f>
        <v>Randolfe Rodrigues - Elaborou o pedido de CPI</v>
      </c>
      <c r="E3" t="str" cm="1">
        <f t="array" ref="E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v>
      </c>
    </row>
    <row r="4" spans="1:5" ht="15.75" customHeight="1" x14ac:dyDescent="0.2">
      <c r="A4" s="3" t="s">
        <v>5693</v>
      </c>
      <c r="B4" s="3" t="s">
        <v>5623</v>
      </c>
      <c r="C4" s="3">
        <v>869</v>
      </c>
      <c r="D4" t="str">
        <f>_xlfn.XLOOKUP(Tb_EventoFonte[[#This Row],[AtorEvento_Id]],Atores_Eventos!A:A,Atores_Eventos!H:H)</f>
        <v>Arthur Lira - Eleito</v>
      </c>
      <c r="E4" t="str" cm="1">
        <f t="array" ref="E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Com apoio de Bolsonaro, Arthur Lira é eleito presidente da Câmara - 01/02/2021</v>
      </c>
    </row>
    <row r="5" spans="1:5" ht="15.75" customHeight="1" x14ac:dyDescent="0.2">
      <c r="A5" s="3" t="s">
        <v>5694</v>
      </c>
      <c r="B5" s="3" t="s">
        <v>5623</v>
      </c>
      <c r="C5" s="3">
        <v>871</v>
      </c>
      <c r="D5" t="str">
        <f>_xlfn.XLOOKUP(Tb_EventoFonte[[#This Row],[AtorEvento_Id]],Atores_Eventos!A:A,Atores_Eventos!H:H)</f>
        <v>Rodrigo Pacheco - Eleito</v>
      </c>
      <c r="E5" t="str" cm="1">
        <f t="array" ref="E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Apoiados por Bolsonaro, Lira e Pacheco vão comandar o Congresso - 02/02/2021</v>
      </c>
    </row>
    <row r="6" spans="1:5" ht="15.75" customHeight="1" x14ac:dyDescent="0.2">
      <c r="A6" s="3" t="s">
        <v>5693</v>
      </c>
      <c r="B6" s="3" t="s">
        <v>5623</v>
      </c>
      <c r="C6" s="3">
        <v>1111</v>
      </c>
      <c r="D6" t="str">
        <f>_xlfn.XLOOKUP(Tb_EventoFonte[[#This Row],[AtorEvento_Id]],Atores_Eventos!A:A,Atores_Eventos!H:H)</f>
        <v>Arthur Lira - Eleito</v>
      </c>
      <c r="E6" t="str" cm="1">
        <f t="array" ref="E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Líder do centrão, Lira é eleito presidente da Câmara após interferência de Bolsonaro - 01/02/2021</v>
      </c>
    </row>
    <row r="7" spans="1:5" ht="15.75" customHeight="1" x14ac:dyDescent="0.2">
      <c r="A7" s="28" t="s">
        <v>5719</v>
      </c>
      <c r="B7" s="3" t="s">
        <v>5623</v>
      </c>
      <c r="C7" s="3">
        <v>1108</v>
      </c>
      <c r="D7" t="str">
        <f>_xlfn.XLOOKUP(Tb_EventoFonte[[#This Row],[AtorEvento_Id]],Atores_Eventos!A:A,Atores_Eventos!H:H)</f>
        <v>Arthur Lira - Autor Carta</v>
      </c>
      <c r="E7" t="str" cm="1">
        <f t="array" ref="E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Senadores reúnem assinaturas para criar CPI da Covid-19 - 04/02/2021</v>
      </c>
    </row>
    <row r="8" spans="1:5" ht="15.75" customHeight="1" x14ac:dyDescent="0.2">
      <c r="A8" s="28" t="s">
        <v>5720</v>
      </c>
      <c r="B8" s="3" t="s">
        <v>5623</v>
      </c>
      <c r="C8" s="3">
        <v>1108</v>
      </c>
      <c r="D8" t="str">
        <f>_xlfn.XLOOKUP(Tb_EventoFonte[[#This Row],[AtorEvento_Id]],Atores_Eventos!A:A,Atores_Eventos!H:H)</f>
        <v>Rodrigo Pacheco - Autor Carta</v>
      </c>
      <c r="E8" t="str" cm="1">
        <f t="array" ref="E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Senadores reúnem assinaturas para criar CPI da Covid-19 - 04/02/2021</v>
      </c>
    </row>
    <row r="9" spans="1:5" ht="15.75" customHeight="1" x14ac:dyDescent="0.2">
      <c r="A9" s="28" t="s">
        <v>5719</v>
      </c>
      <c r="B9" s="3" t="s">
        <v>5623</v>
      </c>
      <c r="C9" s="3">
        <v>1109</v>
      </c>
      <c r="D9" t="str">
        <f>_xlfn.XLOOKUP(Tb_EventoFonte[[#This Row],[AtorEvento_Id]],Atores_Eventos!A:A,Atores_Eventos!H:H)</f>
        <v>Arthur Lira - Autor Carta</v>
      </c>
      <c r="E9" t="str" cm="1">
        <f t="array" ref="E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Lira e Pacheco definem pauta econômica como prioridade e cobram vacinação ágil; Bolsonaro fala em harmonia - 03/02/2021</v>
      </c>
    </row>
    <row r="10" spans="1:5" ht="15.75" customHeight="1" x14ac:dyDescent="0.2">
      <c r="A10" s="28" t="s">
        <v>5720</v>
      </c>
      <c r="B10" s="3" t="s">
        <v>5623</v>
      </c>
      <c r="C10" s="3">
        <v>1109</v>
      </c>
      <c r="D10" t="str">
        <f>_xlfn.XLOOKUP(Tb_EventoFonte[[#This Row],[AtorEvento_Id]],Atores_Eventos!A:A,Atores_Eventos!H:H)</f>
        <v>Rodrigo Pacheco - Autor Carta</v>
      </c>
      <c r="E10" t="str" cm="1">
        <f t="array" ref="E1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Lira e Pacheco definem pauta econômica como prioridade e cobram vacinação ágil; Bolsonaro fala em harmonia - 03/02/2021</v>
      </c>
    </row>
    <row r="11" spans="1:5" ht="15.75" customHeight="1" x14ac:dyDescent="0.2">
      <c r="A11" s="28" t="s">
        <v>5723</v>
      </c>
      <c r="B11" s="3" t="s">
        <v>5623</v>
      </c>
      <c r="C11" s="3">
        <v>874</v>
      </c>
      <c r="D11" t="str">
        <f>_xlfn.XLOOKUP(Tb_EventoFonte[[#This Row],[AtorEvento_Id]],Atores_Eventos!A:A,Atores_Eventos!H:H)</f>
        <v>Jean Paul Prates - Subscreve CPI Covid</v>
      </c>
      <c r="E11" t="str" cm="1">
        <f t="array" ref="E1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12" spans="1:5" ht="15.75" customHeight="1" x14ac:dyDescent="0.2">
      <c r="A12" s="28" t="s">
        <v>5724</v>
      </c>
      <c r="B12" s="3" t="s">
        <v>5623</v>
      </c>
      <c r="C12" s="3">
        <v>874</v>
      </c>
      <c r="D12" t="str">
        <f>_xlfn.XLOOKUP(Tb_EventoFonte[[#This Row],[AtorEvento_Id]],Atores_Eventos!A:A,Atores_Eventos!H:H)</f>
        <v>Alessandro Vieira - Subscreve CPI Covid</v>
      </c>
      <c r="E12" t="str" cm="1">
        <f t="array" ref="E1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13" spans="1:5" ht="15.75" customHeight="1" x14ac:dyDescent="0.2">
      <c r="A13" s="28" t="s">
        <v>5725</v>
      </c>
      <c r="B13" s="3" t="s">
        <v>5623</v>
      </c>
      <c r="C13" s="3">
        <v>874</v>
      </c>
      <c r="D13" t="str">
        <f>_xlfn.XLOOKUP(Tb_EventoFonte[[#This Row],[AtorEvento_Id]],Atores_Eventos!A:A,Atores_Eventos!H:H)</f>
        <v>Jorge Kajuru - Subscreve CPI Covid</v>
      </c>
      <c r="E13" t="str" cm="1">
        <f t="array" ref="E1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14" spans="1:5" ht="15.75" customHeight="1" x14ac:dyDescent="0.2">
      <c r="A14" s="28" t="s">
        <v>5726</v>
      </c>
      <c r="B14" s="3" t="s">
        <v>5623</v>
      </c>
      <c r="C14" s="3">
        <v>874</v>
      </c>
      <c r="D14" t="str">
        <f>_xlfn.XLOOKUP(Tb_EventoFonte[[#This Row],[AtorEvento_Id]],Atores_Eventos!A:A,Atores_Eventos!H:H)</f>
        <v>Fabiano Contarato - Subscreve CPI Covid</v>
      </c>
      <c r="E14" t="str" cm="1">
        <f t="array" ref="E1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15" spans="1:5" ht="15.75" customHeight="1" x14ac:dyDescent="0.2">
      <c r="A15" s="28" t="s">
        <v>5727</v>
      </c>
      <c r="B15" s="3" t="s">
        <v>5623</v>
      </c>
      <c r="C15" s="3">
        <v>874</v>
      </c>
      <c r="D15" t="str">
        <f>_xlfn.XLOOKUP(Tb_EventoFonte[[#This Row],[AtorEvento_Id]],Atores_Eventos!A:A,Atores_Eventos!H:H)</f>
        <v>Álvaro Dias - Subscreve CPI Covid</v>
      </c>
      <c r="E15" t="str" cm="1">
        <f t="array" ref="E1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16" spans="1:5" ht="15.75" customHeight="1" x14ac:dyDescent="0.2">
      <c r="A16" s="28" t="s">
        <v>5728</v>
      </c>
      <c r="B16" s="3" t="s">
        <v>5623</v>
      </c>
      <c r="C16" s="3">
        <v>874</v>
      </c>
      <c r="D16" t="str">
        <f>_xlfn.XLOOKUP(Tb_EventoFonte[[#This Row],[AtorEvento_Id]],Atores_Eventos!A:A,Atores_Eventos!H:H)</f>
        <v>Mara Gabrilli - Subscreve CPI Covid</v>
      </c>
      <c r="E16" t="str" cm="1">
        <f t="array" ref="E1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17" spans="1:5" ht="15.75" customHeight="1" x14ac:dyDescent="0.2">
      <c r="A17" s="28" t="s">
        <v>5729</v>
      </c>
      <c r="B17" s="3" t="s">
        <v>5623</v>
      </c>
      <c r="C17" s="3">
        <v>874</v>
      </c>
      <c r="D17" t="str">
        <f>_xlfn.XLOOKUP(Tb_EventoFonte[[#This Row],[AtorEvento_Id]],Atores_Eventos!A:A,Atores_Eventos!H:H)</f>
        <v>Plínio Valério - Subscreve CPI Covid</v>
      </c>
      <c r="E17" t="str" cm="1">
        <f t="array" ref="E1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18" spans="1:5" ht="15.75" customHeight="1" x14ac:dyDescent="0.2">
      <c r="A18" s="28" t="s">
        <v>5730</v>
      </c>
      <c r="B18" s="3" t="s">
        <v>5623</v>
      </c>
      <c r="C18" s="3">
        <v>874</v>
      </c>
      <c r="D18" t="str">
        <f>_xlfn.XLOOKUP(Tb_EventoFonte[[#This Row],[AtorEvento_Id]],Atores_Eventos!A:A,Atores_Eventos!H:H)</f>
        <v>Reguffe - Subscreve CPI Covid</v>
      </c>
      <c r="E18" t="str" cm="1">
        <f t="array" ref="E1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19" spans="1:5" ht="15.75" customHeight="1" x14ac:dyDescent="0.2">
      <c r="A19" s="28" t="s">
        <v>5731</v>
      </c>
      <c r="B19" s="3" t="s">
        <v>5623</v>
      </c>
      <c r="C19" s="3">
        <v>874</v>
      </c>
      <c r="D19" t="str">
        <f>_xlfn.XLOOKUP(Tb_EventoFonte[[#This Row],[AtorEvento_Id]],Atores_Eventos!A:A,Atores_Eventos!H:H)</f>
        <v>Leila Barros - Subscreve CPI Covid</v>
      </c>
      <c r="E19" t="str" cm="1">
        <f t="array" ref="E1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0" spans="1:5" ht="15.75" customHeight="1" x14ac:dyDescent="0.2">
      <c r="A20" s="28" t="s">
        <v>5732</v>
      </c>
      <c r="B20" s="3" t="s">
        <v>5623</v>
      </c>
      <c r="C20" s="3">
        <v>874</v>
      </c>
      <c r="D20" t="str">
        <f>_xlfn.XLOOKUP(Tb_EventoFonte[[#This Row],[AtorEvento_Id]],Atores_Eventos!A:A,Atores_Eventos!H:H)</f>
        <v>Humberto Costa - Subscreve CPI Covid</v>
      </c>
      <c r="E20" t="str" cm="1">
        <f t="array" ref="E2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1" spans="1:5" ht="15.75" customHeight="1" x14ac:dyDescent="0.2">
      <c r="A21" s="28" t="s">
        <v>5733</v>
      </c>
      <c r="B21" s="3" t="s">
        <v>5623</v>
      </c>
      <c r="C21" s="3">
        <v>874</v>
      </c>
      <c r="D21" t="str">
        <f>_xlfn.XLOOKUP(Tb_EventoFonte[[#This Row],[AtorEvento_Id]],Atores_Eventos!A:A,Atores_Eventos!H:H)</f>
        <v>Cid Gomes - Subscreve CPI Covid</v>
      </c>
      <c r="E21" t="str" cm="1">
        <f t="array" ref="E2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2" spans="1:5" ht="15.75" customHeight="1" x14ac:dyDescent="0.2">
      <c r="A22" s="28" t="s">
        <v>5734</v>
      </c>
      <c r="B22" s="3" t="s">
        <v>5623</v>
      </c>
      <c r="C22" s="3">
        <v>874</v>
      </c>
      <c r="D22" t="str">
        <f>_xlfn.XLOOKUP(Tb_EventoFonte[[#This Row],[AtorEvento_Id]],Atores_Eventos!A:A,Atores_Eventos!H:H)</f>
        <v>Eliziane Gama - Subscreve CPI Covid</v>
      </c>
      <c r="E22" t="str" cm="1">
        <f t="array" ref="E2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3" spans="1:5" ht="15.75" customHeight="1" x14ac:dyDescent="0.2">
      <c r="A23" s="28" t="s">
        <v>5735</v>
      </c>
      <c r="B23" s="3" t="s">
        <v>5623</v>
      </c>
      <c r="C23" s="3">
        <v>874</v>
      </c>
      <c r="D23" t="str">
        <f>_xlfn.XLOOKUP(Tb_EventoFonte[[#This Row],[AtorEvento_Id]],Atores_Eventos!A:A,Atores_Eventos!H:H)</f>
        <v>Major Olímpio - Subscreve CPI Covid</v>
      </c>
      <c r="E23" t="str" cm="1">
        <f t="array" ref="E2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4" spans="1:5" ht="15.75" customHeight="1" x14ac:dyDescent="0.2">
      <c r="A24" s="28" t="s">
        <v>5736</v>
      </c>
      <c r="B24" s="3" t="s">
        <v>5623</v>
      </c>
      <c r="C24" s="3">
        <v>874</v>
      </c>
      <c r="D24" t="str">
        <f>_xlfn.XLOOKUP(Tb_EventoFonte[[#This Row],[AtorEvento_Id]],Atores_Eventos!A:A,Atores_Eventos!H:H)</f>
        <v>Omar Aziz - Subscreve CPI Covid</v>
      </c>
      <c r="E24" t="str" cm="1">
        <f t="array" ref="E2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5" spans="1:5" ht="15.75" customHeight="1" x14ac:dyDescent="0.2">
      <c r="A25" s="28" t="s">
        <v>5737</v>
      </c>
      <c r="B25" s="3" t="s">
        <v>5623</v>
      </c>
      <c r="C25" s="3">
        <v>874</v>
      </c>
      <c r="D25" t="str">
        <f>_xlfn.XLOOKUP(Tb_EventoFonte[[#This Row],[AtorEvento_Id]],Atores_Eventos!A:A,Atores_Eventos!H:H)</f>
        <v>Paulo Paim - Subscreve CPI Covid</v>
      </c>
      <c r="E25" t="str" cm="1">
        <f t="array" ref="E2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6" spans="1:5" ht="15.75" customHeight="1" x14ac:dyDescent="0.2">
      <c r="A26" s="28" t="s">
        <v>5738</v>
      </c>
      <c r="B26" s="3" t="s">
        <v>5623</v>
      </c>
      <c r="C26" s="3">
        <v>874</v>
      </c>
      <c r="D26" t="str">
        <f>_xlfn.XLOOKUP(Tb_EventoFonte[[#This Row],[AtorEvento_Id]],Atores_Eventos!A:A,Atores_Eventos!H:H)</f>
        <v>José Serra - Subscreve CPI Covid</v>
      </c>
      <c r="E26" t="str" cm="1">
        <f t="array" ref="E2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7" spans="1:5" ht="15.75" customHeight="1" x14ac:dyDescent="0.2">
      <c r="A27" s="28" t="s">
        <v>5739</v>
      </c>
      <c r="B27" s="3" t="s">
        <v>5623</v>
      </c>
      <c r="C27" s="3">
        <v>874</v>
      </c>
      <c r="D27" t="str">
        <f>_xlfn.XLOOKUP(Tb_EventoFonte[[#This Row],[AtorEvento_Id]],Atores_Eventos!A:A,Atores_Eventos!H:H)</f>
        <v>Tasso Jereissati - Subscreve CPI Covid</v>
      </c>
      <c r="E27" t="str" cm="1">
        <f t="array" ref="E2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8" spans="1:5" ht="15.75" customHeight="1" x14ac:dyDescent="0.2">
      <c r="A28" s="28" t="s">
        <v>5740</v>
      </c>
      <c r="B28" s="3" t="s">
        <v>5623</v>
      </c>
      <c r="C28" s="3">
        <v>874</v>
      </c>
      <c r="D28" t="str">
        <f>_xlfn.XLOOKUP(Tb_EventoFonte[[#This Row],[AtorEvento_Id]],Atores_Eventos!A:A,Atores_Eventos!H:H)</f>
        <v>Weverton - Subscreve CPI Covid</v>
      </c>
      <c r="E28" t="str" cm="1">
        <f t="array" ref="E2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29" spans="1:5" ht="15.75" customHeight="1" x14ac:dyDescent="0.2">
      <c r="A29" s="28" t="s">
        <v>5741</v>
      </c>
      <c r="B29" s="3" t="s">
        <v>5623</v>
      </c>
      <c r="C29" s="3">
        <v>874</v>
      </c>
      <c r="D29" t="str">
        <f>_xlfn.XLOOKUP(Tb_EventoFonte[[#This Row],[AtorEvento_Id]],Atores_Eventos!A:A,Atores_Eventos!H:H)</f>
        <v>Simone Tebet - Subscreve CPI Covid</v>
      </c>
      <c r="E29" t="str" cm="1">
        <f t="array" ref="E2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0" spans="1:5" ht="15.75" customHeight="1" x14ac:dyDescent="0.2">
      <c r="A30" s="28" t="s">
        <v>5742</v>
      </c>
      <c r="B30" s="3" t="s">
        <v>5623</v>
      </c>
      <c r="C30" s="3">
        <v>874</v>
      </c>
      <c r="D30" t="str">
        <f>_xlfn.XLOOKUP(Tb_EventoFonte[[#This Row],[AtorEvento_Id]],Atores_Eventos!A:A,Atores_Eventos!H:H)</f>
        <v>Rose de Freitas - Subscreve CPI Covid</v>
      </c>
      <c r="E30" t="str" cm="1">
        <f t="array" ref="E3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1" spans="1:5" ht="15.75" customHeight="1" x14ac:dyDescent="0.2">
      <c r="A31" s="28" t="s">
        <v>5743</v>
      </c>
      <c r="B31" s="3" t="s">
        <v>5623</v>
      </c>
      <c r="C31" s="3">
        <v>874</v>
      </c>
      <c r="D31" t="str">
        <f>_xlfn.XLOOKUP(Tb_EventoFonte[[#This Row],[AtorEvento_Id]],Atores_Eventos!A:A,Atores_Eventos!H:H)</f>
        <v>Rogério Carvalho - Subscreve CPI Covid</v>
      </c>
      <c r="E31" t="str" cm="1">
        <f t="array" ref="E3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2" spans="1:5" ht="15.75" customHeight="1" x14ac:dyDescent="0.2">
      <c r="A32" s="28" t="s">
        <v>5744</v>
      </c>
      <c r="B32" s="3" t="s">
        <v>5623</v>
      </c>
      <c r="C32" s="3">
        <v>874</v>
      </c>
      <c r="D32" t="str">
        <f>_xlfn.XLOOKUP(Tb_EventoFonte[[#This Row],[AtorEvento_Id]],Atores_Eventos!A:A,Atores_Eventos!H:H)</f>
        <v>Renan Calheiros - Subscreve CPI Covid</v>
      </c>
      <c r="E32" t="str" cm="1">
        <f t="array" ref="E3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3" spans="1:5" ht="15.75" customHeight="1" x14ac:dyDescent="0.2">
      <c r="A33" s="28" t="s">
        <v>5745</v>
      </c>
      <c r="B33" s="3" t="s">
        <v>5623</v>
      </c>
      <c r="C33" s="3">
        <v>874</v>
      </c>
      <c r="D33" t="str">
        <f>_xlfn.XLOOKUP(Tb_EventoFonte[[#This Row],[AtorEvento_Id]],Atores_Eventos!A:A,Atores_Eventos!H:H)</f>
        <v>Eduardo Braga - Subscreve CPI Covid</v>
      </c>
      <c r="E33" t="str" cm="1">
        <f t="array" ref="E3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4" spans="1:5" ht="15.75" customHeight="1" x14ac:dyDescent="0.2">
      <c r="A34" s="28" t="s">
        <v>5746</v>
      </c>
      <c r="B34" s="3" t="s">
        <v>5623</v>
      </c>
      <c r="C34" s="3">
        <v>874</v>
      </c>
      <c r="D34" t="str">
        <f>_xlfn.XLOOKUP(Tb_EventoFonte[[#This Row],[AtorEvento_Id]],Atores_Eventos!A:A,Atores_Eventos!H:H)</f>
        <v>Rodrigo Cunha - Subscreve CPI Covid</v>
      </c>
      <c r="E34" t="str" cm="1">
        <f t="array" ref="E3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5" spans="1:5" ht="15.75" customHeight="1" x14ac:dyDescent="0.2">
      <c r="A35" s="28" t="s">
        <v>5747</v>
      </c>
      <c r="B35" s="3" t="s">
        <v>5623</v>
      </c>
      <c r="C35" s="3">
        <v>874</v>
      </c>
      <c r="D35" t="str">
        <f>_xlfn.XLOOKUP(Tb_EventoFonte[[#This Row],[AtorEvento_Id]],Atores_Eventos!A:A,Atores_Eventos!H:H)</f>
        <v>Lasier Martins - Subscreve CPI Covid</v>
      </c>
      <c r="E35" t="str" cm="1">
        <f t="array" ref="E3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6" spans="1:5" ht="15.75" customHeight="1" x14ac:dyDescent="0.2">
      <c r="A36" s="28" t="s">
        <v>5748</v>
      </c>
      <c r="B36" s="3" t="s">
        <v>5623</v>
      </c>
      <c r="C36" s="3">
        <v>874</v>
      </c>
      <c r="D36" t="str">
        <f>_xlfn.XLOOKUP(Tb_EventoFonte[[#This Row],[AtorEvento_Id]],Atores_Eventos!A:A,Atores_Eventos!H:H)</f>
        <v>Zenaide Maia - Subscreve CPI Covid</v>
      </c>
      <c r="E36" t="str" cm="1">
        <f t="array" ref="E3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7" spans="1:5" ht="15.75" customHeight="1" x14ac:dyDescent="0.2">
      <c r="A37" s="28" t="s">
        <v>5749</v>
      </c>
      <c r="B37" s="3" t="s">
        <v>5623</v>
      </c>
      <c r="C37" s="3">
        <v>874</v>
      </c>
      <c r="D37" t="str">
        <f>_xlfn.XLOOKUP(Tb_EventoFonte[[#This Row],[AtorEvento_Id]],Atores_Eventos!A:A,Atores_Eventos!H:H)</f>
        <v>Paulo Rocha - Subscreve CPI Covid</v>
      </c>
      <c r="E37" t="str" cm="1">
        <f t="array" ref="E3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8" spans="1:5" ht="15.75" customHeight="1" x14ac:dyDescent="0.2">
      <c r="A38" s="28" t="s">
        <v>5750</v>
      </c>
      <c r="B38" s="3" t="s">
        <v>5623</v>
      </c>
      <c r="C38" s="3">
        <v>874</v>
      </c>
      <c r="D38" t="str">
        <f>_xlfn.XLOOKUP(Tb_EventoFonte[[#This Row],[AtorEvento_Id]],Atores_Eventos!A:A,Atores_Eventos!H:H)</f>
        <v>Styvenson - Subscreve CPI Covid</v>
      </c>
      <c r="E38" t="str" cm="1">
        <f t="array" ref="E3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39" spans="1:5" ht="15.75" customHeight="1" x14ac:dyDescent="0.2">
      <c r="A39" s="28" t="s">
        <v>5751</v>
      </c>
      <c r="B39" s="3" t="s">
        <v>5623</v>
      </c>
      <c r="C39" s="3">
        <v>874</v>
      </c>
      <c r="D39" t="str">
        <f>_xlfn.XLOOKUP(Tb_EventoFonte[[#This Row],[AtorEvento_Id]],Atores_Eventos!A:A,Atores_Eventos!H:H)</f>
        <v>Acir Gurgacz - Subscreve CPI Covid</v>
      </c>
      <c r="E39" t="str" cm="1">
        <f t="array" ref="E3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Senadores protocolam pedido de CPI da covid-19 para investigar omissão do governo - 04/02/2021</v>
      </c>
    </row>
    <row r="40" spans="1:5" ht="15.75" customHeight="1" x14ac:dyDescent="0.2">
      <c r="A40" s="3" t="s">
        <v>5662</v>
      </c>
      <c r="B40" s="3" t="s">
        <v>5624</v>
      </c>
      <c r="C40" s="3">
        <v>363</v>
      </c>
      <c r="D40" t="str">
        <f>_xlfn.XLOOKUP(Tb_EventoFonte[[#This Row],[AtorEvento_Id]],Atores_Eventos!A:A,Atores_Eventos!H:H)</f>
        <v>Randolfe Rodrigues - Elaborou o pedido de CPI</v>
      </c>
      <c r="E40" t="str" cm="1">
        <f t="array" ref="E4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41" spans="1:5" ht="15.75" customHeight="1" x14ac:dyDescent="0.2">
      <c r="A41" s="3" t="s">
        <v>5723</v>
      </c>
      <c r="B41" s="3" t="s">
        <v>5624</v>
      </c>
      <c r="C41" s="3">
        <v>363</v>
      </c>
      <c r="D41" t="str">
        <f>_xlfn.XLOOKUP(Tb_EventoFonte[[#This Row],[AtorEvento_Id]],Atores_Eventos!A:A,Atores_Eventos!H:H)</f>
        <v>Jean Paul Prates - Subscreve CPI Covid</v>
      </c>
      <c r="E41" t="str" cm="1">
        <f t="array" ref="E4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42" spans="1:5" ht="15.75" customHeight="1" x14ac:dyDescent="0.2">
      <c r="A42" s="3" t="s">
        <v>5724</v>
      </c>
      <c r="B42" s="3" t="s">
        <v>5624</v>
      </c>
      <c r="C42" s="3">
        <v>363</v>
      </c>
      <c r="D42" t="str">
        <f>_xlfn.XLOOKUP(Tb_EventoFonte[[#This Row],[AtorEvento_Id]],Atores_Eventos!A:A,Atores_Eventos!H:H)</f>
        <v>Alessandro Vieira - Subscreve CPI Covid</v>
      </c>
      <c r="E42" t="str" cm="1">
        <f t="array" ref="E4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43" spans="1:5" ht="15.75" customHeight="1" x14ac:dyDescent="0.2">
      <c r="A43" s="3" t="s">
        <v>5725</v>
      </c>
      <c r="B43" s="3" t="s">
        <v>5624</v>
      </c>
      <c r="C43" s="3">
        <v>363</v>
      </c>
      <c r="D43" t="str">
        <f>_xlfn.XLOOKUP(Tb_EventoFonte[[#This Row],[AtorEvento_Id]],Atores_Eventos!A:A,Atores_Eventos!H:H)</f>
        <v>Jorge Kajuru - Subscreve CPI Covid</v>
      </c>
      <c r="E43" t="str" cm="1">
        <f t="array" ref="E4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44" spans="1:5" ht="15.75" customHeight="1" x14ac:dyDescent="0.2">
      <c r="A44" s="3" t="s">
        <v>5726</v>
      </c>
      <c r="B44" s="3" t="s">
        <v>5624</v>
      </c>
      <c r="C44" s="3">
        <v>363</v>
      </c>
      <c r="D44" t="str">
        <f>_xlfn.XLOOKUP(Tb_EventoFonte[[#This Row],[AtorEvento_Id]],Atores_Eventos!A:A,Atores_Eventos!H:H)</f>
        <v>Fabiano Contarato - Subscreve CPI Covid</v>
      </c>
      <c r="E44" t="str" cm="1">
        <f t="array" ref="E4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45" spans="1:5" ht="15.75" customHeight="1" x14ac:dyDescent="0.2">
      <c r="A45" s="3" t="s">
        <v>5727</v>
      </c>
      <c r="B45" s="3" t="s">
        <v>5624</v>
      </c>
      <c r="C45" s="3">
        <v>363</v>
      </c>
      <c r="D45" t="str">
        <f>_xlfn.XLOOKUP(Tb_EventoFonte[[#This Row],[AtorEvento_Id]],Atores_Eventos!A:A,Atores_Eventos!H:H)</f>
        <v>Álvaro Dias - Subscreve CPI Covid</v>
      </c>
      <c r="E45" t="str" cm="1">
        <f t="array" ref="E4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46" spans="1:5" ht="15.75" customHeight="1" x14ac:dyDescent="0.2">
      <c r="A46" s="3" t="s">
        <v>5728</v>
      </c>
      <c r="B46" s="3" t="s">
        <v>5624</v>
      </c>
      <c r="C46" s="3">
        <v>363</v>
      </c>
      <c r="D46" t="str">
        <f>_xlfn.XLOOKUP(Tb_EventoFonte[[#This Row],[AtorEvento_Id]],Atores_Eventos!A:A,Atores_Eventos!H:H)</f>
        <v>Mara Gabrilli - Subscreve CPI Covid</v>
      </c>
      <c r="E46" t="str" cm="1">
        <f t="array" ref="E4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47" spans="1:5" ht="15.75" customHeight="1" x14ac:dyDescent="0.2">
      <c r="A47" s="3" t="s">
        <v>5729</v>
      </c>
      <c r="B47" s="3" t="s">
        <v>5624</v>
      </c>
      <c r="C47" s="3">
        <v>363</v>
      </c>
      <c r="D47" t="str">
        <f>_xlfn.XLOOKUP(Tb_EventoFonte[[#This Row],[AtorEvento_Id]],Atores_Eventos!A:A,Atores_Eventos!H:H)</f>
        <v>Plínio Valério - Subscreve CPI Covid</v>
      </c>
      <c r="E47" t="str" cm="1">
        <f t="array" ref="E4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48" spans="1:5" ht="15.75" customHeight="1" x14ac:dyDescent="0.2">
      <c r="A48" s="3" t="s">
        <v>5730</v>
      </c>
      <c r="B48" s="3" t="s">
        <v>5624</v>
      </c>
      <c r="C48" s="3">
        <v>363</v>
      </c>
      <c r="D48" t="str">
        <f>_xlfn.XLOOKUP(Tb_EventoFonte[[#This Row],[AtorEvento_Id]],Atores_Eventos!A:A,Atores_Eventos!H:H)</f>
        <v>Reguffe - Subscreve CPI Covid</v>
      </c>
      <c r="E48" t="str" cm="1">
        <f t="array" ref="E4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49" spans="1:5" ht="15.75" customHeight="1" x14ac:dyDescent="0.2">
      <c r="A49" s="3" t="s">
        <v>5731</v>
      </c>
      <c r="B49" s="3" t="s">
        <v>5624</v>
      </c>
      <c r="C49" s="3">
        <v>363</v>
      </c>
      <c r="D49" t="str">
        <f>_xlfn.XLOOKUP(Tb_EventoFonte[[#This Row],[AtorEvento_Id]],Atores_Eventos!A:A,Atores_Eventos!H:H)</f>
        <v>Leila Barros - Subscreve CPI Covid</v>
      </c>
      <c r="E49" t="str" cm="1">
        <f t="array" ref="E4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0" spans="1:5" ht="15.75" customHeight="1" x14ac:dyDescent="0.2">
      <c r="A50" s="3" t="s">
        <v>5732</v>
      </c>
      <c r="B50" s="3" t="s">
        <v>5624</v>
      </c>
      <c r="C50" s="3">
        <v>363</v>
      </c>
      <c r="D50" t="str">
        <f>_xlfn.XLOOKUP(Tb_EventoFonte[[#This Row],[AtorEvento_Id]],Atores_Eventos!A:A,Atores_Eventos!H:H)</f>
        <v>Humberto Costa - Subscreve CPI Covid</v>
      </c>
      <c r="E50" t="str" cm="1">
        <f t="array" ref="E5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1" spans="1:5" ht="15.75" customHeight="1" x14ac:dyDescent="0.2">
      <c r="A51" s="3" t="s">
        <v>5733</v>
      </c>
      <c r="B51" s="3" t="s">
        <v>5624</v>
      </c>
      <c r="C51" s="3">
        <v>363</v>
      </c>
      <c r="D51" t="str">
        <f>_xlfn.XLOOKUP(Tb_EventoFonte[[#This Row],[AtorEvento_Id]],Atores_Eventos!A:A,Atores_Eventos!H:H)</f>
        <v>Cid Gomes - Subscreve CPI Covid</v>
      </c>
      <c r="E51" t="str" cm="1">
        <f t="array" ref="E5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2" spans="1:5" ht="15.75" customHeight="1" x14ac:dyDescent="0.2">
      <c r="A52" s="3" t="s">
        <v>5734</v>
      </c>
      <c r="B52" s="3" t="s">
        <v>5624</v>
      </c>
      <c r="C52" s="3">
        <v>363</v>
      </c>
      <c r="D52" t="str">
        <f>_xlfn.XLOOKUP(Tb_EventoFonte[[#This Row],[AtorEvento_Id]],Atores_Eventos!A:A,Atores_Eventos!H:H)</f>
        <v>Eliziane Gama - Subscreve CPI Covid</v>
      </c>
      <c r="E52" t="str" cm="1">
        <f t="array" ref="E5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3" spans="1:5" ht="15.75" customHeight="1" x14ac:dyDescent="0.2">
      <c r="A53" s="3" t="s">
        <v>5736</v>
      </c>
      <c r="B53" s="3" t="s">
        <v>5624</v>
      </c>
      <c r="C53" s="3">
        <v>363</v>
      </c>
      <c r="D53" t="str">
        <f>_xlfn.XLOOKUP(Tb_EventoFonte[[#This Row],[AtorEvento_Id]],Atores_Eventos!A:A,Atores_Eventos!H:H)</f>
        <v>Omar Aziz - Subscreve CPI Covid</v>
      </c>
      <c r="E53" t="str" cm="1">
        <f t="array" ref="E5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4" spans="1:5" ht="15.75" customHeight="1" x14ac:dyDescent="0.2">
      <c r="A54" s="3" t="s">
        <v>5737</v>
      </c>
      <c r="B54" s="3" t="s">
        <v>5624</v>
      </c>
      <c r="C54" s="3">
        <v>363</v>
      </c>
      <c r="D54" t="str">
        <f>_xlfn.XLOOKUP(Tb_EventoFonte[[#This Row],[AtorEvento_Id]],Atores_Eventos!A:A,Atores_Eventos!H:H)</f>
        <v>Paulo Paim - Subscreve CPI Covid</v>
      </c>
      <c r="E54" t="str" cm="1">
        <f t="array" ref="E5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5" spans="1:5" ht="15.75" customHeight="1" x14ac:dyDescent="0.2">
      <c r="A55" s="3" t="s">
        <v>5738</v>
      </c>
      <c r="B55" s="3" t="s">
        <v>5624</v>
      </c>
      <c r="C55" s="3">
        <v>363</v>
      </c>
      <c r="D55" t="str">
        <f>_xlfn.XLOOKUP(Tb_EventoFonte[[#This Row],[AtorEvento_Id]],Atores_Eventos!A:A,Atores_Eventos!H:H)</f>
        <v>José Serra - Subscreve CPI Covid</v>
      </c>
      <c r="E55" t="str" cm="1">
        <f t="array" ref="E5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6" spans="1:5" ht="15.75" customHeight="1" x14ac:dyDescent="0.2">
      <c r="A56" s="3" t="s">
        <v>5739</v>
      </c>
      <c r="B56" s="3" t="s">
        <v>5624</v>
      </c>
      <c r="C56" s="3">
        <v>363</v>
      </c>
      <c r="D56" t="str">
        <f>_xlfn.XLOOKUP(Tb_EventoFonte[[#This Row],[AtorEvento_Id]],Atores_Eventos!A:A,Atores_Eventos!H:H)</f>
        <v>Tasso Jereissati - Subscreve CPI Covid</v>
      </c>
      <c r="E56" t="str" cm="1">
        <f t="array" ref="E5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7" spans="1:5" ht="15.75" customHeight="1" x14ac:dyDescent="0.2">
      <c r="A57" s="3" t="s">
        <v>5740</v>
      </c>
      <c r="B57" s="3" t="s">
        <v>5624</v>
      </c>
      <c r="C57" s="3">
        <v>363</v>
      </c>
      <c r="D57" t="str">
        <f>_xlfn.XLOOKUP(Tb_EventoFonte[[#This Row],[AtorEvento_Id]],Atores_Eventos!A:A,Atores_Eventos!H:H)</f>
        <v>Weverton - Subscreve CPI Covid</v>
      </c>
      <c r="E57" t="str" cm="1">
        <f t="array" ref="E5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8" spans="1:5" ht="15.75" customHeight="1" x14ac:dyDescent="0.2">
      <c r="A58" s="3" t="s">
        <v>5741</v>
      </c>
      <c r="B58" s="3" t="s">
        <v>5624</v>
      </c>
      <c r="C58" s="3">
        <v>363</v>
      </c>
      <c r="D58" t="str">
        <f>_xlfn.XLOOKUP(Tb_EventoFonte[[#This Row],[AtorEvento_Id]],Atores_Eventos!A:A,Atores_Eventos!H:H)</f>
        <v>Simone Tebet - Subscreve CPI Covid</v>
      </c>
      <c r="E58" t="str" cm="1">
        <f t="array" ref="E5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59" spans="1:5" ht="15.75" customHeight="1" x14ac:dyDescent="0.2">
      <c r="A59" s="3" t="s">
        <v>5742</v>
      </c>
      <c r="B59" s="3" t="s">
        <v>5624</v>
      </c>
      <c r="C59" s="3">
        <v>363</v>
      </c>
      <c r="D59" t="str">
        <f>_xlfn.XLOOKUP(Tb_EventoFonte[[#This Row],[AtorEvento_Id]],Atores_Eventos!A:A,Atores_Eventos!H:H)</f>
        <v>Rose de Freitas - Subscreve CPI Covid</v>
      </c>
      <c r="E59" t="str" cm="1">
        <f t="array" ref="E5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0" spans="1:5" ht="15.75" customHeight="1" x14ac:dyDescent="0.2">
      <c r="A60" s="3" t="s">
        <v>5743</v>
      </c>
      <c r="B60" s="3" t="s">
        <v>5624</v>
      </c>
      <c r="C60" s="3">
        <v>363</v>
      </c>
      <c r="D60" t="str">
        <f>_xlfn.XLOOKUP(Tb_EventoFonte[[#This Row],[AtorEvento_Id]],Atores_Eventos!A:A,Atores_Eventos!H:H)</f>
        <v>Rogério Carvalho - Subscreve CPI Covid</v>
      </c>
      <c r="E60" t="str" cm="1">
        <f t="array" ref="E6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1" spans="1:5" ht="15.75" customHeight="1" x14ac:dyDescent="0.2">
      <c r="A61" s="3" t="s">
        <v>5744</v>
      </c>
      <c r="B61" s="3" t="s">
        <v>5624</v>
      </c>
      <c r="C61" s="3">
        <v>363</v>
      </c>
      <c r="D61" t="str">
        <f>_xlfn.XLOOKUP(Tb_EventoFonte[[#This Row],[AtorEvento_Id]],Atores_Eventos!A:A,Atores_Eventos!H:H)</f>
        <v>Renan Calheiros - Subscreve CPI Covid</v>
      </c>
      <c r="E61" t="str" cm="1">
        <f t="array" ref="E6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2" spans="1:5" ht="15.75" customHeight="1" x14ac:dyDescent="0.2">
      <c r="A62" s="3" t="s">
        <v>5745</v>
      </c>
      <c r="B62" s="3" t="s">
        <v>5624</v>
      </c>
      <c r="C62" s="3">
        <v>363</v>
      </c>
      <c r="D62" t="str">
        <f>_xlfn.XLOOKUP(Tb_EventoFonte[[#This Row],[AtorEvento_Id]],Atores_Eventos!A:A,Atores_Eventos!H:H)</f>
        <v>Eduardo Braga - Subscreve CPI Covid</v>
      </c>
      <c r="E62" t="str" cm="1">
        <f t="array" ref="E6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3" spans="1:5" ht="15.75" customHeight="1" x14ac:dyDescent="0.2">
      <c r="A63" s="3" t="s">
        <v>5746</v>
      </c>
      <c r="B63" s="3" t="s">
        <v>5624</v>
      </c>
      <c r="C63" s="3">
        <v>363</v>
      </c>
      <c r="D63" t="str">
        <f>_xlfn.XLOOKUP(Tb_EventoFonte[[#This Row],[AtorEvento_Id]],Atores_Eventos!A:A,Atores_Eventos!H:H)</f>
        <v>Rodrigo Cunha - Subscreve CPI Covid</v>
      </c>
      <c r="E63" t="str" cm="1">
        <f t="array" ref="E6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4" spans="1:5" ht="15.75" customHeight="1" x14ac:dyDescent="0.2">
      <c r="A64" s="3" t="s">
        <v>5747</v>
      </c>
      <c r="B64" s="3" t="s">
        <v>5624</v>
      </c>
      <c r="C64" s="3">
        <v>363</v>
      </c>
      <c r="D64" t="str">
        <f>_xlfn.XLOOKUP(Tb_EventoFonte[[#This Row],[AtorEvento_Id]],Atores_Eventos!A:A,Atores_Eventos!H:H)</f>
        <v>Lasier Martins - Subscreve CPI Covid</v>
      </c>
      <c r="E64" t="str" cm="1">
        <f t="array" ref="E6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5" spans="1:5" ht="15.75" customHeight="1" x14ac:dyDescent="0.2">
      <c r="A65" s="3" t="s">
        <v>5748</v>
      </c>
      <c r="B65" s="3" t="s">
        <v>5624</v>
      </c>
      <c r="C65" s="3">
        <v>363</v>
      </c>
      <c r="D65" t="str">
        <f>_xlfn.XLOOKUP(Tb_EventoFonte[[#This Row],[AtorEvento_Id]],Atores_Eventos!A:A,Atores_Eventos!H:H)</f>
        <v>Zenaide Maia - Subscreve CPI Covid</v>
      </c>
      <c r="E65" t="str" cm="1">
        <f t="array" ref="E6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6" spans="1:5" ht="15.75" customHeight="1" x14ac:dyDescent="0.2">
      <c r="A66" s="3" t="s">
        <v>5749</v>
      </c>
      <c r="B66" s="3" t="s">
        <v>5624</v>
      </c>
      <c r="C66" s="3">
        <v>363</v>
      </c>
      <c r="D66" t="str">
        <f>_xlfn.XLOOKUP(Tb_EventoFonte[[#This Row],[AtorEvento_Id]],Atores_Eventos!A:A,Atores_Eventos!H:H)</f>
        <v>Paulo Rocha - Subscreve CPI Covid</v>
      </c>
      <c r="E66" t="str" cm="1">
        <f t="array" ref="E6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7" spans="1:5" ht="15.75" customHeight="1" x14ac:dyDescent="0.2">
      <c r="A67" s="3" t="s">
        <v>5750</v>
      </c>
      <c r="B67" s="3" t="s">
        <v>5624</v>
      </c>
      <c r="C67" s="3">
        <v>363</v>
      </c>
      <c r="D67" t="str">
        <f>_xlfn.XLOOKUP(Tb_EventoFonte[[#This Row],[AtorEvento_Id]],Atores_Eventos!A:A,Atores_Eventos!H:H)</f>
        <v>Styvenson - Subscreve CPI Covid</v>
      </c>
      <c r="E67" t="str" cm="1">
        <f t="array" ref="E6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8" spans="1:5" ht="15.75" customHeight="1" x14ac:dyDescent="0.2">
      <c r="A68" s="3" t="s">
        <v>5751</v>
      </c>
      <c r="B68" s="3" t="s">
        <v>5624</v>
      </c>
      <c r="C68" s="3">
        <v>363</v>
      </c>
      <c r="D68" t="str">
        <f>_xlfn.XLOOKUP(Tb_EventoFonte[[#This Row],[AtorEvento_Id]],Atores_Eventos!A:A,Atores_Eventos!H:H)</f>
        <v>Acir Gurgacz - Subscreve CPI Covid</v>
      </c>
      <c r="E68" t="str" cm="1">
        <f t="array" ref="E6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69" spans="1:5" ht="15.75" customHeight="1" x14ac:dyDescent="0.2">
      <c r="A69" s="28" t="s">
        <v>5757</v>
      </c>
      <c r="B69" s="3" t="s">
        <v>5624</v>
      </c>
      <c r="C69" s="3">
        <v>363</v>
      </c>
      <c r="D69" t="str">
        <f>_xlfn.XLOOKUP(Tb_EventoFonte[[#This Row],[AtorEvento_Id]],Atores_Eventos!A:A,Atores_Eventos!H:H)</f>
        <v>Chico Rodrigues - Subscreve CPI Covid</v>
      </c>
      <c r="E69" t="str" cm="1">
        <f t="array" ref="E6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70" spans="1:5" ht="15.75" customHeight="1" x14ac:dyDescent="0.2">
      <c r="A70" s="28" t="s">
        <v>5758</v>
      </c>
      <c r="B70" s="3" t="s">
        <v>5624</v>
      </c>
      <c r="C70" s="3">
        <v>363</v>
      </c>
      <c r="D70" t="str">
        <f>_xlfn.XLOOKUP(Tb_EventoFonte[[#This Row],[AtorEvento_Id]],Atores_Eventos!A:A,Atores_Eventos!H:H)</f>
        <v>Flávio Arns - Subscreve CPI Covid</v>
      </c>
      <c r="E70" t="str" cm="1">
        <f t="array" ref="E7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71" spans="1:5" ht="15.75" customHeight="1" x14ac:dyDescent="0.2">
      <c r="A71" s="28" t="s">
        <v>5760</v>
      </c>
      <c r="B71" s="3" t="s">
        <v>5624</v>
      </c>
      <c r="C71" s="3">
        <v>363</v>
      </c>
      <c r="D71" t="str">
        <f>_xlfn.XLOOKUP(Tb_EventoFonte[[#This Row],[AtorEvento_Id]],Atores_Eventos!A:A,Atores_Eventos!H:H)</f>
        <v>Jarbas Vasconcelos - Subscreve CPI Covid</v>
      </c>
      <c r="E71" t="str" cm="1">
        <f t="array" ref="E7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72" spans="1:5" ht="15.75" customHeight="1" x14ac:dyDescent="0.2">
      <c r="A72" s="28" t="s">
        <v>5762</v>
      </c>
      <c r="B72" s="3" t="s">
        <v>5624</v>
      </c>
      <c r="C72" s="3">
        <v>363</v>
      </c>
      <c r="D72" t="str">
        <f>_xlfn.XLOOKUP(Tb_EventoFonte[[#This Row],[AtorEvento_Id]],Atores_Eventos!A:A,Atores_Eventos!H:H)</f>
        <v>Oriovisto Guimarães - Subscreve CPI Covid</v>
      </c>
      <c r="E72" t="str" cm="1">
        <f t="array" ref="E7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73" spans="1:5" ht="15.75" customHeight="1" x14ac:dyDescent="0.2">
      <c r="A73" s="28" t="s">
        <v>6246</v>
      </c>
      <c r="B73" s="3" t="s">
        <v>5624</v>
      </c>
      <c r="C73" s="3">
        <v>363</v>
      </c>
      <c r="D73" t="str">
        <f>_xlfn.XLOOKUP(Tb_EventoFonte[[#This Row],[AtorEvento_Id]],Atores_Eventos!A:A,Atores_Eventos!H:H)</f>
        <v>Otto Alencar - Subscreve CPI Covid</v>
      </c>
      <c r="E73" t="str" cm="1">
        <f t="array" ref="E7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páginas 88-93 do Diário do Senado Federal</v>
      </c>
    </row>
    <row r="74" spans="1:5" ht="15.75" customHeight="1" x14ac:dyDescent="0.2">
      <c r="A74" s="28" t="s">
        <v>5662</v>
      </c>
      <c r="B74" s="28" t="s">
        <v>5624</v>
      </c>
      <c r="C74" s="28">
        <v>2</v>
      </c>
      <c r="D74" t="str">
        <f>_xlfn.XLOOKUP(Tb_EventoFonte[[#This Row],[AtorEvento_Id]],Atores_Eventos!A:A,Atores_Eventos!H:H)</f>
        <v>Randolfe Rodrigues - Elaborou o pedido de CPI</v>
      </c>
      <c r="E74" t="str" cm="1">
        <f t="array" ref="E7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75" spans="1:5" ht="15.75" customHeight="1" x14ac:dyDescent="0.2">
      <c r="A75" s="28" t="s">
        <v>5723</v>
      </c>
      <c r="B75" s="28" t="s">
        <v>5624</v>
      </c>
      <c r="C75" s="28">
        <v>2</v>
      </c>
      <c r="D75" t="str">
        <f>_xlfn.XLOOKUP(Tb_EventoFonte[[#This Row],[AtorEvento_Id]],Atores_Eventos!A:A,Atores_Eventos!H:H)</f>
        <v>Jean Paul Prates - Subscreve CPI Covid</v>
      </c>
      <c r="E75" t="str" cm="1">
        <f t="array" ref="E7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76" spans="1:5" ht="15.75" customHeight="1" x14ac:dyDescent="0.2">
      <c r="A76" s="28" t="s">
        <v>5724</v>
      </c>
      <c r="B76" s="28" t="s">
        <v>5624</v>
      </c>
      <c r="C76" s="28">
        <v>2</v>
      </c>
      <c r="D76" t="str">
        <f>_xlfn.XLOOKUP(Tb_EventoFonte[[#This Row],[AtorEvento_Id]],Atores_Eventos!A:A,Atores_Eventos!H:H)</f>
        <v>Alessandro Vieira - Subscreve CPI Covid</v>
      </c>
      <c r="E76" t="str" cm="1">
        <f t="array" ref="E7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77" spans="1:5" ht="15.75" customHeight="1" x14ac:dyDescent="0.2">
      <c r="A77" s="28" t="s">
        <v>5725</v>
      </c>
      <c r="B77" s="28" t="s">
        <v>5624</v>
      </c>
      <c r="C77" s="28">
        <v>2</v>
      </c>
      <c r="D77" t="str">
        <f>_xlfn.XLOOKUP(Tb_EventoFonte[[#This Row],[AtorEvento_Id]],Atores_Eventos!A:A,Atores_Eventos!H:H)</f>
        <v>Jorge Kajuru - Subscreve CPI Covid</v>
      </c>
      <c r="E77" t="str" cm="1">
        <f t="array" ref="E7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78" spans="1:5" ht="15.75" customHeight="1" x14ac:dyDescent="0.2">
      <c r="A78" s="28" t="s">
        <v>5726</v>
      </c>
      <c r="B78" s="28" t="s">
        <v>5624</v>
      </c>
      <c r="C78" s="28">
        <v>2</v>
      </c>
      <c r="D78" t="str">
        <f>_xlfn.XLOOKUP(Tb_EventoFonte[[#This Row],[AtorEvento_Id]],Atores_Eventos!A:A,Atores_Eventos!H:H)</f>
        <v>Fabiano Contarato - Subscreve CPI Covid</v>
      </c>
      <c r="E78" t="str" cm="1">
        <f t="array" ref="E7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79" spans="1:5" ht="15.75" customHeight="1" x14ac:dyDescent="0.2">
      <c r="A79" s="28" t="s">
        <v>5727</v>
      </c>
      <c r="B79" s="28" t="s">
        <v>5624</v>
      </c>
      <c r="C79" s="28">
        <v>2</v>
      </c>
      <c r="D79" t="str">
        <f>_xlfn.XLOOKUP(Tb_EventoFonte[[#This Row],[AtorEvento_Id]],Atores_Eventos!A:A,Atores_Eventos!H:H)</f>
        <v>Álvaro Dias - Subscreve CPI Covid</v>
      </c>
      <c r="E79" t="str" cm="1">
        <f t="array" ref="E7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0" spans="1:5" ht="15.75" customHeight="1" x14ac:dyDescent="0.2">
      <c r="A80" s="28" t="s">
        <v>5728</v>
      </c>
      <c r="B80" s="28" t="s">
        <v>5624</v>
      </c>
      <c r="C80" s="28">
        <v>2</v>
      </c>
      <c r="D80" t="str">
        <f>_xlfn.XLOOKUP(Tb_EventoFonte[[#This Row],[AtorEvento_Id]],Atores_Eventos!A:A,Atores_Eventos!H:H)</f>
        <v>Mara Gabrilli - Subscreve CPI Covid</v>
      </c>
      <c r="E80" t="str" cm="1">
        <f t="array" ref="E8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1" spans="1:5" ht="15.75" customHeight="1" x14ac:dyDescent="0.2">
      <c r="A81" s="28" t="s">
        <v>5729</v>
      </c>
      <c r="B81" s="28" t="s">
        <v>5624</v>
      </c>
      <c r="C81" s="28">
        <v>2</v>
      </c>
      <c r="D81" t="str">
        <f>_xlfn.XLOOKUP(Tb_EventoFonte[[#This Row],[AtorEvento_Id]],Atores_Eventos!A:A,Atores_Eventos!H:H)</f>
        <v>Plínio Valério - Subscreve CPI Covid</v>
      </c>
      <c r="E81" t="str" cm="1">
        <f t="array" ref="E8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2" spans="1:5" ht="15.75" customHeight="1" x14ac:dyDescent="0.2">
      <c r="A82" s="28" t="s">
        <v>5730</v>
      </c>
      <c r="B82" s="28" t="s">
        <v>5624</v>
      </c>
      <c r="C82" s="28">
        <v>2</v>
      </c>
      <c r="D82" t="str">
        <f>_xlfn.XLOOKUP(Tb_EventoFonte[[#This Row],[AtorEvento_Id]],Atores_Eventos!A:A,Atores_Eventos!H:H)</f>
        <v>Reguffe - Subscreve CPI Covid</v>
      </c>
      <c r="E82" t="str" cm="1">
        <f t="array" ref="E8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3" spans="1:5" ht="15.75" customHeight="1" x14ac:dyDescent="0.2">
      <c r="A83" s="28" t="s">
        <v>5731</v>
      </c>
      <c r="B83" s="28" t="s">
        <v>5624</v>
      </c>
      <c r="C83" s="28">
        <v>2</v>
      </c>
      <c r="D83" t="str">
        <f>_xlfn.XLOOKUP(Tb_EventoFonte[[#This Row],[AtorEvento_Id]],Atores_Eventos!A:A,Atores_Eventos!H:H)</f>
        <v>Leila Barros - Subscreve CPI Covid</v>
      </c>
      <c r="E83" t="str" cm="1">
        <f t="array" ref="E8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4" spans="1:5" ht="15.75" customHeight="1" x14ac:dyDescent="0.2">
      <c r="A84" s="28" t="s">
        <v>5732</v>
      </c>
      <c r="B84" s="28" t="s">
        <v>5624</v>
      </c>
      <c r="C84" s="28">
        <v>2</v>
      </c>
      <c r="D84" t="str">
        <f>_xlfn.XLOOKUP(Tb_EventoFonte[[#This Row],[AtorEvento_Id]],Atores_Eventos!A:A,Atores_Eventos!H:H)</f>
        <v>Humberto Costa - Subscreve CPI Covid</v>
      </c>
      <c r="E84" t="str" cm="1">
        <f t="array" ref="E8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5" spans="1:5" ht="15.75" customHeight="1" x14ac:dyDescent="0.2">
      <c r="A85" s="28" t="s">
        <v>5733</v>
      </c>
      <c r="B85" s="28" t="s">
        <v>5624</v>
      </c>
      <c r="C85" s="28">
        <v>2</v>
      </c>
      <c r="D85" t="str">
        <f>_xlfn.XLOOKUP(Tb_EventoFonte[[#This Row],[AtorEvento_Id]],Atores_Eventos!A:A,Atores_Eventos!H:H)</f>
        <v>Cid Gomes - Subscreve CPI Covid</v>
      </c>
      <c r="E85" t="str" cm="1">
        <f t="array" ref="E8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6" spans="1:5" ht="15.75" customHeight="1" x14ac:dyDescent="0.2">
      <c r="A86" s="28" t="s">
        <v>5734</v>
      </c>
      <c r="B86" s="28" t="s">
        <v>5624</v>
      </c>
      <c r="C86" s="28">
        <v>2</v>
      </c>
      <c r="D86" t="str">
        <f>_xlfn.XLOOKUP(Tb_EventoFonte[[#This Row],[AtorEvento_Id]],Atores_Eventos!A:A,Atores_Eventos!H:H)</f>
        <v>Eliziane Gama - Subscreve CPI Covid</v>
      </c>
      <c r="E86" t="str" cm="1">
        <f t="array" ref="E8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7" spans="1:5" ht="15.75" customHeight="1" x14ac:dyDescent="0.2">
      <c r="A87" s="28" t="s">
        <v>5736</v>
      </c>
      <c r="B87" s="28" t="s">
        <v>5624</v>
      </c>
      <c r="C87" s="28">
        <v>2</v>
      </c>
      <c r="D87" t="str">
        <f>_xlfn.XLOOKUP(Tb_EventoFonte[[#This Row],[AtorEvento_Id]],Atores_Eventos!A:A,Atores_Eventos!H:H)</f>
        <v>Omar Aziz - Subscreve CPI Covid</v>
      </c>
      <c r="E87" t="str" cm="1">
        <f t="array" ref="E8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8" spans="1:5" ht="15.75" customHeight="1" x14ac:dyDescent="0.2">
      <c r="A88" s="28" t="s">
        <v>5737</v>
      </c>
      <c r="B88" s="28" t="s">
        <v>5624</v>
      </c>
      <c r="C88" s="28">
        <v>2</v>
      </c>
      <c r="D88" t="str">
        <f>_xlfn.XLOOKUP(Tb_EventoFonte[[#This Row],[AtorEvento_Id]],Atores_Eventos!A:A,Atores_Eventos!H:H)</f>
        <v>Paulo Paim - Subscreve CPI Covid</v>
      </c>
      <c r="E88" t="str" cm="1">
        <f t="array" ref="E8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89" spans="1:5" ht="15.75" customHeight="1" x14ac:dyDescent="0.2">
      <c r="A89" s="28" t="s">
        <v>5738</v>
      </c>
      <c r="B89" s="28" t="s">
        <v>5624</v>
      </c>
      <c r="C89" s="28">
        <v>2</v>
      </c>
      <c r="D89" t="str">
        <f>_xlfn.XLOOKUP(Tb_EventoFonte[[#This Row],[AtorEvento_Id]],Atores_Eventos!A:A,Atores_Eventos!H:H)</f>
        <v>José Serra - Subscreve CPI Covid</v>
      </c>
      <c r="E89" t="str" cm="1">
        <f t="array" ref="E8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0" spans="1:5" ht="15.75" customHeight="1" x14ac:dyDescent="0.2">
      <c r="A90" s="28" t="s">
        <v>5739</v>
      </c>
      <c r="B90" s="28" t="s">
        <v>5624</v>
      </c>
      <c r="C90" s="28">
        <v>2</v>
      </c>
      <c r="D90" t="str">
        <f>_xlfn.XLOOKUP(Tb_EventoFonte[[#This Row],[AtorEvento_Id]],Atores_Eventos!A:A,Atores_Eventos!H:H)</f>
        <v>Tasso Jereissati - Subscreve CPI Covid</v>
      </c>
      <c r="E90" t="str" cm="1">
        <f t="array" ref="E9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1" spans="1:5" ht="15.75" customHeight="1" x14ac:dyDescent="0.2">
      <c r="A91" s="28" t="s">
        <v>5740</v>
      </c>
      <c r="B91" s="28" t="s">
        <v>5624</v>
      </c>
      <c r="C91" s="28">
        <v>2</v>
      </c>
      <c r="D91" t="str">
        <f>_xlfn.XLOOKUP(Tb_EventoFonte[[#This Row],[AtorEvento_Id]],Atores_Eventos!A:A,Atores_Eventos!H:H)</f>
        <v>Weverton - Subscreve CPI Covid</v>
      </c>
      <c r="E91" t="str" cm="1">
        <f t="array" ref="E9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2" spans="1:5" ht="15.75" customHeight="1" x14ac:dyDescent="0.2">
      <c r="A92" s="28" t="s">
        <v>5741</v>
      </c>
      <c r="B92" s="28" t="s">
        <v>5624</v>
      </c>
      <c r="C92" s="28">
        <v>2</v>
      </c>
      <c r="D92" t="str">
        <f>_xlfn.XLOOKUP(Tb_EventoFonte[[#This Row],[AtorEvento_Id]],Atores_Eventos!A:A,Atores_Eventos!H:H)</f>
        <v>Simone Tebet - Subscreve CPI Covid</v>
      </c>
      <c r="E92" t="str" cm="1">
        <f t="array" ref="E9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3" spans="1:5" ht="15.75" customHeight="1" x14ac:dyDescent="0.2">
      <c r="A93" s="28" t="s">
        <v>5742</v>
      </c>
      <c r="B93" s="28" t="s">
        <v>5624</v>
      </c>
      <c r="C93" s="28">
        <v>2</v>
      </c>
      <c r="D93" t="str">
        <f>_xlfn.XLOOKUP(Tb_EventoFonte[[#This Row],[AtorEvento_Id]],Atores_Eventos!A:A,Atores_Eventos!H:H)</f>
        <v>Rose de Freitas - Subscreve CPI Covid</v>
      </c>
      <c r="E93" t="str" cm="1">
        <f t="array" ref="E9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4" spans="1:5" ht="15.75" customHeight="1" x14ac:dyDescent="0.2">
      <c r="A94" s="28" t="s">
        <v>5743</v>
      </c>
      <c r="B94" s="28" t="s">
        <v>5624</v>
      </c>
      <c r="C94" s="28">
        <v>2</v>
      </c>
      <c r="D94" t="str">
        <f>_xlfn.XLOOKUP(Tb_EventoFonte[[#This Row],[AtorEvento_Id]],Atores_Eventos!A:A,Atores_Eventos!H:H)</f>
        <v>Rogério Carvalho - Subscreve CPI Covid</v>
      </c>
      <c r="E94" t="str" cm="1">
        <f t="array" ref="E9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5" spans="1:5" ht="15.75" customHeight="1" x14ac:dyDescent="0.2">
      <c r="A95" s="28" t="s">
        <v>5744</v>
      </c>
      <c r="B95" s="28" t="s">
        <v>5624</v>
      </c>
      <c r="C95" s="28">
        <v>2</v>
      </c>
      <c r="D95" t="str">
        <f>_xlfn.XLOOKUP(Tb_EventoFonte[[#This Row],[AtorEvento_Id]],Atores_Eventos!A:A,Atores_Eventos!H:H)</f>
        <v>Renan Calheiros - Subscreve CPI Covid</v>
      </c>
      <c r="E95" t="str" cm="1">
        <f t="array" ref="E9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6" spans="1:5" ht="15.75" customHeight="1" x14ac:dyDescent="0.2">
      <c r="A96" s="28" t="s">
        <v>5745</v>
      </c>
      <c r="B96" s="28" t="s">
        <v>5624</v>
      </c>
      <c r="C96" s="28">
        <v>2</v>
      </c>
      <c r="D96" t="str">
        <f>_xlfn.XLOOKUP(Tb_EventoFonte[[#This Row],[AtorEvento_Id]],Atores_Eventos!A:A,Atores_Eventos!H:H)</f>
        <v>Eduardo Braga - Subscreve CPI Covid</v>
      </c>
      <c r="E96" t="str" cm="1">
        <f t="array" ref="E9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7" spans="1:5" ht="15.75" customHeight="1" x14ac:dyDescent="0.2">
      <c r="A97" s="28" t="s">
        <v>5746</v>
      </c>
      <c r="B97" s="28" t="s">
        <v>5624</v>
      </c>
      <c r="C97" s="28">
        <v>2</v>
      </c>
      <c r="D97" t="str">
        <f>_xlfn.XLOOKUP(Tb_EventoFonte[[#This Row],[AtorEvento_Id]],Atores_Eventos!A:A,Atores_Eventos!H:H)</f>
        <v>Rodrigo Cunha - Subscreve CPI Covid</v>
      </c>
      <c r="E97" t="str" cm="1">
        <f t="array" ref="E9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8" spans="1:5" ht="15.75" customHeight="1" x14ac:dyDescent="0.2">
      <c r="A98" s="28" t="s">
        <v>5747</v>
      </c>
      <c r="B98" s="28" t="s">
        <v>5624</v>
      </c>
      <c r="C98" s="28">
        <v>2</v>
      </c>
      <c r="D98" t="str">
        <f>_xlfn.XLOOKUP(Tb_EventoFonte[[#This Row],[AtorEvento_Id]],Atores_Eventos!A:A,Atores_Eventos!H:H)</f>
        <v>Lasier Martins - Subscreve CPI Covid</v>
      </c>
      <c r="E98" t="str" cm="1">
        <f t="array" ref="E9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99" spans="1:5" ht="15.75" customHeight="1" x14ac:dyDescent="0.2">
      <c r="A99" s="28" t="s">
        <v>5748</v>
      </c>
      <c r="B99" s="28" t="s">
        <v>5624</v>
      </c>
      <c r="C99" s="28">
        <v>2</v>
      </c>
      <c r="D99" t="str">
        <f>_xlfn.XLOOKUP(Tb_EventoFonte[[#This Row],[AtorEvento_Id]],Atores_Eventos!A:A,Atores_Eventos!H:H)</f>
        <v>Zenaide Maia - Subscreve CPI Covid</v>
      </c>
      <c r="E99" t="str" cm="1">
        <f t="array" ref="E9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100" spans="1:5" ht="15.75" customHeight="1" x14ac:dyDescent="0.2">
      <c r="A100" s="28" t="s">
        <v>5749</v>
      </c>
      <c r="B100" s="28" t="s">
        <v>5624</v>
      </c>
      <c r="C100" s="28">
        <v>2</v>
      </c>
      <c r="D100" t="str">
        <f>_xlfn.XLOOKUP(Tb_EventoFonte[[#This Row],[AtorEvento_Id]],Atores_Eventos!A:A,Atores_Eventos!H:H)</f>
        <v>Paulo Rocha - Subscreve CPI Covid</v>
      </c>
      <c r="E100" t="str" cm="1">
        <f t="array" ref="E10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101" spans="1:5" ht="15.75" customHeight="1" x14ac:dyDescent="0.2">
      <c r="A101" s="28" t="s">
        <v>5750</v>
      </c>
      <c r="B101" s="28" t="s">
        <v>5624</v>
      </c>
      <c r="C101" s="28">
        <v>2</v>
      </c>
      <c r="D101" t="str">
        <f>_xlfn.XLOOKUP(Tb_EventoFonte[[#This Row],[AtorEvento_Id]],Atores_Eventos!A:A,Atores_Eventos!H:H)</f>
        <v>Styvenson - Subscreve CPI Covid</v>
      </c>
      <c r="E101" t="str" cm="1">
        <f t="array" ref="E10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102" spans="1:5" ht="15.75" customHeight="1" x14ac:dyDescent="0.2">
      <c r="A102" s="28" t="s">
        <v>5751</v>
      </c>
      <c r="B102" s="28" t="s">
        <v>5624</v>
      </c>
      <c r="C102" s="28">
        <v>2</v>
      </c>
      <c r="D102" t="str">
        <f>_xlfn.XLOOKUP(Tb_EventoFonte[[#This Row],[AtorEvento_Id]],Atores_Eventos!A:A,Atores_Eventos!H:H)</f>
        <v>Acir Gurgacz - Subscreve CPI Covid</v>
      </c>
      <c r="E102" t="str" cm="1">
        <f t="array" ref="E10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103" spans="1:5" ht="15.75" customHeight="1" x14ac:dyDescent="0.2">
      <c r="A103" s="28" t="s">
        <v>5757</v>
      </c>
      <c r="B103" s="28" t="s">
        <v>5624</v>
      </c>
      <c r="C103" s="28">
        <v>2</v>
      </c>
      <c r="D103" t="str">
        <f>_xlfn.XLOOKUP(Tb_EventoFonte[[#This Row],[AtorEvento_Id]],Atores_Eventos!A:A,Atores_Eventos!H:H)</f>
        <v>Chico Rodrigues - Subscreve CPI Covid</v>
      </c>
      <c r="E103" t="str" cm="1">
        <f t="array" ref="E10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104" spans="1:5" ht="15.75" customHeight="1" x14ac:dyDescent="0.2">
      <c r="A104" s="28" t="s">
        <v>5758</v>
      </c>
      <c r="B104" s="28" t="s">
        <v>5624</v>
      </c>
      <c r="C104" s="28">
        <v>2</v>
      </c>
      <c r="D104" t="str">
        <f>_xlfn.XLOOKUP(Tb_EventoFonte[[#This Row],[AtorEvento_Id]],Atores_Eventos!A:A,Atores_Eventos!H:H)</f>
        <v>Flávio Arns - Subscreve CPI Covid</v>
      </c>
      <c r="E104" t="str" cm="1">
        <f t="array" ref="E10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105" spans="1:5" ht="15.75" customHeight="1" x14ac:dyDescent="0.2">
      <c r="A105" s="28" t="s">
        <v>5760</v>
      </c>
      <c r="B105" s="28" t="s">
        <v>5624</v>
      </c>
      <c r="C105" s="28">
        <v>2</v>
      </c>
      <c r="D105" t="str">
        <f>_xlfn.XLOOKUP(Tb_EventoFonte[[#This Row],[AtorEvento_Id]],Atores_Eventos!A:A,Atores_Eventos!H:H)</f>
        <v>Jarbas Vasconcelos - Subscreve CPI Covid</v>
      </c>
      <c r="E105" t="str" cm="1">
        <f t="array" ref="E10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106" spans="1:5" ht="15.75" customHeight="1" x14ac:dyDescent="0.2">
      <c r="A106" s="28" t="s">
        <v>5762</v>
      </c>
      <c r="B106" s="28" t="s">
        <v>5624</v>
      </c>
      <c r="C106" s="28">
        <v>2</v>
      </c>
      <c r="D106" t="str">
        <f>_xlfn.XLOOKUP(Tb_EventoFonte[[#This Row],[AtorEvento_Id]],Atores_Eventos!A:A,Atores_Eventos!H:H)</f>
        <v>Oriovisto Guimarães - Subscreve CPI Covid</v>
      </c>
      <c r="E106" t="str" cm="1">
        <f t="array" ref="E10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107" spans="1:5" ht="15.75" customHeight="1" x14ac:dyDescent="0.2">
      <c r="A107" s="28" t="s">
        <v>6246</v>
      </c>
      <c r="B107" s="28" t="s">
        <v>5624</v>
      </c>
      <c r="C107" s="28">
        <v>2</v>
      </c>
      <c r="D107" t="str">
        <f>_xlfn.XLOOKUP(Tb_EventoFonte[[#This Row],[AtorEvento_Id]],Atores_Eventos!A:A,Atores_Eventos!H:H)</f>
        <v>Otto Alencar - Subscreve CPI Covid</v>
      </c>
      <c r="E107" t="str" cm="1">
        <f t="array" ref="E10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1371, DE 2021 (avulso inicial da Matéria)</v>
      </c>
    </row>
    <row r="108" spans="1:5" ht="15.75" customHeight="1" x14ac:dyDescent="0.2">
      <c r="A108" s="28" t="s">
        <v>5723</v>
      </c>
      <c r="B108" s="28" t="s">
        <v>5624</v>
      </c>
      <c r="C108" s="28">
        <v>364</v>
      </c>
      <c r="D108" t="str">
        <f>_xlfn.XLOOKUP(Tb_EventoFonte[[#This Row],[AtorEvento_Id]],Atores_Eventos!A:A,Atores_Eventos!H:H)</f>
        <v>Jean Paul Prates - Subscreve CPI Covid</v>
      </c>
      <c r="E108" t="str" cm="1">
        <f t="array" ref="E10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11/2021</v>
      </c>
    </row>
    <row r="109" spans="1:5" ht="15.75" customHeight="1" x14ac:dyDescent="0.2">
      <c r="A109" s="28" t="s">
        <v>5724</v>
      </c>
      <c r="B109" s="28" t="s">
        <v>5624</v>
      </c>
      <c r="C109" s="28">
        <v>365</v>
      </c>
      <c r="D109" t="str">
        <f>_xlfn.XLOOKUP(Tb_EventoFonte[[#This Row],[AtorEvento_Id]],Atores_Eventos!A:A,Atores_Eventos!H:H)</f>
        <v>Alessandro Vieira - Subscreve CPI Covid</v>
      </c>
      <c r="E109" t="str" cm="1">
        <f t="array" ref="E10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12/2021</v>
      </c>
    </row>
    <row r="110" spans="1:5" ht="15.75" customHeight="1" x14ac:dyDescent="0.2">
      <c r="A110" s="28" t="s">
        <v>5725</v>
      </c>
      <c r="B110" s="28" t="s">
        <v>5624</v>
      </c>
      <c r="C110" s="28">
        <v>366</v>
      </c>
      <c r="D110" t="str">
        <f>_xlfn.XLOOKUP(Tb_EventoFonte[[#This Row],[AtorEvento_Id]],Atores_Eventos!A:A,Atores_Eventos!H:H)</f>
        <v>Jorge Kajuru - Subscreve CPI Covid</v>
      </c>
      <c r="E110" t="str" cm="1">
        <f t="array" ref="E11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13/2021</v>
      </c>
    </row>
    <row r="111" spans="1:5" ht="15.75" customHeight="1" x14ac:dyDescent="0.2">
      <c r="A111" s="28" t="s">
        <v>5726</v>
      </c>
      <c r="B111" s="28" t="s">
        <v>5624</v>
      </c>
      <c r="C111" s="28">
        <v>367</v>
      </c>
      <c r="D111" t="str">
        <f>_xlfn.XLOOKUP(Tb_EventoFonte[[#This Row],[AtorEvento_Id]],Atores_Eventos!A:A,Atores_Eventos!H:H)</f>
        <v>Fabiano Contarato - Subscreve CPI Covid</v>
      </c>
      <c r="E111" t="str" cm="1">
        <f t="array" ref="E11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14/2021</v>
      </c>
    </row>
    <row r="112" spans="1:5" ht="15.75" customHeight="1" x14ac:dyDescent="0.2">
      <c r="A112" s="28" t="s">
        <v>5729</v>
      </c>
      <c r="B112" s="28" t="s">
        <v>5624</v>
      </c>
      <c r="C112" s="28">
        <v>368</v>
      </c>
      <c r="D112" t="str">
        <f>_xlfn.XLOOKUP(Tb_EventoFonte[[#This Row],[AtorEvento_Id]],Atores_Eventos!A:A,Atores_Eventos!H:H)</f>
        <v>Plínio Valério - Subscreve CPI Covid</v>
      </c>
      <c r="E112" t="str" cm="1">
        <f t="array" ref="E11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19/2021</v>
      </c>
    </row>
    <row r="113" spans="1:5" ht="15.75" customHeight="1" x14ac:dyDescent="0.2">
      <c r="A113" s="28" t="s">
        <v>5728</v>
      </c>
      <c r="B113" s="28" t="s">
        <v>5624</v>
      </c>
      <c r="C113" s="28">
        <v>369</v>
      </c>
      <c r="D113" t="str">
        <f>_xlfn.XLOOKUP(Tb_EventoFonte[[#This Row],[AtorEvento_Id]],Atores_Eventos!A:A,Atores_Eventos!H:H)</f>
        <v>Mara Gabrilli - Subscreve CPI Covid</v>
      </c>
      <c r="E113" t="str" cm="1">
        <f t="array" ref="E11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18/2021</v>
      </c>
    </row>
    <row r="114" spans="1:5" ht="15.75" customHeight="1" x14ac:dyDescent="0.2">
      <c r="A114" s="28" t="s">
        <v>5727</v>
      </c>
      <c r="B114" s="28" t="s">
        <v>5624</v>
      </c>
      <c r="C114" s="28">
        <v>370</v>
      </c>
      <c r="D114" t="str">
        <f>_xlfn.XLOOKUP(Tb_EventoFonte[[#This Row],[AtorEvento_Id]],Atores_Eventos!A:A,Atores_Eventos!H:H)</f>
        <v>Álvaro Dias - Subscreve CPI Covid</v>
      </c>
      <c r="E114" t="str" cm="1">
        <f t="array" ref="E11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17/2021</v>
      </c>
    </row>
    <row r="115" spans="1:5" ht="15.75" customHeight="1" x14ac:dyDescent="0.2">
      <c r="A115" s="28" t="s">
        <v>5730</v>
      </c>
      <c r="B115" s="28" t="s">
        <v>5624</v>
      </c>
      <c r="C115" s="28">
        <v>371</v>
      </c>
      <c r="D115" t="str">
        <f>_xlfn.XLOOKUP(Tb_EventoFonte[[#This Row],[AtorEvento_Id]],Atores_Eventos!A:A,Atores_Eventos!H:H)</f>
        <v>Reguffe - Subscreve CPI Covid</v>
      </c>
      <c r="E115" t="str" cm="1">
        <f t="array" ref="E11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21/2021</v>
      </c>
    </row>
    <row r="116" spans="1:5" ht="15.75" customHeight="1" x14ac:dyDescent="0.2">
      <c r="A116" s="28" t="s">
        <v>5731</v>
      </c>
      <c r="B116" s="28" t="s">
        <v>5624</v>
      </c>
      <c r="C116" s="28">
        <v>372</v>
      </c>
      <c r="D116" t="str">
        <f>_xlfn.XLOOKUP(Tb_EventoFonte[[#This Row],[AtorEvento_Id]],Atores_Eventos!A:A,Atores_Eventos!H:H)</f>
        <v>Leila Barros - Subscreve CPI Covid</v>
      </c>
      <c r="E116" t="str" cm="1">
        <f t="array" ref="E11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24/2021</v>
      </c>
    </row>
    <row r="117" spans="1:5" ht="15.75" customHeight="1" x14ac:dyDescent="0.2">
      <c r="A117" s="28" t="s">
        <v>5734</v>
      </c>
      <c r="B117" s="28" t="s">
        <v>5624</v>
      </c>
      <c r="C117" s="28">
        <v>373</v>
      </c>
      <c r="D117" t="str">
        <f>_xlfn.XLOOKUP(Tb_EventoFonte[[#This Row],[AtorEvento_Id]],Atores_Eventos!A:A,Atores_Eventos!H:H)</f>
        <v>Eliziane Gama - Subscreve CPI Covid</v>
      </c>
      <c r="E117" t="str" cm="1">
        <f t="array" ref="E11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36/2021</v>
      </c>
    </row>
    <row r="118" spans="1:5" ht="15.75" customHeight="1" x14ac:dyDescent="0.2">
      <c r="A118" s="28" t="s">
        <v>5733</v>
      </c>
      <c r="B118" s="28" t="s">
        <v>5624</v>
      </c>
      <c r="C118" s="28">
        <v>374</v>
      </c>
      <c r="D118" t="str">
        <f>_xlfn.XLOOKUP(Tb_EventoFonte[[#This Row],[AtorEvento_Id]],Atores_Eventos!A:A,Atores_Eventos!H:H)</f>
        <v>Cid Gomes - Subscreve CPI Covid</v>
      </c>
      <c r="E118" t="str" cm="1">
        <f t="array" ref="E11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35/2021</v>
      </c>
    </row>
    <row r="119" spans="1:5" ht="15.75" customHeight="1" x14ac:dyDescent="0.2">
      <c r="A119" s="28" t="s">
        <v>5736</v>
      </c>
      <c r="B119" s="28" t="s">
        <v>5624</v>
      </c>
      <c r="C119" s="28">
        <v>375</v>
      </c>
      <c r="D119" t="str">
        <f>_xlfn.XLOOKUP(Tb_EventoFonte[[#This Row],[AtorEvento_Id]],Atores_Eventos!A:A,Atores_Eventos!H:H)</f>
        <v>Omar Aziz - Subscreve CPI Covid</v>
      </c>
      <c r="E119" t="str" cm="1">
        <f t="array" ref="E11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48/2021</v>
      </c>
    </row>
    <row r="120" spans="1:5" ht="15.75" customHeight="1" x14ac:dyDescent="0.2">
      <c r="A120" s="28" t="s">
        <v>5737</v>
      </c>
      <c r="B120" s="28" t="s">
        <v>5624</v>
      </c>
      <c r="C120" s="28">
        <v>376</v>
      </c>
      <c r="D120" t="str">
        <f>_xlfn.XLOOKUP(Tb_EventoFonte[[#This Row],[AtorEvento_Id]],Atores_Eventos!A:A,Atores_Eventos!H:H)</f>
        <v>Paulo Paim - Subscreve CPI Covid</v>
      </c>
      <c r="E120" t="str" cm="1">
        <f t="array" ref="E12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49/2021</v>
      </c>
    </row>
    <row r="121" spans="1:5" ht="15.75" customHeight="1" x14ac:dyDescent="0.2">
      <c r="A121" s="28" t="s">
        <v>5741</v>
      </c>
      <c r="B121" s="28" t="s">
        <v>5624</v>
      </c>
      <c r="C121" s="28">
        <v>377</v>
      </c>
      <c r="D121" t="str">
        <f>_xlfn.XLOOKUP(Tb_EventoFonte[[#This Row],[AtorEvento_Id]],Atores_Eventos!A:A,Atores_Eventos!H:H)</f>
        <v>Simone Tebet - Subscreve CPI Covid</v>
      </c>
      <c r="E121" t="str" cm="1">
        <f t="array" ref="E12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66/2021</v>
      </c>
    </row>
    <row r="122" spans="1:5" ht="15.75" customHeight="1" x14ac:dyDescent="0.2">
      <c r="A122" s="28" t="s">
        <v>5742</v>
      </c>
      <c r="B122" s="28" t="s">
        <v>5624</v>
      </c>
      <c r="C122" s="28">
        <v>378</v>
      </c>
      <c r="D122" t="str">
        <f>_xlfn.XLOOKUP(Tb_EventoFonte[[#This Row],[AtorEvento_Id]],Atores_Eventos!A:A,Atores_Eventos!H:H)</f>
        <v>Rose de Freitas - Subscreve CPI Covid</v>
      </c>
      <c r="E122" t="str" cm="1">
        <f t="array" ref="E12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51/2021</v>
      </c>
    </row>
    <row r="123" spans="1:5" ht="15.75" customHeight="1" x14ac:dyDescent="0.2">
      <c r="A123" s="28" t="s">
        <v>5738</v>
      </c>
      <c r="B123" s="28" t="s">
        <v>5624</v>
      </c>
      <c r="C123" s="28">
        <v>379</v>
      </c>
      <c r="D123" t="str">
        <f>_xlfn.XLOOKUP(Tb_EventoFonte[[#This Row],[AtorEvento_Id]],Atores_Eventos!A:A,Atores_Eventos!H:H)</f>
        <v>José Serra - Subscreve CPI Covid</v>
      </c>
      <c r="E123" t="str" cm="1">
        <f t="array" ref="E12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56/2021</v>
      </c>
    </row>
    <row r="124" spans="1:5" ht="15.75" customHeight="1" x14ac:dyDescent="0.2">
      <c r="A124" s="28" t="s">
        <v>5740</v>
      </c>
      <c r="B124" s="28" t="s">
        <v>5624</v>
      </c>
      <c r="C124" s="28">
        <v>380</v>
      </c>
      <c r="D124" t="str">
        <f>_xlfn.XLOOKUP(Tb_EventoFonte[[#This Row],[AtorEvento_Id]],Atores_Eventos!A:A,Atores_Eventos!H:H)</f>
        <v>Weverton - Subscreve CPI Covid</v>
      </c>
      <c r="E124" t="str" cm="1">
        <f t="array" ref="E12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61/2021</v>
      </c>
    </row>
    <row r="125" spans="1:5" ht="15.75" customHeight="1" x14ac:dyDescent="0.2">
      <c r="A125" s="28" t="s">
        <v>5739</v>
      </c>
      <c r="B125" s="28" t="s">
        <v>5624</v>
      </c>
      <c r="C125" s="28">
        <v>381</v>
      </c>
      <c r="D125" t="str">
        <f>_xlfn.XLOOKUP(Tb_EventoFonte[[#This Row],[AtorEvento_Id]],Atores_Eventos!A:A,Atores_Eventos!H:H)</f>
        <v>Tasso Jereissati - Subscreve CPI Covid</v>
      </c>
      <c r="E125" t="str" cm="1">
        <f t="array" ref="E12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77/2021</v>
      </c>
    </row>
    <row r="126" spans="1:5" ht="15.75" customHeight="1" x14ac:dyDescent="0.2">
      <c r="A126" s="28" t="s">
        <v>5762</v>
      </c>
      <c r="B126" s="28" t="s">
        <v>5624</v>
      </c>
      <c r="C126" s="28">
        <v>382</v>
      </c>
      <c r="D126" t="str">
        <f>_xlfn.XLOOKUP(Tb_EventoFonte[[#This Row],[AtorEvento_Id]],Atores_Eventos!A:A,Atores_Eventos!H:H)</f>
        <v>Oriovisto Guimarães - Subscreve CPI Covid</v>
      </c>
      <c r="E126" t="str" cm="1">
        <f t="array" ref="E12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690/2021</v>
      </c>
    </row>
    <row r="127" spans="1:5" ht="15.75" customHeight="1" x14ac:dyDescent="0.2">
      <c r="A127" s="28" t="s">
        <v>5760</v>
      </c>
      <c r="B127" s="28" t="s">
        <v>5624</v>
      </c>
      <c r="C127" s="28">
        <v>383</v>
      </c>
      <c r="D127" t="str">
        <f>_xlfn.XLOOKUP(Tb_EventoFonte[[#This Row],[AtorEvento_Id]],Atores_Eventos!A:A,Atores_Eventos!H:H)</f>
        <v>Jarbas Vasconcelos - Subscreve CPI Covid</v>
      </c>
      <c r="E127" t="str" cm="1">
        <f t="array" ref="E12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1047/2021</v>
      </c>
    </row>
    <row r="128" spans="1:5" ht="15.75" customHeight="1" x14ac:dyDescent="0.2">
      <c r="A128" s="3" t="s">
        <v>6175</v>
      </c>
      <c r="B128" s="28" t="s">
        <v>5624</v>
      </c>
      <c r="C128" s="3">
        <v>384</v>
      </c>
      <c r="D128" t="str">
        <f>_xlfn.XLOOKUP(Tb_EventoFonte[[#This Row],[AtorEvento_Id]],Atores_Eventos!A:A,Atores_Eventos!H:H)</f>
        <v>Eduardo Girão - Elaborou o pedido de CPI Subnacional</v>
      </c>
      <c r="E128" t="str" cm="1">
        <f t="array" ref="E12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29" spans="1:5" ht="15.75" customHeight="1" x14ac:dyDescent="0.2">
      <c r="A129" s="28" t="s">
        <v>6202</v>
      </c>
      <c r="B129" s="28" t="s">
        <v>5624</v>
      </c>
      <c r="C129" s="3">
        <v>384</v>
      </c>
      <c r="D129" t="str">
        <f>_xlfn.XLOOKUP(Tb_EventoFonte[[#This Row],[AtorEvento_Id]],Atores_Eventos!A:A,Atores_Eventos!H:H)</f>
        <v>Alessandro Vieira - Subscreve CPI Covid Subnacional</v>
      </c>
      <c r="E129" t="str" cm="1">
        <f t="array" ref="E12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0" spans="1:5" ht="15.75" customHeight="1" x14ac:dyDescent="0.2">
      <c r="A130" s="28" t="s">
        <v>6203</v>
      </c>
      <c r="B130" s="28" t="s">
        <v>5624</v>
      </c>
      <c r="C130" s="3">
        <v>384</v>
      </c>
      <c r="D130" t="str">
        <f>_xlfn.XLOOKUP(Tb_EventoFonte[[#This Row],[AtorEvento_Id]],Atores_Eventos!A:A,Atores_Eventos!H:H)</f>
        <v>Álvaro Dias - Subscreve CPI Covid Subnacional</v>
      </c>
      <c r="E130" t="str" cm="1">
        <f t="array" ref="E13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1" spans="1:5" ht="15.75" customHeight="1" x14ac:dyDescent="0.2">
      <c r="A131" s="28" t="s">
        <v>6204</v>
      </c>
      <c r="B131" s="28" t="s">
        <v>5624</v>
      </c>
      <c r="C131" s="3">
        <v>384</v>
      </c>
      <c r="D131" t="str">
        <f>_xlfn.XLOOKUP(Tb_EventoFonte[[#This Row],[AtorEvento_Id]],Atores_Eventos!A:A,Atores_Eventos!H:H)</f>
        <v>Carlos Fávaro - Subscreve CPI Covid Subnacional</v>
      </c>
      <c r="E131" t="str" cm="1">
        <f t="array" ref="E13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2" spans="1:5" ht="15.75" customHeight="1" x14ac:dyDescent="0.2">
      <c r="A132" s="28" t="s">
        <v>6205</v>
      </c>
      <c r="B132" s="28" t="s">
        <v>5624</v>
      </c>
      <c r="C132" s="3">
        <v>384</v>
      </c>
      <c r="D132" t="str">
        <f>_xlfn.XLOOKUP(Tb_EventoFonte[[#This Row],[AtorEvento_Id]],Atores_Eventos!A:A,Atores_Eventos!H:H)</f>
        <v>Carlos Portinho - Subscreve CPI Covid Subnacional</v>
      </c>
      <c r="E132" t="str" cm="1">
        <f t="array" ref="E13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3" spans="1:5" ht="15.75" customHeight="1" x14ac:dyDescent="0.2">
      <c r="A133" s="28" t="s">
        <v>6206</v>
      </c>
      <c r="B133" s="28" t="s">
        <v>5624</v>
      </c>
      <c r="C133" s="3">
        <v>384</v>
      </c>
      <c r="D133" t="str">
        <f>_xlfn.XLOOKUP(Tb_EventoFonte[[#This Row],[AtorEvento_Id]],Atores_Eventos!A:A,Atores_Eventos!H:H)</f>
        <v>Carlos Viana - Subscreve CPI Covid Subnacional</v>
      </c>
      <c r="E133" t="str" cm="1">
        <f t="array" ref="E13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4" spans="1:5" ht="15.75" customHeight="1" x14ac:dyDescent="0.2">
      <c r="A134" s="28" t="s">
        <v>6207</v>
      </c>
      <c r="B134" s="28" t="s">
        <v>5624</v>
      </c>
      <c r="C134" s="3">
        <v>384</v>
      </c>
      <c r="D134" t="str">
        <f>_xlfn.XLOOKUP(Tb_EventoFonte[[#This Row],[AtorEvento_Id]],Atores_Eventos!A:A,Atores_Eventos!H:H)</f>
        <v>Chico Rodrigues - Subscreve CPI Covid Subnacional</v>
      </c>
      <c r="E134" t="str" cm="1">
        <f t="array" ref="E13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5" spans="1:5" ht="15.75" customHeight="1" x14ac:dyDescent="0.2">
      <c r="A135" s="28" t="s">
        <v>6208</v>
      </c>
      <c r="B135" s="28" t="s">
        <v>5624</v>
      </c>
      <c r="C135" s="3">
        <v>384</v>
      </c>
      <c r="D135" t="str">
        <f>_xlfn.XLOOKUP(Tb_EventoFonte[[#This Row],[AtorEvento_Id]],Atores_Eventos!A:A,Atores_Eventos!H:H)</f>
        <v>Ciro Nogueira - Subscreve CPI Covid Subnacional</v>
      </c>
      <c r="E135" t="str" cm="1">
        <f t="array" ref="E13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6" spans="1:5" ht="15.75" customHeight="1" x14ac:dyDescent="0.2">
      <c r="A136" s="28" t="s">
        <v>6209</v>
      </c>
      <c r="B136" s="28" t="s">
        <v>5624</v>
      </c>
      <c r="C136" s="3">
        <v>384</v>
      </c>
      <c r="D136" t="str">
        <f>_xlfn.XLOOKUP(Tb_EventoFonte[[#This Row],[AtorEvento_Id]],Atores_Eventos!A:A,Atores_Eventos!H:H)</f>
        <v>Dário Berger - Subscreve CPI Covid Subnacional</v>
      </c>
      <c r="E136" t="str" cm="1">
        <f t="array" ref="E13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7" spans="1:5" ht="15.75" customHeight="1" x14ac:dyDescent="0.2">
      <c r="A137" s="28" t="s">
        <v>6210</v>
      </c>
      <c r="B137" s="28" t="s">
        <v>5624</v>
      </c>
      <c r="C137" s="3">
        <v>384</v>
      </c>
      <c r="D137" t="str">
        <f>_xlfn.XLOOKUP(Tb_EventoFonte[[#This Row],[AtorEvento_Id]],Atores_Eventos!A:A,Atores_Eventos!H:H)</f>
        <v>Eduardo Braga - Subscreve CPI Covid Subnacional</v>
      </c>
      <c r="E137" t="str" cm="1">
        <f t="array" ref="E13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8" spans="1:5" ht="15.75" customHeight="1" x14ac:dyDescent="0.2">
      <c r="A138" s="28" t="s">
        <v>6175</v>
      </c>
      <c r="B138" s="28" t="s">
        <v>5624</v>
      </c>
      <c r="C138" s="3">
        <v>384</v>
      </c>
      <c r="D138" t="str">
        <f>_xlfn.XLOOKUP(Tb_EventoFonte[[#This Row],[AtorEvento_Id]],Atores_Eventos!A:A,Atores_Eventos!H:H)</f>
        <v>Eduardo Girão - Elaborou o pedido de CPI Subnacional</v>
      </c>
      <c r="E138" t="str" cm="1">
        <f t="array" ref="E13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39" spans="1:5" ht="15.75" customHeight="1" x14ac:dyDescent="0.2">
      <c r="A139" s="28" t="s">
        <v>6211</v>
      </c>
      <c r="B139" s="28" t="s">
        <v>5624</v>
      </c>
      <c r="C139" s="3">
        <v>384</v>
      </c>
      <c r="D139" t="str">
        <f>_xlfn.XLOOKUP(Tb_EventoFonte[[#This Row],[AtorEvento_Id]],Atores_Eventos!A:A,Atores_Eventos!H:H)</f>
        <v>Eduardo Gomes - Subscreve CPI Covid Subnacional</v>
      </c>
      <c r="E139" t="str" cm="1">
        <f t="array" ref="E13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0" spans="1:5" ht="15.75" customHeight="1" x14ac:dyDescent="0.2">
      <c r="A140" s="28" t="s">
        <v>6212</v>
      </c>
      <c r="B140" s="28" t="s">
        <v>5624</v>
      </c>
      <c r="C140" s="3">
        <v>384</v>
      </c>
      <c r="D140" t="str">
        <f>_xlfn.XLOOKUP(Tb_EventoFonte[[#This Row],[AtorEvento_Id]],Atores_Eventos!A:A,Atores_Eventos!H:H)</f>
        <v>Elmano Férrer - Subscreve CPI Covid Subnacional</v>
      </c>
      <c r="E140" t="str" cm="1">
        <f t="array" ref="E14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1" spans="1:5" ht="15.75" customHeight="1" x14ac:dyDescent="0.2">
      <c r="A141" s="28" t="s">
        <v>6213</v>
      </c>
      <c r="B141" s="28" t="s">
        <v>5624</v>
      </c>
      <c r="C141" s="3">
        <v>384</v>
      </c>
      <c r="D141" t="str">
        <f>_xlfn.XLOOKUP(Tb_EventoFonte[[#This Row],[AtorEvento_Id]],Atores_Eventos!A:A,Atores_Eventos!H:H)</f>
        <v>Esperidião Amin - Subscreve CPI Covid Subnacional</v>
      </c>
      <c r="E141" t="str" cm="1">
        <f t="array" ref="E14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2" spans="1:5" ht="15.75" customHeight="1" x14ac:dyDescent="0.2">
      <c r="A142" s="28" t="s">
        <v>6214</v>
      </c>
      <c r="B142" s="28" t="s">
        <v>5624</v>
      </c>
      <c r="C142" s="3">
        <v>384</v>
      </c>
      <c r="D142" t="str">
        <f>_xlfn.XLOOKUP(Tb_EventoFonte[[#This Row],[AtorEvento_Id]],Atores_Eventos!A:A,Atores_Eventos!H:H)</f>
        <v>Fernando Bezerra Coelho - Subscreve CPI Covid Subnacional</v>
      </c>
      <c r="E142" t="str" cm="1">
        <f t="array" ref="E14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3" spans="1:5" ht="15.75" customHeight="1" x14ac:dyDescent="0.2">
      <c r="A143" s="28" t="s">
        <v>6215</v>
      </c>
      <c r="B143" s="28" t="s">
        <v>5624</v>
      </c>
      <c r="C143" s="3">
        <v>384</v>
      </c>
      <c r="D143" t="str">
        <f>_xlfn.XLOOKUP(Tb_EventoFonte[[#This Row],[AtorEvento_Id]],Atores_Eventos!A:A,Atores_Eventos!H:H)</f>
        <v>Flávio Arns - Subscreve CPI Covid Subnacional</v>
      </c>
      <c r="E143" t="str" cm="1">
        <f t="array" ref="E14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4" spans="1:5" ht="15.75" customHeight="1" x14ac:dyDescent="0.2">
      <c r="A144" s="28" t="s">
        <v>6216</v>
      </c>
      <c r="B144" s="28" t="s">
        <v>5624</v>
      </c>
      <c r="C144" s="3">
        <v>384</v>
      </c>
      <c r="D144" t="str">
        <f>_xlfn.XLOOKUP(Tb_EventoFonte[[#This Row],[AtorEvento_Id]],Atores_Eventos!A:A,Atores_Eventos!H:H)</f>
        <v>Flávio Bolsonaro - Subscreve CPI Covid Subnacional</v>
      </c>
      <c r="E144" t="str" cm="1">
        <f t="array" ref="E14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5" spans="1:5" ht="15.75" customHeight="1" x14ac:dyDescent="0.2">
      <c r="A145" s="28" t="s">
        <v>6217</v>
      </c>
      <c r="B145" s="28" t="s">
        <v>5624</v>
      </c>
      <c r="C145" s="3">
        <v>384</v>
      </c>
      <c r="D145" t="str">
        <f>_xlfn.XLOOKUP(Tb_EventoFonte[[#This Row],[AtorEvento_Id]],Atores_Eventos!A:A,Atores_Eventos!H:H)</f>
        <v>Giordano - Subscreve CPI Covid Subnacional</v>
      </c>
      <c r="E145" t="str" cm="1">
        <f t="array" ref="E14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6" spans="1:5" ht="15.75" customHeight="1" x14ac:dyDescent="0.2">
      <c r="A146" s="28" t="s">
        <v>6218</v>
      </c>
      <c r="B146" s="28" t="s">
        <v>5624</v>
      </c>
      <c r="C146" s="3">
        <v>384</v>
      </c>
      <c r="D146" t="str">
        <f>_xlfn.XLOOKUP(Tb_EventoFonte[[#This Row],[AtorEvento_Id]],Atores_Eventos!A:A,Atores_Eventos!H:H)</f>
        <v>Irajá - Subscreve CPI Covid Subnacional</v>
      </c>
      <c r="E146" t="str" cm="1">
        <f t="array" ref="E14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7" spans="1:5" ht="15.75" customHeight="1" x14ac:dyDescent="0.2">
      <c r="A147" s="28" t="s">
        <v>6219</v>
      </c>
      <c r="B147" s="28" t="s">
        <v>5624</v>
      </c>
      <c r="C147" s="3">
        <v>384</v>
      </c>
      <c r="D147" t="str">
        <f>_xlfn.XLOOKUP(Tb_EventoFonte[[#This Row],[AtorEvento_Id]],Atores_Eventos!A:A,Atores_Eventos!H:H)</f>
        <v>Izalci Lucas - Subscreve CPI Covid Subnacional</v>
      </c>
      <c r="E147" t="str" cm="1">
        <f t="array" ref="E14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8" spans="1:5" ht="15.75" customHeight="1" x14ac:dyDescent="0.2">
      <c r="A148" s="28" t="s">
        <v>6220</v>
      </c>
      <c r="B148" s="28" t="s">
        <v>5624</v>
      </c>
      <c r="C148" s="3">
        <v>384</v>
      </c>
      <c r="D148" t="str">
        <f>_xlfn.XLOOKUP(Tb_EventoFonte[[#This Row],[AtorEvento_Id]],Atores_Eventos!A:A,Atores_Eventos!H:H)</f>
        <v>Jayme Campos - Subscreve CPI Covid Subnacional</v>
      </c>
      <c r="E148" t="str" cm="1">
        <f t="array" ref="E14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49" spans="1:5" ht="15.75" customHeight="1" x14ac:dyDescent="0.2">
      <c r="A149" s="28" t="s">
        <v>6221</v>
      </c>
      <c r="B149" s="28" t="s">
        <v>5624</v>
      </c>
      <c r="C149" s="3">
        <v>384</v>
      </c>
      <c r="D149" t="str">
        <f>_xlfn.XLOOKUP(Tb_EventoFonte[[#This Row],[AtorEvento_Id]],Atores_Eventos!A:A,Atores_Eventos!H:H)</f>
        <v>Jorge Kajuru - Subscreve CPI Covid Subnacional</v>
      </c>
      <c r="E149" t="str" cm="1">
        <f t="array" ref="E14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0" spans="1:5" ht="15.75" customHeight="1" x14ac:dyDescent="0.2">
      <c r="A150" s="28" t="s">
        <v>6222</v>
      </c>
      <c r="B150" s="28" t="s">
        <v>5624</v>
      </c>
      <c r="C150" s="3">
        <v>384</v>
      </c>
      <c r="D150" t="str">
        <f>_xlfn.XLOOKUP(Tb_EventoFonte[[#This Row],[AtorEvento_Id]],Atores_Eventos!A:A,Atores_Eventos!H:H)</f>
        <v>Jorginho Mello - Subscreve CPI Covid Subnacional</v>
      </c>
      <c r="E150" t="str" cm="1">
        <f t="array" ref="E15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1" spans="1:5" ht="15.75" customHeight="1" x14ac:dyDescent="0.2">
      <c r="A151" s="28" t="s">
        <v>6223</v>
      </c>
      <c r="B151" s="28" t="s">
        <v>5624</v>
      </c>
      <c r="C151" s="3">
        <v>384</v>
      </c>
      <c r="D151" t="str">
        <f>_xlfn.XLOOKUP(Tb_EventoFonte[[#This Row],[AtorEvento_Id]],Atores_Eventos!A:A,Atores_Eventos!H:H)</f>
        <v>Lasier Martins - Subscreve CPI Covid Subnacional</v>
      </c>
      <c r="E151" t="str" cm="1">
        <f t="array" ref="E15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2" spans="1:5" ht="15.75" customHeight="1" x14ac:dyDescent="0.2">
      <c r="A152" s="28" t="s">
        <v>6224</v>
      </c>
      <c r="B152" s="28" t="s">
        <v>5624</v>
      </c>
      <c r="C152" s="3">
        <v>384</v>
      </c>
      <c r="D152" t="str">
        <f>_xlfn.XLOOKUP(Tb_EventoFonte[[#This Row],[AtorEvento_Id]],Atores_Eventos!A:A,Atores_Eventos!H:H)</f>
        <v>Lucas Barreto - Subscreve CPI Covid Subnacional</v>
      </c>
      <c r="E152" t="str" cm="1">
        <f t="array" ref="E15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3" spans="1:5" ht="15.75" customHeight="1" x14ac:dyDescent="0.2">
      <c r="A153" s="28" t="s">
        <v>6225</v>
      </c>
      <c r="B153" s="28" t="s">
        <v>5624</v>
      </c>
      <c r="C153" s="3">
        <v>384</v>
      </c>
      <c r="D153" t="str">
        <f>_xlfn.XLOOKUP(Tb_EventoFonte[[#This Row],[AtorEvento_Id]],Atores_Eventos!A:A,Atores_Eventos!H:H)</f>
        <v>Luis Carlos Heinze - Subscreve CPI Covid Subnacional</v>
      </c>
      <c r="E153" t="str" cm="1">
        <f t="array" ref="E15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4" spans="1:5" ht="15.75" customHeight="1" x14ac:dyDescent="0.2">
      <c r="A154" s="28" t="s">
        <v>6226</v>
      </c>
      <c r="B154" s="28" t="s">
        <v>5624</v>
      </c>
      <c r="C154" s="3">
        <v>384</v>
      </c>
      <c r="D154" t="str">
        <f>_xlfn.XLOOKUP(Tb_EventoFonte[[#This Row],[AtorEvento_Id]],Atores_Eventos!A:A,Atores_Eventos!H:H)</f>
        <v>Luiz do Carmo - Subscreve CPI Covid Subnacional</v>
      </c>
      <c r="E154" t="str" cm="1">
        <f t="array" ref="E15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5" spans="1:5" ht="15.75" customHeight="1" x14ac:dyDescent="0.2">
      <c r="A155" s="28" t="s">
        <v>6227</v>
      </c>
      <c r="B155" s="28" t="s">
        <v>5624</v>
      </c>
      <c r="C155" s="3">
        <v>384</v>
      </c>
      <c r="D155" t="str">
        <f>_xlfn.XLOOKUP(Tb_EventoFonte[[#This Row],[AtorEvento_Id]],Atores_Eventos!A:A,Atores_Eventos!H:H)</f>
        <v>Mailza Gomes - Subscreve CPI Covid Subnacional</v>
      </c>
      <c r="E155" t="str" cm="1">
        <f t="array" ref="E15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6" spans="1:5" ht="15.75" customHeight="1" x14ac:dyDescent="0.2">
      <c r="A156" s="28" t="s">
        <v>6228</v>
      </c>
      <c r="B156" s="28" t="s">
        <v>5624</v>
      </c>
      <c r="C156" s="3">
        <v>384</v>
      </c>
      <c r="D156" t="str">
        <f>_xlfn.XLOOKUP(Tb_EventoFonte[[#This Row],[AtorEvento_Id]],Atores_Eventos!A:A,Atores_Eventos!H:H)</f>
        <v>Marcio Bittar - Subscreve CPI Covid Subnacional</v>
      </c>
      <c r="E156" t="str" cm="1">
        <f t="array" ref="E15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7" spans="1:5" ht="15.75" customHeight="1" x14ac:dyDescent="0.2">
      <c r="A157" s="28" t="s">
        <v>6229</v>
      </c>
      <c r="B157" s="28" t="s">
        <v>5624</v>
      </c>
      <c r="C157" s="3">
        <v>384</v>
      </c>
      <c r="D157" t="str">
        <f>_xlfn.XLOOKUP(Tb_EventoFonte[[#This Row],[AtorEvento_Id]],Atores_Eventos!A:A,Atores_Eventos!H:H)</f>
        <v>Marcos do Val - Subscreve CPI Covid Subnacional</v>
      </c>
      <c r="E157" t="str" cm="1">
        <f t="array" ref="E15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8" spans="1:5" ht="15.75" customHeight="1" x14ac:dyDescent="0.2">
      <c r="A158" s="28" t="s">
        <v>6230</v>
      </c>
      <c r="B158" s="28" t="s">
        <v>5624</v>
      </c>
      <c r="C158" s="3">
        <v>384</v>
      </c>
      <c r="D158" t="str">
        <f>_xlfn.XLOOKUP(Tb_EventoFonte[[#This Row],[AtorEvento_Id]],Atores_Eventos!A:A,Atores_Eventos!H:H)</f>
        <v>Marcos Rogério - Subscreve CPI Covid Subnacional</v>
      </c>
      <c r="E158" t="str" cm="1">
        <f t="array" ref="E15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59" spans="1:5" ht="15.75" customHeight="1" x14ac:dyDescent="0.2">
      <c r="A159" s="28" t="s">
        <v>6231</v>
      </c>
      <c r="B159" s="28" t="s">
        <v>5624</v>
      </c>
      <c r="C159" s="3">
        <v>384</v>
      </c>
      <c r="D159" t="str">
        <f>_xlfn.XLOOKUP(Tb_EventoFonte[[#This Row],[AtorEvento_Id]],Atores_Eventos!A:A,Atores_Eventos!H:H)</f>
        <v>Maria do Carmo Alves - Subscreve CPI Covid Subnacional</v>
      </c>
      <c r="E159" t="str" cm="1">
        <f t="array" ref="E15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0" spans="1:5" ht="15.75" customHeight="1" x14ac:dyDescent="0.2">
      <c r="A160" s="28" t="s">
        <v>6232</v>
      </c>
      <c r="B160" s="28" t="s">
        <v>5624</v>
      </c>
      <c r="C160" s="3">
        <v>384</v>
      </c>
      <c r="D160" t="str">
        <f>_xlfn.XLOOKUP(Tb_EventoFonte[[#This Row],[AtorEvento_Id]],Atores_Eventos!A:A,Atores_Eventos!H:H)</f>
        <v>Mecias de Jesus - Subscreve CPI Covid Subnacional</v>
      </c>
      <c r="E160" t="str" cm="1">
        <f t="array" ref="E16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1" spans="1:5" ht="15.75" customHeight="1" x14ac:dyDescent="0.2">
      <c r="A161" s="28" t="s">
        <v>6233</v>
      </c>
      <c r="B161" s="28" t="s">
        <v>5624</v>
      </c>
      <c r="C161" s="3">
        <v>384</v>
      </c>
      <c r="D161" t="str">
        <f>_xlfn.XLOOKUP(Tb_EventoFonte[[#This Row],[AtorEvento_Id]],Atores_Eventos!A:A,Atores_Eventos!H:H)</f>
        <v>Omar Aziz - Subscreve CPI Covid Subnacional</v>
      </c>
      <c r="E161" t="str" cm="1">
        <f t="array" ref="E16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2" spans="1:5" ht="15.75" customHeight="1" x14ac:dyDescent="0.2">
      <c r="A162" s="28" t="s">
        <v>6234</v>
      </c>
      <c r="B162" s="28" t="s">
        <v>5624</v>
      </c>
      <c r="C162" s="3">
        <v>384</v>
      </c>
      <c r="D162" t="str">
        <f>_xlfn.XLOOKUP(Tb_EventoFonte[[#This Row],[AtorEvento_Id]],Atores_Eventos!A:A,Atores_Eventos!H:H)</f>
        <v>Oriovisto Guimarães - Subscreve CPI Covid Subnacional</v>
      </c>
      <c r="E162" t="str" cm="1">
        <f t="array" ref="E16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3" spans="1:5" ht="15.75" customHeight="1" x14ac:dyDescent="0.2">
      <c r="A163" s="28" t="s">
        <v>6235</v>
      </c>
      <c r="B163" s="28" t="s">
        <v>5624</v>
      </c>
      <c r="C163" s="3">
        <v>384</v>
      </c>
      <c r="D163" t="str">
        <f>_xlfn.XLOOKUP(Tb_EventoFonte[[#This Row],[AtorEvento_Id]],Atores_Eventos!A:A,Atores_Eventos!H:H)</f>
        <v>Paulo Paim - Subscreve CPI Covid Subnacional</v>
      </c>
      <c r="E163" t="str" cm="1">
        <f t="array" ref="E16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4" spans="1:5" ht="15.75" customHeight="1" x14ac:dyDescent="0.2">
      <c r="A164" s="28" t="s">
        <v>6236</v>
      </c>
      <c r="B164" s="28" t="s">
        <v>5624</v>
      </c>
      <c r="C164" s="3">
        <v>384</v>
      </c>
      <c r="D164" t="str">
        <f>_xlfn.XLOOKUP(Tb_EventoFonte[[#This Row],[AtorEvento_Id]],Atores_Eventos!A:A,Atores_Eventos!H:H)</f>
        <v>Plínio Valério - Subscreve CPI Covid Subnacional</v>
      </c>
      <c r="E164" t="str" cm="1">
        <f t="array" ref="E16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5" spans="1:5" ht="15.75" customHeight="1" x14ac:dyDescent="0.2">
      <c r="A165" s="28" t="s">
        <v>6237</v>
      </c>
      <c r="B165" s="28" t="s">
        <v>5624</v>
      </c>
      <c r="C165" s="3">
        <v>384</v>
      </c>
      <c r="D165" t="str">
        <f>_xlfn.XLOOKUP(Tb_EventoFonte[[#This Row],[AtorEvento_Id]],Atores_Eventos!A:A,Atores_Eventos!H:H)</f>
        <v>Reguffe - Subscreve CPI Covid Subnacional</v>
      </c>
      <c r="E165" t="str" cm="1">
        <f t="array" ref="E16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6" spans="1:5" ht="15.75" customHeight="1" x14ac:dyDescent="0.2">
      <c r="A166" s="28" t="s">
        <v>6238</v>
      </c>
      <c r="B166" s="28" t="s">
        <v>5624</v>
      </c>
      <c r="C166" s="3">
        <v>384</v>
      </c>
      <c r="D166" t="str">
        <f>_xlfn.XLOOKUP(Tb_EventoFonte[[#This Row],[AtorEvento_Id]],Atores_Eventos!A:A,Atores_Eventos!H:H)</f>
        <v>Roberto Rocha - Subscreve CPI Covid Subnacional</v>
      </c>
      <c r="E166" t="str" cm="1">
        <f t="array" ref="E16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7" spans="1:5" ht="15.75" customHeight="1" x14ac:dyDescent="0.2">
      <c r="A167" s="28" t="s">
        <v>6239</v>
      </c>
      <c r="B167" s="28" t="s">
        <v>5624</v>
      </c>
      <c r="C167" s="3">
        <v>384</v>
      </c>
      <c r="D167" t="str">
        <f>_xlfn.XLOOKUP(Tb_EventoFonte[[#This Row],[AtorEvento_Id]],Atores_Eventos!A:A,Atores_Eventos!H:H)</f>
        <v>Rodrigo Cunha - Subscreve CPI Covid Subnacional</v>
      </c>
      <c r="E167" t="str" cm="1">
        <f t="array" ref="E16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8" spans="1:5" ht="15.75" customHeight="1" x14ac:dyDescent="0.2">
      <c r="A168" s="28" t="s">
        <v>6240</v>
      </c>
      <c r="B168" s="28" t="s">
        <v>5624</v>
      </c>
      <c r="C168" s="3">
        <v>384</v>
      </c>
      <c r="D168" t="str">
        <f>_xlfn.XLOOKUP(Tb_EventoFonte[[#This Row],[AtorEvento_Id]],Atores_Eventos!A:A,Atores_Eventos!H:H)</f>
        <v>Rose de Freitas - Subscreve CPI Covid Subnacional</v>
      </c>
      <c r="E168" t="str" cm="1">
        <f t="array" ref="E16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69" spans="1:5" ht="15.75" customHeight="1" x14ac:dyDescent="0.2">
      <c r="A169" s="28" t="s">
        <v>6241</v>
      </c>
      <c r="B169" s="28" t="s">
        <v>5624</v>
      </c>
      <c r="C169" s="3">
        <v>384</v>
      </c>
      <c r="D169" t="str">
        <f>_xlfn.XLOOKUP(Tb_EventoFonte[[#This Row],[AtorEvento_Id]],Atores_Eventos!A:A,Atores_Eventos!H:H)</f>
        <v>Soraya Thronicke - Subscreve CPI Covid Subnacional</v>
      </c>
      <c r="E169" t="str" cm="1">
        <f t="array" ref="E16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70" spans="1:5" ht="15.75" customHeight="1" x14ac:dyDescent="0.2">
      <c r="A170" s="28" t="s">
        <v>6242</v>
      </c>
      <c r="B170" s="28" t="s">
        <v>5624</v>
      </c>
      <c r="C170" s="3">
        <v>384</v>
      </c>
      <c r="D170" t="str">
        <f>_xlfn.XLOOKUP(Tb_EventoFonte[[#This Row],[AtorEvento_Id]],Atores_Eventos!A:A,Atores_Eventos!H:H)</f>
        <v>Styvenson Valentim - Subscreve CPI Covid Subnacional</v>
      </c>
      <c r="E170" t="str" cm="1">
        <f t="array" ref="E17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71" spans="1:5" ht="15.75" customHeight="1" x14ac:dyDescent="0.2">
      <c r="A171" s="28" t="s">
        <v>6243</v>
      </c>
      <c r="B171" s="28" t="s">
        <v>5624</v>
      </c>
      <c r="C171" s="3">
        <v>384</v>
      </c>
      <c r="D171" t="str">
        <f>_xlfn.XLOOKUP(Tb_EventoFonte[[#This Row],[AtorEvento_Id]],Atores_Eventos!A:A,Atores_Eventos!H:H)</f>
        <v>Telmário Mota - Subscreve CPI Covid Subnacional</v>
      </c>
      <c r="E171" t="str" cm="1">
        <f t="array" ref="E17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72" spans="1:5" ht="15.75" customHeight="1" x14ac:dyDescent="0.2">
      <c r="A172" s="28" t="s">
        <v>6244</v>
      </c>
      <c r="B172" s="28" t="s">
        <v>5624</v>
      </c>
      <c r="C172" s="3">
        <v>384</v>
      </c>
      <c r="D172" t="str">
        <f>_xlfn.XLOOKUP(Tb_EventoFonte[[#This Row],[AtorEvento_Id]],Atores_Eventos!A:A,Atores_Eventos!H:H)</f>
        <v>Vanderlan Cardoso - Subscreve CPI Covid Subnacional</v>
      </c>
      <c r="E172" t="str" cm="1">
        <f t="array" ref="E17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73" spans="1:5" ht="15.75" customHeight="1" x14ac:dyDescent="0.2">
      <c r="A173" s="28" t="s">
        <v>6245</v>
      </c>
      <c r="B173" s="28" t="s">
        <v>5624</v>
      </c>
      <c r="C173" s="3">
        <v>384</v>
      </c>
      <c r="D173" t="str">
        <f>_xlfn.XLOOKUP(Tb_EventoFonte[[#This Row],[AtorEvento_Id]],Atores_Eventos!A:A,Atores_Eventos!H:H)</f>
        <v>Zequinha Marinho - Subscreve CPI Covid Subnacional</v>
      </c>
      <c r="E173" t="str" cm="1">
        <f t="array" ref="E17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Requerimento N° 1372, DE 2021 (avulso inicial da Matéria)</v>
      </c>
    </row>
    <row r="174" spans="1:5" ht="15.75" customHeight="1" x14ac:dyDescent="0.2">
      <c r="A174" s="28" t="s">
        <v>6237</v>
      </c>
      <c r="B174" s="28" t="s">
        <v>5624</v>
      </c>
      <c r="C174" s="28">
        <v>385</v>
      </c>
      <c r="D174" t="str">
        <f>_xlfn.XLOOKUP(Tb_EventoFonte[[#This Row],[AtorEvento_Id]],Atores_Eventos!A:A,Atores_Eventos!H:H)</f>
        <v>Reguffe - Subscreve CPI Covid Subnacional</v>
      </c>
      <c r="E174" t="str" cm="1">
        <f t="array" ref="E17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728/2021</v>
      </c>
    </row>
    <row r="175" spans="1:5" ht="15.75" customHeight="1" x14ac:dyDescent="0.2">
      <c r="A175" s="28" t="s">
        <v>6223</v>
      </c>
      <c r="B175" s="28" t="s">
        <v>5624</v>
      </c>
      <c r="C175" s="28">
        <v>386</v>
      </c>
      <c r="D175" t="str">
        <f>_xlfn.XLOOKUP(Tb_EventoFonte[[#This Row],[AtorEvento_Id]],Atores_Eventos!A:A,Atores_Eventos!H:H)</f>
        <v>Lasier Martins - Subscreve CPI Covid Subnacional</v>
      </c>
      <c r="E175" t="str" cm="1">
        <f t="array" ref="E17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729/2021</v>
      </c>
    </row>
    <row r="176" spans="1:5" ht="15.75" customHeight="1" x14ac:dyDescent="0.2">
      <c r="A176" s="28" t="s">
        <v>6203</v>
      </c>
      <c r="B176" s="28" t="s">
        <v>5624</v>
      </c>
      <c r="C176" s="28">
        <v>387</v>
      </c>
      <c r="D176" t="str">
        <f>_xlfn.XLOOKUP(Tb_EventoFonte[[#This Row],[AtorEvento_Id]],Atores_Eventos!A:A,Atores_Eventos!H:H)</f>
        <v>Álvaro Dias - Subscreve CPI Covid Subnacional</v>
      </c>
      <c r="E176" t="str" cm="1">
        <f t="array" ref="E17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718/2021</v>
      </c>
    </row>
    <row r="177" spans="1:5" ht="15.75" customHeight="1" x14ac:dyDescent="0.2">
      <c r="A177" s="28" t="s">
        <v>6215</v>
      </c>
      <c r="B177" s="28" t="s">
        <v>5624</v>
      </c>
      <c r="C177" s="28">
        <v>388</v>
      </c>
      <c r="D177" t="str">
        <f>_xlfn.XLOOKUP(Tb_EventoFonte[[#This Row],[AtorEvento_Id]],Atores_Eventos!A:A,Atores_Eventos!H:H)</f>
        <v>Flávio Arns - Subscreve CPI Covid Subnacional</v>
      </c>
      <c r="E177" t="str" cm="1">
        <f t="array" ref="E17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720/2021</v>
      </c>
    </row>
    <row r="178" spans="1:5" ht="15.75" customHeight="1" x14ac:dyDescent="0.2">
      <c r="A178" s="28" t="s">
        <v>6221</v>
      </c>
      <c r="B178" s="28" t="s">
        <v>5624</v>
      </c>
      <c r="C178" s="28">
        <v>389</v>
      </c>
      <c r="D178" t="str">
        <f>_xlfn.XLOOKUP(Tb_EventoFonte[[#This Row],[AtorEvento_Id]],Atores_Eventos!A:A,Atores_Eventos!H:H)</f>
        <v>Jorge Kajuru - Subscreve CPI Covid Subnacional</v>
      </c>
      <c r="E178" t="str" cm="1">
        <f t="array" ref="E17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719/2021</v>
      </c>
    </row>
    <row r="179" spans="1:5" ht="15.75" customHeight="1" x14ac:dyDescent="0.2">
      <c r="A179" s="28" t="s">
        <v>6202</v>
      </c>
      <c r="B179" s="28" t="s">
        <v>5624</v>
      </c>
      <c r="C179" s="28">
        <v>390</v>
      </c>
      <c r="D179" t="str">
        <f>_xlfn.XLOOKUP(Tb_EventoFonte[[#This Row],[AtorEvento_Id]],Atores_Eventos!A:A,Atores_Eventos!H:H)</f>
        <v>Alessandro Vieira - Subscreve CPI Covid Subnacional</v>
      </c>
      <c r="E179" t="str" cm="1">
        <f t="array" ref="E17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722/2021</v>
      </c>
    </row>
    <row r="180" spans="1:5" ht="15.75" customHeight="1" x14ac:dyDescent="0.2">
      <c r="A180" s="28" t="s">
        <v>6242</v>
      </c>
      <c r="B180" s="28" t="s">
        <v>5624</v>
      </c>
      <c r="C180" s="28">
        <v>391</v>
      </c>
      <c r="D180" t="str">
        <f>_xlfn.XLOOKUP(Tb_EventoFonte[[#This Row],[AtorEvento_Id]],Atores_Eventos!A:A,Atores_Eventos!H:H)</f>
        <v>Styvenson Valentim - Subscreve CPI Covid Subnacional</v>
      </c>
      <c r="E180" t="str" cm="1">
        <f t="array" ref="E18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724/2021</v>
      </c>
    </row>
    <row r="181" spans="1:5" ht="15.75" customHeight="1" x14ac:dyDescent="0.2">
      <c r="A181" s="28" t="s">
        <v>6234</v>
      </c>
      <c r="B181" s="28" t="s">
        <v>5624</v>
      </c>
      <c r="C181" s="28">
        <v>392</v>
      </c>
      <c r="D181" t="str">
        <f>_xlfn.XLOOKUP(Tb_EventoFonte[[#This Row],[AtorEvento_Id]],Atores_Eventos!A:A,Atores_Eventos!H:H)</f>
        <v>Oriovisto Guimarães - Subscreve CPI Covid Subnacional</v>
      </c>
      <c r="E181" t="str" cm="1">
        <f t="array" ref="E18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727/2021</v>
      </c>
    </row>
    <row r="182" spans="1:5" ht="15.75" customHeight="1" x14ac:dyDescent="0.2">
      <c r="A182" s="28" t="s">
        <v>6236</v>
      </c>
      <c r="B182" s="28" t="s">
        <v>5624</v>
      </c>
      <c r="C182" s="28">
        <v>393</v>
      </c>
      <c r="D182" t="str">
        <f>_xlfn.XLOOKUP(Tb_EventoFonte[[#This Row],[AtorEvento_Id]],Atores_Eventos!A:A,Atores_Eventos!H:H)</f>
        <v>Plínio Valério - Subscreve CPI Covid Subnacional</v>
      </c>
      <c r="E182" t="str" cm="1">
        <f t="array" ref="E18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764/2021</v>
      </c>
    </row>
    <row r="183" spans="1:5" ht="15.75" customHeight="1" x14ac:dyDescent="0.2">
      <c r="A183" s="28" t="s">
        <v>6235</v>
      </c>
      <c r="B183" s="28" t="s">
        <v>5624</v>
      </c>
      <c r="C183" s="28">
        <v>394</v>
      </c>
      <c r="D183" t="str">
        <f>_xlfn.XLOOKUP(Tb_EventoFonte[[#This Row],[AtorEvento_Id]],Atores_Eventos!A:A,Atores_Eventos!H:H)</f>
        <v>Paulo Paim - Subscreve CPI Covid Subnacional</v>
      </c>
      <c r="E183" t="str" cm="1">
        <f t="array" ref="E18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751/2021</v>
      </c>
    </row>
    <row r="184" spans="1:5" ht="15.75" customHeight="1" x14ac:dyDescent="0.2">
      <c r="A184" s="28" t="s">
        <v>6240</v>
      </c>
      <c r="B184" s="28" t="s">
        <v>5624</v>
      </c>
      <c r="C184" s="28">
        <v>395</v>
      </c>
      <c r="D184" t="str">
        <f>_xlfn.XLOOKUP(Tb_EventoFonte[[#This Row],[AtorEvento_Id]],Atores_Eventos!A:A,Atores_Eventos!H:H)</f>
        <v>Rose de Freitas - Subscreve CPI Covid Subnacional</v>
      </c>
      <c r="E184" t="str" cm="1">
        <f t="array" ref="E18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963/2021</v>
      </c>
    </row>
    <row r="185" spans="1:5" ht="15.75" customHeight="1" x14ac:dyDescent="0.2">
      <c r="A185" s="28" t="s">
        <v>6219</v>
      </c>
      <c r="B185" s="28" t="s">
        <v>5624</v>
      </c>
      <c r="C185" s="28">
        <v>396</v>
      </c>
      <c r="D185" t="str">
        <f>_xlfn.XLOOKUP(Tb_EventoFonte[[#This Row],[AtorEvento_Id]],Atores_Eventos!A:A,Atores_Eventos!H:H)</f>
        <v>Izalci Lucas - Subscreve CPI Covid Subnacional</v>
      </c>
      <c r="E185" t="str" cm="1">
        <f t="array" ref="E18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1372/2021</v>
      </c>
    </row>
    <row r="186" spans="1:5" ht="15.75" customHeight="1" x14ac:dyDescent="0.2">
      <c r="A186" s="28" t="s">
        <v>6241</v>
      </c>
      <c r="B186" s="28" t="s">
        <v>5624</v>
      </c>
      <c r="C186" s="28">
        <v>397</v>
      </c>
      <c r="D186" t="str">
        <f>_xlfn.XLOOKUP(Tb_EventoFonte[[#This Row],[AtorEvento_Id]],Atores_Eventos!A:A,Atores_Eventos!H:H)</f>
        <v>Soraya Thronicke - Subscreve CPI Covid Subnacional</v>
      </c>
      <c r="E186" t="str" cm="1">
        <f t="array" ref="E18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1069/2021</v>
      </c>
    </row>
    <row r="187" spans="1:5" ht="15.75" customHeight="1" x14ac:dyDescent="0.2">
      <c r="A187" s="28" t="s">
        <v>6229</v>
      </c>
      <c r="B187" s="28" t="s">
        <v>5624</v>
      </c>
      <c r="C187" s="28">
        <v>398</v>
      </c>
      <c r="D187" t="str">
        <f>_xlfn.XLOOKUP(Tb_EventoFonte[[#This Row],[AtorEvento_Id]],Atores_Eventos!A:A,Atores_Eventos!H:H)</f>
        <v>Marcos do Val - Subscreve CPI Covid Subnacional</v>
      </c>
      <c r="E187" t="str" cm="1">
        <f t="array" ref="E18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RQS 1076/2021</v>
      </c>
    </row>
    <row r="188" spans="1:5" ht="15.75" customHeight="1" x14ac:dyDescent="0.2">
      <c r="A188" s="28" t="s">
        <v>6351</v>
      </c>
      <c r="B188" s="3" t="s">
        <v>5623</v>
      </c>
      <c r="C188" s="28">
        <v>1254</v>
      </c>
      <c r="D188" t="str">
        <f>_xlfn.XLOOKUP(Tb_EventoFonte[[#This Row],[AtorEvento_Id]],Atores_Eventos!A:A,Atores_Eventos!H:H)</f>
        <v>Renan Filho - Subscreveu carta</v>
      </c>
      <c r="E188" t="str" cm="1">
        <f t="array" ref="E18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89" spans="1:5" ht="15.75" customHeight="1" x14ac:dyDescent="0.2">
      <c r="A189" s="28" t="s">
        <v>6352</v>
      </c>
      <c r="B189" s="3" t="s">
        <v>5623</v>
      </c>
      <c r="C189" s="28">
        <v>1254</v>
      </c>
      <c r="D189" t="str">
        <f>_xlfn.XLOOKUP(Tb_EventoFonte[[#This Row],[AtorEvento_Id]],Atores_Eventos!A:A,Atores_Eventos!H:H)</f>
        <v>Waldez Góes - Subscreveu carta</v>
      </c>
      <c r="E189" t="str" cm="1">
        <f t="array" ref="E18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0" spans="1:5" ht="15.75" customHeight="1" x14ac:dyDescent="0.2">
      <c r="A190" s="28" t="s">
        <v>6353</v>
      </c>
      <c r="B190" s="3" t="s">
        <v>5623</v>
      </c>
      <c r="C190" s="28">
        <v>1254</v>
      </c>
      <c r="D190" t="str">
        <f>_xlfn.XLOOKUP(Tb_EventoFonte[[#This Row],[AtorEvento_Id]],Atores_Eventos!A:A,Atores_Eventos!H:H)</f>
        <v>Camilo Santana - Subscreveu carta</v>
      </c>
      <c r="E190" t="str" cm="1">
        <f t="array" ref="E19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1" spans="1:5" ht="15.75" customHeight="1" x14ac:dyDescent="0.2">
      <c r="A191" s="28" t="s">
        <v>6354</v>
      </c>
      <c r="B191" s="3" t="s">
        <v>5623</v>
      </c>
      <c r="C191" s="28">
        <v>1254</v>
      </c>
      <c r="D191" t="str">
        <f>_xlfn.XLOOKUP(Tb_EventoFonte[[#This Row],[AtorEvento_Id]],Atores_Eventos!A:A,Atores_Eventos!H:H)</f>
        <v>Renato Casagrande - Subscreveu carta</v>
      </c>
      <c r="E191" t="str" cm="1">
        <f t="array" ref="E19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2" spans="1:5" ht="15.75" customHeight="1" x14ac:dyDescent="0.2">
      <c r="A192" s="28" t="s">
        <v>6355</v>
      </c>
      <c r="B192" s="3" t="s">
        <v>5623</v>
      </c>
      <c r="C192" s="28">
        <v>1254</v>
      </c>
      <c r="D192" t="str">
        <f>_xlfn.XLOOKUP(Tb_EventoFonte[[#This Row],[AtorEvento_Id]],Atores_Eventos!A:A,Atores_Eventos!H:H)</f>
        <v>Ronaldo Caiado - Subscreveu carta</v>
      </c>
      <c r="E192" t="str" cm="1">
        <f t="array" ref="E19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3" spans="1:5" ht="15.75" customHeight="1" x14ac:dyDescent="0.2">
      <c r="A193" s="28" t="s">
        <v>6356</v>
      </c>
      <c r="B193" s="3" t="s">
        <v>5623</v>
      </c>
      <c r="C193" s="28">
        <v>1254</v>
      </c>
      <c r="D193" t="str">
        <f>_xlfn.XLOOKUP(Tb_EventoFonte[[#This Row],[AtorEvento_Id]],Atores_Eventos!A:A,Atores_Eventos!H:H)</f>
        <v>Flávio Dino - Subscreveu carta</v>
      </c>
      <c r="E193" t="str" cm="1">
        <f t="array" ref="E19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4" spans="1:5" ht="15.75" customHeight="1" x14ac:dyDescent="0.2">
      <c r="A194" s="28" t="s">
        <v>6357</v>
      </c>
      <c r="B194" s="3" t="s">
        <v>5623</v>
      </c>
      <c r="C194" s="28">
        <v>1254</v>
      </c>
      <c r="D194" t="str">
        <f>_xlfn.XLOOKUP(Tb_EventoFonte[[#This Row],[AtorEvento_Id]],Atores_Eventos!A:A,Atores_Eventos!H:H)</f>
        <v>Helder Barbalho - Subscreveu carta</v>
      </c>
      <c r="E194" t="str" cm="1">
        <f t="array" ref="E19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5" spans="1:5" ht="15.75" customHeight="1" x14ac:dyDescent="0.2">
      <c r="A195" s="28" t="s">
        <v>6358</v>
      </c>
      <c r="B195" s="3" t="s">
        <v>5623</v>
      </c>
      <c r="C195" s="28">
        <v>1254</v>
      </c>
      <c r="D195" t="str">
        <f>_xlfn.XLOOKUP(Tb_EventoFonte[[#This Row],[AtorEvento_Id]],Atores_Eventos!A:A,Atores_Eventos!H:H)</f>
        <v>João Azevêdo - Subscreveu carta</v>
      </c>
      <c r="E195" t="str" cm="1">
        <f t="array" ref="E19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6" spans="1:5" ht="15.75" customHeight="1" x14ac:dyDescent="0.2">
      <c r="A196" s="28" t="s">
        <v>6359</v>
      </c>
      <c r="B196" s="3" t="s">
        <v>5623</v>
      </c>
      <c r="C196" s="28">
        <v>1254</v>
      </c>
      <c r="D196" t="str">
        <f>_xlfn.XLOOKUP(Tb_EventoFonte[[#This Row],[AtorEvento_Id]],Atores_Eventos!A:A,Atores_Eventos!H:H)</f>
        <v>Ratinho Junior - Subscreveu carta</v>
      </c>
      <c r="E196" t="str" cm="1">
        <f t="array" ref="E19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7" spans="1:5" ht="15.75" customHeight="1" x14ac:dyDescent="0.2">
      <c r="A197" s="28" t="s">
        <v>6360</v>
      </c>
      <c r="B197" s="3" t="s">
        <v>5623</v>
      </c>
      <c r="C197" s="28">
        <v>1254</v>
      </c>
      <c r="D197" t="str">
        <f>_xlfn.XLOOKUP(Tb_EventoFonte[[#This Row],[AtorEvento_Id]],Atores_Eventos!A:A,Atores_Eventos!H:H)</f>
        <v>Paulo Câmara - Subscreveu carta</v>
      </c>
      <c r="E197" t="str" cm="1">
        <f t="array" ref="E19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8" spans="1:5" ht="15.75" customHeight="1" x14ac:dyDescent="0.2">
      <c r="A198" s="28" t="s">
        <v>6361</v>
      </c>
      <c r="B198" s="3" t="s">
        <v>5623</v>
      </c>
      <c r="C198" s="28">
        <v>1254</v>
      </c>
      <c r="D198" t="str">
        <f>_xlfn.XLOOKUP(Tb_EventoFonte[[#This Row],[AtorEvento_Id]],Atores_Eventos!A:A,Atores_Eventos!H:H)</f>
        <v>Wellington Dias - Subscreveu carta</v>
      </c>
      <c r="E198" t="str" cm="1">
        <f t="array" ref="E19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199" spans="1:5" ht="15.75" customHeight="1" x14ac:dyDescent="0.2">
      <c r="A199" s="28" t="s">
        <v>6362</v>
      </c>
      <c r="B199" s="3" t="s">
        <v>5623</v>
      </c>
      <c r="C199" s="28">
        <v>1254</v>
      </c>
      <c r="D199" t="str">
        <f>_xlfn.XLOOKUP(Tb_EventoFonte[[#This Row],[AtorEvento_Id]],Atores_Eventos!A:A,Atores_Eventos!H:H)</f>
        <v>Cláudio Castro - Subscreveu carta</v>
      </c>
      <c r="E199" t="str" cm="1">
        <f t="array" ref="E19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200" spans="1:5" ht="15.75" customHeight="1" x14ac:dyDescent="0.2">
      <c r="A200" s="28" t="s">
        <v>6363</v>
      </c>
      <c r="B200" s="3" t="s">
        <v>5623</v>
      </c>
      <c r="C200" s="28">
        <v>1254</v>
      </c>
      <c r="D200" t="str">
        <f>_xlfn.XLOOKUP(Tb_EventoFonte[[#This Row],[AtorEvento_Id]],Atores_Eventos!A:A,Atores_Eventos!H:H)</f>
        <v>Fátima Bezerra - Subscreveu carta</v>
      </c>
      <c r="E200" t="str" cm="1">
        <f t="array" ref="E20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201" spans="1:5" ht="15.75" customHeight="1" x14ac:dyDescent="0.2">
      <c r="A201" s="28" t="s">
        <v>6364</v>
      </c>
      <c r="B201" s="3" t="s">
        <v>5623</v>
      </c>
      <c r="C201" s="28">
        <v>1254</v>
      </c>
      <c r="D201" t="str">
        <f>_xlfn.XLOOKUP(Tb_EventoFonte[[#This Row],[AtorEvento_Id]],Atores_Eventos!A:A,Atores_Eventos!H:H)</f>
        <v>Eduardo Leite - Subscreveu carta</v>
      </c>
      <c r="E201" t="str" cm="1">
        <f t="array" ref="E20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202" spans="1:5" ht="15.75" customHeight="1" x14ac:dyDescent="0.2">
      <c r="A202" s="28" t="s">
        <v>6365</v>
      </c>
      <c r="B202" s="3" t="s">
        <v>5623</v>
      </c>
      <c r="C202" s="28">
        <v>1254</v>
      </c>
      <c r="D202" t="str">
        <f>_xlfn.XLOOKUP(Tb_EventoFonte[[#This Row],[AtorEvento_Id]],Atores_Eventos!A:A,Atores_Eventos!H:H)</f>
        <v>João Doria - Subscreveu carta</v>
      </c>
      <c r="E202" t="str" cm="1">
        <f t="array" ref="E20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203" spans="1:5" ht="15.75" customHeight="1" x14ac:dyDescent="0.2">
      <c r="A203" s="28" t="s">
        <v>6366</v>
      </c>
      <c r="B203" s="3" t="s">
        <v>5623</v>
      </c>
      <c r="C203" s="28">
        <v>1254</v>
      </c>
      <c r="D203" t="str">
        <f>_xlfn.XLOOKUP(Tb_EventoFonte[[#This Row],[AtorEvento_Id]],Atores_Eventos!A:A,Atores_Eventos!H:H)</f>
        <v>Belivaldo Chagas - Subscreveu carta</v>
      </c>
      <c r="E203" t="str" cm="1">
        <f t="array" ref="E20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Em nota, governadores dizem que governo ‘parece priorizar criação de confronto’ - 01/03/2021</v>
      </c>
    </row>
    <row r="204" spans="1:5" ht="15.75" customHeight="1" x14ac:dyDescent="0.2">
      <c r="A204" s="28" t="s">
        <v>6355</v>
      </c>
      <c r="B204" s="3" t="s">
        <v>5623</v>
      </c>
      <c r="C204" s="3">
        <v>1113</v>
      </c>
      <c r="D204" t="str">
        <f>_xlfn.XLOOKUP(Tb_EventoFonte[[#This Row],[AtorEvento_Id]],Atores_Eventos!A:A,Atores_Eventos!H:H)</f>
        <v>Ronaldo Caiado - Subscreveu carta</v>
      </c>
      <c r="E204" t="str" cm="1">
        <f t="array" ref="E20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Levante de governadores pressiona Bolsonaro no auge da crise da Covid-19 - 02/03/2021</v>
      </c>
    </row>
    <row r="205" spans="1:5" ht="15.75" customHeight="1" x14ac:dyDescent="0.2">
      <c r="A205" s="28" t="s">
        <v>6359</v>
      </c>
      <c r="B205" s="3" t="s">
        <v>5623</v>
      </c>
      <c r="C205" s="3">
        <v>1113</v>
      </c>
      <c r="D205" t="str">
        <f>_xlfn.XLOOKUP(Tb_EventoFonte[[#This Row],[AtorEvento_Id]],Atores_Eventos!A:A,Atores_Eventos!H:H)</f>
        <v>Ratinho Junior - Subscreveu carta</v>
      </c>
      <c r="E205" t="str" cm="1">
        <f t="array" ref="E20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Levante de governadores pressiona Bolsonaro no auge da crise da Covid-19 - 02/03/2021</v>
      </c>
    </row>
    <row r="206" spans="1:5" ht="15.75" customHeight="1" x14ac:dyDescent="0.2">
      <c r="A206" s="28" t="s">
        <v>6377</v>
      </c>
      <c r="B206" s="3" t="s">
        <v>5623</v>
      </c>
      <c r="C206" s="11">
        <v>30</v>
      </c>
      <c r="D206" t="str">
        <f>_xlfn.XLOOKUP(Tb_EventoFonte[[#This Row],[AtorEvento_Id]],Atores_Eventos!A:A,Atores_Eventos!H:H)</f>
        <v>Vem Pra Rua - Lidera camanha virtual a favor da CPI da Pandemia</v>
      </c>
      <c r="E206" t="str" cm="1">
        <f t="array" ref="E20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Congresso em Foco - Movimentos e organizações sociais se mobilizam por CPI da pandemia - 04/03/2021</v>
      </c>
    </row>
    <row r="207" spans="1:5" ht="15.75" customHeight="1" x14ac:dyDescent="0.2">
      <c r="A207" s="28" t="s">
        <v>6377</v>
      </c>
      <c r="B207" s="28" t="s">
        <v>5623</v>
      </c>
      <c r="C207" s="3">
        <v>887</v>
      </c>
      <c r="D207" t="str">
        <f>_xlfn.XLOOKUP(Tb_EventoFonte[[#This Row],[AtorEvento_Id]],Atores_Eventos!A:A,Atores_Eventos!H:H)</f>
        <v>Vem Pra Rua - Lidera camanha virtual a favor da CPI da Pandemia</v>
      </c>
      <c r="E207" t="str" cm="1">
        <f t="array" ref="E20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Campanha pró-CPI da pandemia une grupos de renovação e movimentos que pediram saída de Dilma - 04/03/2021</v>
      </c>
    </row>
    <row r="208" spans="1:5" ht="15.75" customHeight="1" x14ac:dyDescent="0.2">
      <c r="A208" s="28" t="s">
        <v>6389</v>
      </c>
      <c r="B208" s="28" t="s">
        <v>5623</v>
      </c>
      <c r="C208" s="3">
        <v>887</v>
      </c>
      <c r="D208" t="str">
        <f>_xlfn.XLOOKUP(Tb_EventoFonte[[#This Row],[AtorEvento_Id]],Atores_Eventos!A:A,Atores_Eventos!H:H)</f>
        <v>Acredito - Apoia campanha virtual a favor da CPI da Pandemia</v>
      </c>
      <c r="E208" t="str" cm="1">
        <f t="array" ref="E20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Campanha pró-CPI da pandemia une grupos de renovação e movimentos que pediram saída de Dilma - 04/03/2021</v>
      </c>
    </row>
    <row r="209" spans="1:5" ht="15.75" customHeight="1" x14ac:dyDescent="0.2">
      <c r="A209" s="28" t="s">
        <v>6390</v>
      </c>
      <c r="B209" s="28" t="s">
        <v>5623</v>
      </c>
      <c r="C209" s="3">
        <v>887</v>
      </c>
      <c r="D209" t="str">
        <f>_xlfn.XLOOKUP(Tb_EventoFonte[[#This Row],[AtorEvento_Id]],Atores_Eventos!A:A,Atores_Eventos!H:H)</f>
        <v>Agora - Apoia campanha virtual a favor da CPI da Pandemia</v>
      </c>
      <c r="E209" t="str" cm="1">
        <f t="array" ref="E20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Campanha pró-CPI da pandemia une grupos de renovação e movimentos que pediram saída de Dilma - 04/03/2021</v>
      </c>
    </row>
    <row r="210" spans="1:5" ht="15.75" customHeight="1" x14ac:dyDescent="0.2">
      <c r="A210" s="28" t="s">
        <v>6391</v>
      </c>
      <c r="B210" s="28" t="s">
        <v>5623</v>
      </c>
      <c r="C210" s="3">
        <v>887</v>
      </c>
      <c r="D210" t="str">
        <f>_xlfn.XLOOKUP(Tb_EventoFonte[[#This Row],[AtorEvento_Id]],Atores_Eventos!A:A,Atores_Eventos!H:H)</f>
        <v>Livres - Apoia campanha virtual a favor da CPI da Pandemia</v>
      </c>
      <c r="E210" t="str" cm="1">
        <f t="array" ref="E21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Campanha pró-CPI da pandemia une grupos de renovação e movimentos que pediram saída de Dilma - 04/03/2021</v>
      </c>
    </row>
    <row r="211" spans="1:5" ht="15.75" customHeight="1" x14ac:dyDescent="0.2">
      <c r="A211" s="28" t="s">
        <v>6392</v>
      </c>
      <c r="B211" s="28" t="s">
        <v>5623</v>
      </c>
      <c r="C211" s="3">
        <v>887</v>
      </c>
      <c r="D211" t="str">
        <f>_xlfn.XLOOKUP(Tb_EventoFonte[[#This Row],[AtorEvento_Id]],Atores_Eventos!A:A,Atores_Eventos!H:H)</f>
        <v>Ocupa Política - Apoia campanha virtual a favor da CPI da Pandemia</v>
      </c>
      <c r="E211" t="str" cm="1">
        <f t="array" ref="E21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Campanha pró-CPI da pandemia une grupos de renovação e movimentos que pediram saída de Dilma - 04/03/2021</v>
      </c>
    </row>
    <row r="212" spans="1:5" ht="15.75" customHeight="1" x14ac:dyDescent="0.2">
      <c r="A212" s="28" t="s">
        <v>6377</v>
      </c>
      <c r="B212" s="28" t="s">
        <v>6387</v>
      </c>
      <c r="C212" s="28">
        <v>1</v>
      </c>
      <c r="D212" t="str">
        <f>_xlfn.XLOOKUP(Tb_EventoFonte[[#This Row],[AtorEvento_Id]],Atores_Eventos!A:A,Atores_Eventos!H:H)</f>
        <v>Vem Pra Rua - Lidera camanha virtual a favor da CPI da Pandemia</v>
      </c>
      <c r="E212" t="str" cm="1">
        <f t="array" ref="E21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CPI da Pandemia Já!</v>
      </c>
    </row>
    <row r="213" spans="1:5" ht="15.75" customHeight="1" x14ac:dyDescent="0.2">
      <c r="A213" s="28" t="s">
        <v>6389</v>
      </c>
      <c r="B213" s="28" t="s">
        <v>6387</v>
      </c>
      <c r="C213" s="28">
        <v>1</v>
      </c>
      <c r="D213" t="str">
        <f>_xlfn.XLOOKUP(Tb_EventoFonte[[#This Row],[AtorEvento_Id]],Atores_Eventos!A:A,Atores_Eventos!H:H)</f>
        <v>Acredito - Apoia campanha virtual a favor da CPI da Pandemia</v>
      </c>
      <c r="E213" t="str" cm="1">
        <f t="array" ref="E21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CPI da Pandemia Já!</v>
      </c>
    </row>
    <row r="214" spans="1:5" ht="15.75" customHeight="1" x14ac:dyDescent="0.2">
      <c r="A214" s="28" t="s">
        <v>6390</v>
      </c>
      <c r="B214" s="28" t="s">
        <v>6387</v>
      </c>
      <c r="C214" s="28">
        <v>1</v>
      </c>
      <c r="D214" t="str">
        <f>_xlfn.XLOOKUP(Tb_EventoFonte[[#This Row],[AtorEvento_Id]],Atores_Eventos!A:A,Atores_Eventos!H:H)</f>
        <v>Agora - Apoia campanha virtual a favor da CPI da Pandemia</v>
      </c>
      <c r="E214" t="str" cm="1">
        <f t="array" ref="E21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CPI da Pandemia Já!</v>
      </c>
    </row>
    <row r="215" spans="1:5" ht="15.75" customHeight="1" x14ac:dyDescent="0.2">
      <c r="A215" s="28" t="s">
        <v>6391</v>
      </c>
      <c r="B215" s="28" t="s">
        <v>6387</v>
      </c>
      <c r="C215" s="28">
        <v>1</v>
      </c>
      <c r="D215" t="str">
        <f>_xlfn.XLOOKUP(Tb_EventoFonte[[#This Row],[AtorEvento_Id]],Atores_Eventos!A:A,Atores_Eventos!H:H)</f>
        <v>Livres - Apoia campanha virtual a favor da CPI da Pandemia</v>
      </c>
      <c r="E215" t="str" cm="1">
        <f t="array" ref="E21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CPI da Pandemia Já!</v>
      </c>
    </row>
    <row r="216" spans="1:5" ht="15.75" customHeight="1" x14ac:dyDescent="0.2">
      <c r="A216" s="28" t="s">
        <v>6392</v>
      </c>
      <c r="B216" s="28" t="s">
        <v>6387</v>
      </c>
      <c r="C216" s="28">
        <v>1</v>
      </c>
      <c r="D216" t="str">
        <f>_xlfn.XLOOKUP(Tb_EventoFonte[[#This Row],[AtorEvento_Id]],Atores_Eventos!A:A,Atores_Eventos!H:H)</f>
        <v>Ocupa Política - Apoia campanha virtual a favor da CPI da Pandemia</v>
      </c>
      <c r="E216" t="str" cm="1">
        <f t="array" ref="E21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CPI da Pandemia Já!</v>
      </c>
    </row>
    <row r="217" spans="1:5" ht="15.75" customHeight="1" x14ac:dyDescent="0.2">
      <c r="A217" s="28" t="s">
        <v>6394</v>
      </c>
      <c r="B217" s="28" t="s">
        <v>5623</v>
      </c>
      <c r="C217" s="3">
        <v>1116</v>
      </c>
      <c r="D217" t="str">
        <f>_xlfn.XLOOKUP(Tb_EventoFonte[[#This Row],[AtorEvento_Id]],Atores_Eventos!A:A,Atores_Eventos!H:H)</f>
        <v>Flávio Bolsonaro - Articulou ida de Pazuello ao SF</v>
      </c>
      <c r="E217" t="str" cm="1">
        <f t="array" ref="E21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Filhos de Bolsonaro saem das sombras e negociam no Congresso em nome do governo - 06/03/2021</v>
      </c>
    </row>
    <row r="218" spans="1:5" ht="15.75" customHeight="1" x14ac:dyDescent="0.2">
      <c r="A218" s="28" t="s">
        <v>6404</v>
      </c>
      <c r="B218" s="28" t="s">
        <v>5623</v>
      </c>
      <c r="C218" s="3">
        <v>1117</v>
      </c>
      <c r="D218" t="str">
        <f>_xlfn.XLOOKUP(Tb_EventoFonte[[#This Row],[AtorEvento_Id]],Atores_Eventos!A:A,Atores_Eventos!H:H)</f>
        <v>Rodrigo Pacheco - Elaborou Ofício</v>
      </c>
      <c r="E218" t="str" cm="1">
        <f t="array" ref="E21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Presidentes da Câmara e do Senado cobram de Pazuello explicações sobre cronograma de vacinas - 09/03/2021</v>
      </c>
    </row>
    <row r="219" spans="1:5" ht="15.75" customHeight="1" x14ac:dyDescent="0.2">
      <c r="A219" s="28" t="s">
        <v>6405</v>
      </c>
      <c r="B219" s="28" t="s">
        <v>5623</v>
      </c>
      <c r="C219" s="3">
        <v>1117</v>
      </c>
      <c r="D219" t="str">
        <f>_xlfn.XLOOKUP(Tb_EventoFonte[[#This Row],[AtorEvento_Id]],Atores_Eventos!A:A,Atores_Eventos!H:H)</f>
        <v>Arthur Lira - Elaborou Ofício</v>
      </c>
      <c r="E219" t="str" cm="1">
        <f t="array" ref="E21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Presidentes da Câmara e do Senado cobram de Pazuello explicações sobre cronograma de vacinas - 09/03/2021</v>
      </c>
    </row>
    <row r="220" spans="1:5" ht="15.75" customHeight="1" x14ac:dyDescent="0.2">
      <c r="A220" s="28" t="s">
        <v>6429</v>
      </c>
      <c r="B220" s="28" t="s">
        <v>5623</v>
      </c>
      <c r="C220" s="3">
        <v>888</v>
      </c>
      <c r="D220" t="str">
        <f>_xlfn.XLOOKUP(Tb_EventoFonte[[#This Row],[AtorEvento_Id]],Atores_Eventos!A:A,Atores_Eventos!H:H)</f>
        <v>Ordem dos Advogados do Brasil (OAB) - Entrou com pedido de investigação junto à PGR</v>
      </c>
      <c r="E220" t="str" cm="1">
        <f t="array" ref="E22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IAB se une à Ordem dos Advogados e defende investigação contra Bolsonaro e Pazuello por &amp;#039;ações e omissões&amp;#039; na pandemia - 11/03/2021</v>
      </c>
    </row>
    <row r="221" spans="1:5" ht="15.75" customHeight="1" x14ac:dyDescent="0.2">
      <c r="A221" s="28" t="s">
        <v>6429</v>
      </c>
      <c r="B221" s="28" t="s">
        <v>5623</v>
      </c>
      <c r="C221" s="28">
        <v>1262</v>
      </c>
      <c r="D221" t="str">
        <f>_xlfn.XLOOKUP(Tb_EventoFonte[[#This Row],[AtorEvento_Id]],Atores_Eventos!A:A,Atores_Eventos!H:H)</f>
        <v>Ordem dos Advogados do Brasil (OAB) - Entrou com pedido de investigação junto à PGR</v>
      </c>
      <c r="E221" t="str" cm="1">
        <f t="array" ref="E22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Cúpula da OAB decide pedir à PGR e ao Supremo investigação contra Bolsonaro por ‘ações e omissões’ na pandemia - 09/03/2021</v>
      </c>
    </row>
    <row r="222" spans="1:5" ht="15.75" customHeight="1" x14ac:dyDescent="0.2">
      <c r="A222" s="28" t="s">
        <v>6435</v>
      </c>
      <c r="B222" s="28" t="s">
        <v>5623</v>
      </c>
      <c r="C222" s="11">
        <v>39</v>
      </c>
      <c r="D222" t="str">
        <f>_xlfn.XLOOKUP(Tb_EventoFonte[[#This Row],[AtorEvento_Id]],Atores_Eventos!A:A,Atores_Eventos!H:H)</f>
        <v>Alessandro Vieira - Autor mandato de segurança</v>
      </c>
      <c r="E222" t="str" cm="1">
        <f t="array" ref="E22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Congresso em Foco - Senadores pedem que STF obrigue Pacheco a instalar CPI da pandemia - 11/03/2021</v>
      </c>
    </row>
    <row r="223" spans="1:5" ht="15.75" customHeight="1" x14ac:dyDescent="0.2">
      <c r="A223" s="28" t="s">
        <v>6436</v>
      </c>
      <c r="B223" s="35" t="s">
        <v>5623</v>
      </c>
      <c r="C223" s="11">
        <v>39</v>
      </c>
      <c r="D223" t="str">
        <f>_xlfn.XLOOKUP(Tb_EventoFonte[[#This Row],[AtorEvento_Id]],Atores_Eventos!A:A,Atores_Eventos!H:H)</f>
        <v>Jorge Kajuru - Autor mandato de segurança</v>
      </c>
      <c r="E223" t="str" cm="1">
        <f t="array" ref="E22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Congresso em Foco - Senadores pedem que STF obrigue Pacheco a instalar CPI da pandemia - 11/03/2021</v>
      </c>
    </row>
    <row r="224" spans="1:5" ht="15.75" customHeight="1" x14ac:dyDescent="0.2">
      <c r="A224" s="28" t="s">
        <v>6435</v>
      </c>
      <c r="B224" s="28" t="s">
        <v>5623</v>
      </c>
      <c r="C224" s="28">
        <v>1119</v>
      </c>
      <c r="D224" t="str">
        <f>_xlfn.XLOOKUP(Tb_EventoFonte[[#This Row],[AtorEvento_Id]],Atores_Eventos!A:A,Atores_Eventos!H:H)</f>
        <v>Alessandro Vieira - Autor mandato de segurança</v>
      </c>
      <c r="E224" t="str" cm="1">
        <f t="array" ref="E22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Com estados em colapso por Covid, Pazuello diz que sistema de saúde 'não colapsou nem vai colapsar' - 10/03/2021</v>
      </c>
    </row>
    <row r="225" spans="1:5" ht="15.75" customHeight="1" x14ac:dyDescent="0.2">
      <c r="A225" s="28" t="s">
        <v>6436</v>
      </c>
      <c r="B225" s="28" t="s">
        <v>5623</v>
      </c>
      <c r="C225" s="28">
        <v>1119</v>
      </c>
      <c r="D225" t="str">
        <f>_xlfn.XLOOKUP(Tb_EventoFonte[[#This Row],[AtorEvento_Id]],Atores_Eventos!A:A,Atores_Eventos!H:H)</f>
        <v>Jorge Kajuru - Autor mandato de segurança</v>
      </c>
      <c r="E225" t="str" cm="1">
        <f t="array" ref="E22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Com estados em colapso por Covid, Pazuello diz que sistema de saúde 'não colapsou nem vai colapsar' - 10/03/2021</v>
      </c>
    </row>
    <row r="226" spans="1:5" ht="15.75" customHeight="1" x14ac:dyDescent="0.2">
      <c r="A226" s="3" t="s">
        <v>6454</v>
      </c>
      <c r="B226" s="28" t="s">
        <v>5623</v>
      </c>
      <c r="C226" s="3">
        <v>1265</v>
      </c>
      <c r="D226" t="str">
        <f>_xlfn.XLOOKUP(Tb_EventoFonte[[#This Row],[AtorEvento_Id]],Atores_Eventos!A:A,Atores_Eventos!H:H)</f>
        <v>Jair Bolsonaro - Entra em ação contra os governadores DF, BA e RS</v>
      </c>
      <c r="E226" t="str" cm="1">
        <f t="array" ref="E22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Em ação ao STF, Bolsonaro pede anulação de normas de estados e diz que governadores não podem fechar serviços por decreto - 19/03/2021</v>
      </c>
    </row>
    <row r="227" spans="1:5" ht="15.75" customHeight="1" x14ac:dyDescent="0.2">
      <c r="A227" s="3" t="s">
        <v>6459</v>
      </c>
      <c r="B227" s="28" t="s">
        <v>5623</v>
      </c>
      <c r="C227" s="3">
        <v>1125</v>
      </c>
      <c r="D227" t="str">
        <f>_xlfn.XLOOKUP(Tb_EventoFonte[[#This Row],[AtorEvento_Id]],Atores_Eventos!A:A,Atores_Eventos!H:H)</f>
        <v>Jair Bolsonaro - Escolhe novo ministro</v>
      </c>
      <c r="E227" t="str" cm="1">
        <f t="array" ref="E22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Crise da Covid, efeito Lula e auxílio desidratado ameaçam base de Bolsonaro no Congresso - 20/03/2021</v>
      </c>
    </row>
    <row r="228" spans="1:5" ht="15.75" customHeight="1" x14ac:dyDescent="0.2">
      <c r="A228" s="3" t="s">
        <v>6468</v>
      </c>
      <c r="B228" s="28" t="s">
        <v>5623</v>
      </c>
      <c r="C228" s="3">
        <v>1267</v>
      </c>
      <c r="D228" t="str">
        <f>_xlfn.XLOOKUP(Tb_EventoFonte[[#This Row],[AtorEvento_Id]],Atores_Eventos!A:A,Atores_Eventos!H:H)</f>
        <v xml:space="preserve">Luís Inácio Lula da Silva - </v>
      </c>
      <c r="E228" t="str" cm="1">
        <f t="array" ref="E22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Fachin anula condenações de Lula, e petista fica apto a disputar eleição de 2022 - 08/03/2021</v>
      </c>
    </row>
    <row r="229" spans="1:5" ht="15.75" customHeight="1" x14ac:dyDescent="0.2">
      <c r="A229" s="28" t="s">
        <v>6477</v>
      </c>
      <c r="B229" s="28" t="s">
        <v>5623</v>
      </c>
      <c r="C229" s="28">
        <v>1128</v>
      </c>
      <c r="D229" t="str">
        <f>_xlfn.XLOOKUP(Tb_EventoFonte[[#This Row],[AtorEvento_Id]],Atores_Eventos!A:A,Atores_Eventos!H:H)</f>
        <v>Jair Bolsonaro - Criou comitê</v>
      </c>
      <c r="E229" t="str" cm="1">
        <f t="array" ref="E22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Congresso e Supremo veem reunião com Bolsonaro com ceticismo e chance para dar recado ao presidente - 22/03/2021</v>
      </c>
    </row>
    <row r="230" spans="1:5" ht="15.75" customHeight="1" x14ac:dyDescent="0.2">
      <c r="A230" s="28" t="s">
        <v>6481</v>
      </c>
      <c r="B230" s="28" t="s">
        <v>5623</v>
      </c>
      <c r="C230" s="28">
        <v>1128</v>
      </c>
      <c r="D230" t="str">
        <f>_xlfn.XLOOKUP(Tb_EventoFonte[[#This Row],[AtorEvento_Id]],Atores_Eventos!A:A,Atores_Eventos!H:H)</f>
        <v>Luís Fux - Recusou convite para participar de comitê</v>
      </c>
      <c r="E230" t="str" cm="1">
        <f t="array" ref="E23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Congresso e Supremo veem reunião com Bolsonaro com ceticismo e chance para dar recado ao presidente - 22/03/2021</v>
      </c>
    </row>
    <row r="231" spans="1:5" ht="15.75" customHeight="1" x14ac:dyDescent="0.2">
      <c r="A231" s="28" t="s">
        <v>6490</v>
      </c>
      <c r="B231" s="28" t="s">
        <v>5623</v>
      </c>
      <c r="C231" s="28">
        <v>1270</v>
      </c>
      <c r="D231" t="str">
        <f>_xlfn.XLOOKUP(Tb_EventoFonte[[#This Row],[AtorEvento_Id]],Atores_Eventos!A:A,Atores_Eventos!H:H)</f>
        <v>Jair Bolsonaro - Faz o pronunciamento</v>
      </c>
      <c r="E231" t="str" cm="1">
        <f t="array" ref="E23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m pronunciamento, Bolsonaro mente sobre ações do governo na pandemia e agora diz que 2021 será o ano da vacinação - 23/03/2021</v>
      </c>
    </row>
    <row r="232" spans="1:5" ht="15.75" customHeight="1" x14ac:dyDescent="0.2">
      <c r="A232" s="28" t="s">
        <v>6490</v>
      </c>
      <c r="B232" s="28" t="s">
        <v>5623</v>
      </c>
      <c r="C232" s="28">
        <v>1129</v>
      </c>
      <c r="D232" t="str">
        <f>_xlfn.XLOOKUP(Tb_EventoFonte[[#This Row],[AtorEvento_Id]],Atores_Eventos!A:A,Atores_Eventos!H:H)</f>
        <v>Jair Bolsonaro - Faz o pronunciamento</v>
      </c>
      <c r="E232" t="str" cm="1">
        <f t="array" ref="E23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Após um ano e 300 mil mortes, Bolsonaro anuncia comitê anti-Covid, defende vacinação e prega tratamento precoce - 24/03/2021</v>
      </c>
    </row>
    <row r="233" spans="1:5" ht="15.75" customHeight="1" x14ac:dyDescent="0.2">
      <c r="A233" s="28" t="s">
        <v>6495</v>
      </c>
      <c r="B233" s="28" t="s">
        <v>5623</v>
      </c>
      <c r="C233" s="28">
        <v>1129</v>
      </c>
      <c r="D233" t="str">
        <f>_xlfn.XLOOKUP(Tb_EventoFonte[[#This Row],[AtorEvento_Id]],Atores_Eventos!A:A,Atores_Eventos!H:H)</f>
        <v>Rodrigo Pacheco - Responsável pela interlocução com os governadores</v>
      </c>
      <c r="E233" t="str" cm="1">
        <f t="array" ref="E23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Após um ano e 300 mil mortes, Bolsonaro anuncia comitê anti-Covid, defende vacinação e prega tratamento precoce - 24/03/2021</v>
      </c>
    </row>
    <row r="234" spans="1:5" ht="15.75" customHeight="1" x14ac:dyDescent="0.2">
      <c r="A234" s="28" t="s">
        <v>6477</v>
      </c>
      <c r="B234" s="28" t="s">
        <v>5623</v>
      </c>
      <c r="C234" s="28">
        <v>899</v>
      </c>
      <c r="D234" t="str">
        <f>_xlfn.XLOOKUP(Tb_EventoFonte[[#This Row],[AtorEvento_Id]],Atores_Eventos!A:A,Atores_Eventos!H:H)</f>
        <v>Jair Bolsonaro - Criou comitê</v>
      </c>
      <c r="E234" t="str" cm="1">
        <f t="array" ref="E23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Após um ano de pandemia, Bolsonaro anuncia comitê para coordenar ações contra covid-19 - 24/03/2021</v>
      </c>
    </row>
    <row r="235" spans="1:5" ht="15.75" customHeight="1" x14ac:dyDescent="0.2">
      <c r="A235" s="28" t="s">
        <v>6511</v>
      </c>
      <c r="B235" s="28" t="s">
        <v>5623</v>
      </c>
      <c r="C235" s="3">
        <v>1135</v>
      </c>
      <c r="D235" t="str">
        <f>_xlfn.XLOOKUP(Tb_EventoFonte[[#This Row],[AtorEvento_Id]],Atores_Eventos!A:A,Atores_Eventos!H:H)</f>
        <v>Flávia Arruda - Nomeada para Secretaria de Governo</v>
      </c>
      <c r="E235" t="str" cm="1">
        <f t="array" ref="E235">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Senado reage a controle de emendas do governo Bolsonaro pelo centrão da Câmara - 01/04/2021</v>
      </c>
    </row>
    <row r="236" spans="1:5" ht="15.75" customHeight="1" x14ac:dyDescent="0.2">
      <c r="A236" s="28" t="s">
        <v>6514</v>
      </c>
      <c r="B236" s="28" t="s">
        <v>5623</v>
      </c>
      <c r="C236" s="3">
        <v>1135</v>
      </c>
      <c r="D236" t="str">
        <f>_xlfn.XLOOKUP(Tb_EventoFonte[[#This Row],[AtorEvento_Id]],Atores_Eventos!A:A,Atores_Eventos!H:H)</f>
        <v>Jair Bolsonaro - Nomeia Flávia Arruda</v>
      </c>
      <c r="E236" t="str" cm="1">
        <f t="array" ref="E236">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Senado reage a controle de emendas do governo Bolsonaro pelo centrão da Câmara - 01/04/2021</v>
      </c>
    </row>
    <row r="237" spans="1:5" ht="15.75" customHeight="1" x14ac:dyDescent="0.2">
      <c r="A237" s="28" t="s">
        <v>6516</v>
      </c>
      <c r="B237" s="28" t="s">
        <v>5623</v>
      </c>
      <c r="C237" s="3">
        <v>1135</v>
      </c>
      <c r="D237" t="str">
        <f>_xlfn.XLOOKUP(Tb_EventoFonte[[#This Row],[AtorEvento_Id]],Atores_Eventos!A:A,Atores_Eventos!H:H)</f>
        <v>Arthur Lira - Indica Flávia Arruda</v>
      </c>
      <c r="E237" t="str" cm="1">
        <f t="array" ref="E237">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Senado reage a controle de emendas do governo Bolsonaro pelo centrão da Câmara - 01/04/2021</v>
      </c>
    </row>
    <row r="238" spans="1:5" ht="15.75" customHeight="1" x14ac:dyDescent="0.2">
      <c r="A238" s="28" t="s">
        <v>6514</v>
      </c>
      <c r="B238" s="28" t="s">
        <v>5623</v>
      </c>
      <c r="C238" s="28">
        <v>1271</v>
      </c>
      <c r="D238" t="str">
        <f>_xlfn.XLOOKUP(Tb_EventoFonte[[#This Row],[AtorEvento_Id]],Atores_Eventos!A:A,Atores_Eventos!H:H)</f>
        <v>Jair Bolsonaro - Nomeia Flávia Arruda</v>
      </c>
      <c r="E238" t="str" cm="1">
        <f t="array" ref="E238">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Deputada Flávia Arruda na coordenação política de Bolsonaro é gesto a Lira e aceno ao PL por 2022 - 29/03/2021</v>
      </c>
    </row>
    <row r="239" spans="1:5" ht="15.75" customHeight="1" x14ac:dyDescent="0.2">
      <c r="A239" s="28" t="s">
        <v>6516</v>
      </c>
      <c r="B239" s="28" t="s">
        <v>5623</v>
      </c>
      <c r="C239" s="28">
        <v>1271</v>
      </c>
      <c r="D239" t="str">
        <f>_xlfn.XLOOKUP(Tb_EventoFonte[[#This Row],[AtorEvento_Id]],Atores_Eventos!A:A,Atores_Eventos!H:H)</f>
        <v>Arthur Lira - Indica Flávia Arruda</v>
      </c>
      <c r="E239" t="str" cm="1">
        <f t="array" ref="E239">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Deputada Flávia Arruda na coordenação política de Bolsonaro é gesto a Lira e aceno ao PL por 2022 - 29/03/2021</v>
      </c>
    </row>
    <row r="240" spans="1:5" ht="15.75" customHeight="1" x14ac:dyDescent="0.2">
      <c r="A240" s="28" t="s">
        <v>6519</v>
      </c>
      <c r="B240" s="28" t="s">
        <v>5623</v>
      </c>
      <c r="C240" s="3">
        <v>1135</v>
      </c>
      <c r="D240" t="str">
        <f>_xlfn.XLOOKUP(Tb_EventoFonte[[#This Row],[AtorEvento_Id]],Atores_Eventos!A:A,Atores_Eventos!H:H)</f>
        <v>PL - Indica Flávia Arruda</v>
      </c>
      <c r="E240" t="str" cm="1">
        <f t="array" ref="E240">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Senado reage a controle de emendas do governo Bolsonaro pelo centrão da Câmara - 01/04/2021</v>
      </c>
    </row>
    <row r="241" spans="1:5" ht="15.75" customHeight="1" x14ac:dyDescent="0.2">
      <c r="A241" s="28" t="s">
        <v>6519</v>
      </c>
      <c r="B241" s="28" t="s">
        <v>5623</v>
      </c>
      <c r="C241" s="28">
        <v>1271</v>
      </c>
      <c r="D241" t="str">
        <f>_xlfn.XLOOKUP(Tb_EventoFonte[[#This Row],[AtorEvento_Id]],Atores_Eventos!A:A,Atores_Eventos!H:H)</f>
        <v>PL - Indica Flávia Arruda</v>
      </c>
      <c r="E241" t="str" cm="1">
        <f t="array" ref="E241">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Deputada Flávia Arruda na coordenação política de Bolsonaro é gesto a Lira e aceno ao PL por 2022 - 29/03/2021</v>
      </c>
    </row>
    <row r="242" spans="1:5" ht="15.75" customHeight="1" x14ac:dyDescent="0.2">
      <c r="A242" s="28" t="s">
        <v>6530</v>
      </c>
      <c r="B242" s="28" t="s">
        <v>5623</v>
      </c>
      <c r="C242" s="3">
        <v>1136</v>
      </c>
      <c r="D242" t="str">
        <f>_xlfn.XLOOKUP(Tb_EventoFonte[[#This Row],[AtorEvento_Id]],Atores_Eventos!A:A,Atores_Eventos!H:H)</f>
        <v>Luís Roberto Barroso - Determina instalação da CPI</v>
      </c>
      <c r="E242" t="str" cm="1">
        <f t="array" ref="E242">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Barroso, do STF, manda Senado instalar CPI da Covid, em revés para Bolsonaro - 08/04/2021</v>
      </c>
    </row>
    <row r="243" spans="1:5" ht="15.75" customHeight="1" x14ac:dyDescent="0.2">
      <c r="A243" s="28" t="s">
        <v>6532</v>
      </c>
      <c r="B243" s="28" t="s">
        <v>5623</v>
      </c>
      <c r="C243" s="3">
        <v>1136</v>
      </c>
      <c r="D243" t="str">
        <f>_xlfn.XLOOKUP(Tb_EventoFonte[[#This Row],[AtorEvento_Id]],Atores_Eventos!A:A,Atores_Eventos!H:H)</f>
        <v>Rodrigo Pacheco - Acata a decisão de Barroso (embora a critique)</v>
      </c>
      <c r="E243" t="str" cm="1">
        <f t="array" ref="E243">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FolhaSP - Barroso, do STF, manda Senado instalar CPI da Covid, em revés para Bolsonaro - 08/04/2021</v>
      </c>
    </row>
    <row r="244" spans="1:5" ht="15.75" customHeight="1" x14ac:dyDescent="0.2">
      <c r="A244" s="28" t="s">
        <v>6530</v>
      </c>
      <c r="B244" s="28" t="s">
        <v>5623</v>
      </c>
      <c r="C244" s="3">
        <v>905</v>
      </c>
      <c r="D244" t="str">
        <f>_xlfn.XLOOKUP(Tb_EventoFonte[[#This Row],[AtorEvento_Id]],Atores_Eventos!A:A,Atores_Eventos!H:H)</f>
        <v>Luís Roberto Barroso - Determina instalação da CPI</v>
      </c>
      <c r="E244" t="str" cm="1">
        <f t="array" ref="E244">_xlfn.IFS(
    Tb_EventoFonte[[#This Row],[Fonte_Tabela]]="MateriasJornais",
        _xlfn.XLOOKUP(Tb_EventoFonte[[#This Row],[Fonte_Id]],Tb_MateriasJornais[Jor_Id],Tb_MateriasJornais[JorDescricao]),
    Tb_EventoFonte[[#This Row],[Fonte_Tabela]]="DocumentosCPI",
        _xlfn.XLOOKUP(Tb_EventoFonte[[#This Row],[Fonte_Id]],Tb_DocumentosCPI[DocCPI_Id],Tb_DocumentosCPI[DocCPI_Nome]),
    Tb_EventoFonte[[#This Row],[Fonte_Tabela]]="Sites",
        _xlfn.XLOOKUP(Tb_EventoFonte[[#This Row],[Fonte_Id]],Tb_Sites[Site_Id],Tb_Sites[Site_Nome]),
    TRUE,
        "Erro")</f>
        <v>Estadão - Barroso determina que Senado instaure a ‘CPI da Covid’ - 08/04/2021</v>
      </c>
    </row>
  </sheetData>
  <pageMargins left="0.511811024" right="0.511811024" top="0.78740157499999996" bottom="0.78740157499999996" header="0.31496062000000002" footer="0.31496062000000002"/>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D9637-EFBB-4C10-B6B2-DF3F534788B7}">
  <dimension ref="A1:E10"/>
  <sheetViews>
    <sheetView topLeftCell="B1" zoomScale="190" zoomScaleNormal="190" workbookViewId="0">
      <selection sqref="A1:E1"/>
    </sheetView>
  </sheetViews>
  <sheetFormatPr defaultRowHeight="12.75" x14ac:dyDescent="0.2"/>
  <cols>
    <col min="1" max="1" width="11.85546875" style="24" bestFit="1" customWidth="1"/>
    <col min="2" max="2" width="18.7109375" bestFit="1" customWidth="1"/>
    <col min="3" max="3" width="28.140625" bestFit="1" customWidth="1"/>
    <col min="4" max="4" width="28" style="24" bestFit="1" customWidth="1"/>
    <col min="5" max="5" width="54.85546875" bestFit="1" customWidth="1"/>
  </cols>
  <sheetData>
    <row r="1" spans="1:5" x14ac:dyDescent="0.2">
      <c r="A1" s="37" t="s">
        <v>6378</v>
      </c>
      <c r="B1" s="38" t="s">
        <v>6379</v>
      </c>
      <c r="C1" s="38" t="s">
        <v>6380</v>
      </c>
      <c r="D1" s="37" t="s">
        <v>6381</v>
      </c>
      <c r="E1" s="38" t="s">
        <v>6382</v>
      </c>
    </row>
    <row r="2" spans="1:5" x14ac:dyDescent="0.2">
      <c r="A2" s="24">
        <v>1</v>
      </c>
      <c r="B2" s="30" t="s">
        <v>6385</v>
      </c>
      <c r="C2" s="36" t="s">
        <v>6384</v>
      </c>
      <c r="D2" s="35">
        <v>44860</v>
      </c>
      <c r="E2" s="30" t="s">
        <v>6386</v>
      </c>
    </row>
    <row r="3" spans="1:5" x14ac:dyDescent="0.2">
      <c r="A3" s="24">
        <v>2</v>
      </c>
      <c r="B3" s="30" t="s">
        <v>6526</v>
      </c>
      <c r="C3" s="36" t="s">
        <v>6525</v>
      </c>
      <c r="D3" s="54">
        <v>44869</v>
      </c>
      <c r="E3" s="30" t="s">
        <v>6564</v>
      </c>
    </row>
    <row r="4" spans="1:5" x14ac:dyDescent="0.2">
      <c r="A4" s="24">
        <v>3</v>
      </c>
      <c r="B4" t="s">
        <v>6559</v>
      </c>
      <c r="C4" s="36" t="s">
        <v>6554</v>
      </c>
      <c r="D4" s="35">
        <v>44892</v>
      </c>
      <c r="E4" t="s">
        <v>6563</v>
      </c>
    </row>
    <row r="5" spans="1:5" x14ac:dyDescent="0.2">
      <c r="A5" s="24">
        <v>4</v>
      </c>
      <c r="B5" t="s">
        <v>6561</v>
      </c>
      <c r="C5" s="36" t="s">
        <v>6560</v>
      </c>
      <c r="D5" s="35">
        <v>44892</v>
      </c>
      <c r="E5" t="s">
        <v>6562</v>
      </c>
    </row>
    <row r="6" spans="1:5" x14ac:dyDescent="0.2">
      <c r="A6" s="24">
        <v>5</v>
      </c>
      <c r="B6" t="s">
        <v>6571</v>
      </c>
      <c r="C6" s="36" t="s">
        <v>6570</v>
      </c>
      <c r="D6" s="35">
        <v>44892</v>
      </c>
      <c r="E6" t="s">
        <v>6572</v>
      </c>
    </row>
    <row r="7" spans="1:5" x14ac:dyDescent="0.2">
      <c r="A7" s="24">
        <v>6</v>
      </c>
      <c r="B7" t="s">
        <v>6575</v>
      </c>
      <c r="C7" s="36" t="s">
        <v>6574</v>
      </c>
      <c r="D7" s="35">
        <v>44892</v>
      </c>
      <c r="E7" t="s">
        <v>6573</v>
      </c>
    </row>
    <row r="8" spans="1:5" x14ac:dyDescent="0.2">
      <c r="A8" s="24">
        <v>7</v>
      </c>
      <c r="B8" t="s">
        <v>6579</v>
      </c>
      <c r="C8" s="36" t="s">
        <v>6578</v>
      </c>
      <c r="D8" s="35">
        <v>44767</v>
      </c>
      <c r="E8" t="s">
        <v>6582</v>
      </c>
    </row>
    <row r="9" spans="1:5" x14ac:dyDescent="0.2">
      <c r="A9" s="24">
        <v>8</v>
      </c>
      <c r="B9" t="s">
        <v>6580</v>
      </c>
      <c r="C9" s="36" t="s">
        <v>6569</v>
      </c>
      <c r="D9" s="35">
        <v>44530</v>
      </c>
      <c r="E9" t="s">
        <v>6581</v>
      </c>
    </row>
    <row r="10" spans="1:5" x14ac:dyDescent="0.2">
      <c r="A10" s="24">
        <v>9</v>
      </c>
      <c r="B10" t="s">
        <v>6586</v>
      </c>
      <c r="C10" s="36" t="s">
        <v>6587</v>
      </c>
      <c r="D10" s="35">
        <v>44236</v>
      </c>
      <c r="E10" t="s">
        <v>6588</v>
      </c>
    </row>
  </sheetData>
  <hyperlinks>
    <hyperlink ref="C2" r:id="rId1" xr:uid="{D2D8C7C4-AD45-4654-9EC2-0C558B8481D7}"/>
    <hyperlink ref="C3" r:id="rId2" xr:uid="{693CA516-CF05-4A18-A6BD-8968A62FEFF1}"/>
    <hyperlink ref="C4" r:id="rId3" xr:uid="{252B7F96-4233-4025-BE0A-D4516CD700EC}"/>
    <hyperlink ref="C5" r:id="rId4" xr:uid="{7108BCB4-B044-483B-A0F4-49B19C54310C}"/>
    <hyperlink ref="C6" r:id="rId5" xr:uid="{6381B39D-13E4-4685-AECB-1ED9BFD42358}"/>
    <hyperlink ref="C7" r:id="rId6" xr:uid="{C0921CA6-44F7-4125-ACF0-3FE4577242F6}"/>
    <hyperlink ref="C8" r:id="rId7" xr:uid="{902FF4C3-222F-4495-8E31-ABA8E24C3F3A}"/>
    <hyperlink ref="C9" r:id="rId8" xr:uid="{77BE5B5E-0715-4901-B84C-83B2D1CA6E6D}"/>
    <hyperlink ref="C10" r:id="rId9" xr:uid="{51101ADA-A5B6-4D5B-AE01-958C026F1051}"/>
  </hyperlinks>
  <pageMargins left="0.511811024" right="0.511811024" top="0.78740157499999996" bottom="0.78740157499999996" header="0.31496062000000002" footer="0.31496062000000002"/>
  <tableParts count="1">
    <tablePart r:id="rId10"/>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873B9-0884-48FE-A650-669DFB2B05B7}">
  <dimension ref="A1:C98"/>
  <sheetViews>
    <sheetView workbookViewId="0">
      <selection sqref="A1:C1"/>
    </sheetView>
  </sheetViews>
  <sheetFormatPr defaultRowHeight="12.75" x14ac:dyDescent="0.2"/>
  <cols>
    <col min="1" max="1" width="29.7109375" customWidth="1"/>
    <col min="2" max="2" width="22.140625" bestFit="1" customWidth="1"/>
    <col min="3" max="3" width="38.28515625" customWidth="1"/>
  </cols>
  <sheetData>
    <row r="1" spans="1:3" x14ac:dyDescent="0.2">
      <c r="A1" s="38" t="s">
        <v>6590</v>
      </c>
      <c r="B1" s="38" t="s">
        <v>6591</v>
      </c>
      <c r="C1" s="38" t="s">
        <v>6592</v>
      </c>
    </row>
    <row r="2" spans="1:3" x14ac:dyDescent="0.2">
      <c r="A2" s="30" t="s">
        <v>6593</v>
      </c>
      <c r="B2" t="s">
        <v>0</v>
      </c>
      <c r="C2" s="30" t="s">
        <v>6642</v>
      </c>
    </row>
    <row r="3" spans="1:3" x14ac:dyDescent="0.2">
      <c r="A3" s="30" t="s">
        <v>6593</v>
      </c>
      <c r="B3" t="s">
        <v>1</v>
      </c>
      <c r="C3" s="30" t="s">
        <v>6620</v>
      </c>
    </row>
    <row r="4" spans="1:3" x14ac:dyDescent="0.2">
      <c r="A4" s="30" t="s">
        <v>6593</v>
      </c>
      <c r="B4" t="s">
        <v>2</v>
      </c>
      <c r="C4" s="30" t="s">
        <v>6621</v>
      </c>
    </row>
    <row r="5" spans="1:3" x14ac:dyDescent="0.2">
      <c r="A5" s="30" t="s">
        <v>6593</v>
      </c>
      <c r="B5" t="s">
        <v>3</v>
      </c>
      <c r="C5" s="30" t="s">
        <v>6622</v>
      </c>
    </row>
    <row r="6" spans="1:3" x14ac:dyDescent="0.2">
      <c r="A6" s="30" t="s">
        <v>6593</v>
      </c>
      <c r="B6" t="s">
        <v>4</v>
      </c>
      <c r="C6" s="30" t="s">
        <v>6623</v>
      </c>
    </row>
    <row r="7" spans="1:3" x14ac:dyDescent="0.2">
      <c r="A7" s="30" t="s">
        <v>6593</v>
      </c>
      <c r="B7" t="s">
        <v>6540</v>
      </c>
      <c r="C7" s="30" t="s">
        <v>6624</v>
      </c>
    </row>
    <row r="8" spans="1:3" x14ac:dyDescent="0.2">
      <c r="A8" s="30" t="s">
        <v>6593</v>
      </c>
      <c r="B8" t="s">
        <v>6542</v>
      </c>
      <c r="C8" s="30" t="s">
        <v>6625</v>
      </c>
    </row>
    <row r="9" spans="1:3" x14ac:dyDescent="0.2">
      <c r="A9" t="s">
        <v>6594</v>
      </c>
      <c r="B9" t="s">
        <v>52</v>
      </c>
      <c r="C9" s="30" t="s">
        <v>6643</v>
      </c>
    </row>
    <row r="10" spans="1:3" x14ac:dyDescent="0.2">
      <c r="A10" t="s">
        <v>6594</v>
      </c>
      <c r="B10" t="s">
        <v>53</v>
      </c>
      <c r="C10" s="30" t="s">
        <v>6647</v>
      </c>
    </row>
    <row r="11" spans="1:3" x14ac:dyDescent="0.2">
      <c r="A11" t="s">
        <v>6594</v>
      </c>
      <c r="B11" t="s">
        <v>54</v>
      </c>
      <c r="C11" s="30" t="s">
        <v>6626</v>
      </c>
    </row>
    <row r="12" spans="1:3" x14ac:dyDescent="0.2">
      <c r="A12" t="s">
        <v>6594</v>
      </c>
      <c r="B12" t="s">
        <v>55</v>
      </c>
      <c r="C12" s="30" t="s">
        <v>6627</v>
      </c>
    </row>
    <row r="13" spans="1:3" x14ac:dyDescent="0.2">
      <c r="A13" t="s">
        <v>6594</v>
      </c>
      <c r="B13" t="s">
        <v>56</v>
      </c>
      <c r="C13" s="30" t="s">
        <v>6646</v>
      </c>
    </row>
    <row r="14" spans="1:3" x14ac:dyDescent="0.2">
      <c r="A14" t="s">
        <v>6594</v>
      </c>
      <c r="B14" t="s">
        <v>57</v>
      </c>
      <c r="C14" s="30" t="s">
        <v>6628</v>
      </c>
    </row>
    <row r="15" spans="1:3" x14ac:dyDescent="0.2">
      <c r="A15" t="s">
        <v>6594</v>
      </c>
      <c r="B15" t="s">
        <v>58</v>
      </c>
      <c r="C15" s="30" t="s">
        <v>6629</v>
      </c>
    </row>
    <row r="16" spans="1:3" x14ac:dyDescent="0.2">
      <c r="A16" t="s">
        <v>6594</v>
      </c>
      <c r="B16" t="s">
        <v>59</v>
      </c>
      <c r="C16" s="30" t="s">
        <v>6630</v>
      </c>
    </row>
    <row r="17" spans="1:3" x14ac:dyDescent="0.2">
      <c r="A17" s="30" t="s">
        <v>5624</v>
      </c>
      <c r="B17" t="s">
        <v>71</v>
      </c>
      <c r="C17" s="30" t="s">
        <v>6644</v>
      </c>
    </row>
    <row r="18" spans="1:3" x14ac:dyDescent="0.2">
      <c r="A18" s="30" t="s">
        <v>5624</v>
      </c>
      <c r="B18" t="s">
        <v>72</v>
      </c>
      <c r="C18" s="30" t="s">
        <v>6631</v>
      </c>
    </row>
    <row r="19" spans="1:3" x14ac:dyDescent="0.2">
      <c r="A19" s="30" t="s">
        <v>5624</v>
      </c>
      <c r="B19" t="s">
        <v>73</v>
      </c>
      <c r="C19" s="30" t="s">
        <v>6632</v>
      </c>
    </row>
    <row r="20" spans="1:3" x14ac:dyDescent="0.2">
      <c r="A20" s="30" t="s">
        <v>5624</v>
      </c>
      <c r="B20" t="s">
        <v>74</v>
      </c>
      <c r="C20" s="30" t="s">
        <v>6633</v>
      </c>
    </row>
    <row r="21" spans="1:3" x14ac:dyDescent="0.2">
      <c r="A21" s="30" t="s">
        <v>5624</v>
      </c>
      <c r="B21" t="s">
        <v>75</v>
      </c>
      <c r="C21" s="30" t="s">
        <v>6634</v>
      </c>
    </row>
    <row r="22" spans="1:3" x14ac:dyDescent="0.2">
      <c r="A22" s="30" t="s">
        <v>5624</v>
      </c>
      <c r="B22" t="s">
        <v>76</v>
      </c>
      <c r="C22" s="30" t="s">
        <v>6635</v>
      </c>
    </row>
    <row r="23" spans="1:3" x14ac:dyDescent="0.2">
      <c r="A23" s="30" t="s">
        <v>5624</v>
      </c>
      <c r="B23" t="s">
        <v>77</v>
      </c>
      <c r="C23" s="30" t="s">
        <v>6636</v>
      </c>
    </row>
    <row r="24" spans="1:3" x14ac:dyDescent="0.2">
      <c r="A24" s="30" t="s">
        <v>5624</v>
      </c>
      <c r="B24" t="s">
        <v>78</v>
      </c>
      <c r="C24" s="30" t="s">
        <v>6637</v>
      </c>
    </row>
    <row r="25" spans="1:3" x14ac:dyDescent="0.2">
      <c r="A25" s="30" t="s">
        <v>5624</v>
      </c>
      <c r="B25" t="s">
        <v>5805</v>
      </c>
      <c r="C25" s="30" t="s">
        <v>6638</v>
      </c>
    </row>
    <row r="26" spans="1:3" x14ac:dyDescent="0.2">
      <c r="A26" s="30" t="s">
        <v>5624</v>
      </c>
      <c r="B26" t="s">
        <v>5808</v>
      </c>
      <c r="C26" s="30" t="s">
        <v>6639</v>
      </c>
    </row>
    <row r="27" spans="1:3" x14ac:dyDescent="0.2">
      <c r="A27" s="30" t="s">
        <v>5624</v>
      </c>
      <c r="B27" t="s">
        <v>5810</v>
      </c>
      <c r="C27" s="30" t="s">
        <v>6640</v>
      </c>
    </row>
    <row r="28" spans="1:3" x14ac:dyDescent="0.2">
      <c r="A28" s="30" t="s">
        <v>6595</v>
      </c>
      <c r="B28" t="s">
        <v>71</v>
      </c>
      <c r="C28" s="30" t="s">
        <v>6641</v>
      </c>
    </row>
    <row r="29" spans="1:3" x14ac:dyDescent="0.2">
      <c r="A29" s="30" t="s">
        <v>6595</v>
      </c>
      <c r="B29" t="s">
        <v>52</v>
      </c>
      <c r="C29" s="30" t="s">
        <v>6645</v>
      </c>
    </row>
    <row r="30" spans="1:3" x14ac:dyDescent="0.2">
      <c r="A30" s="30" t="s">
        <v>6595</v>
      </c>
      <c r="B30" t="s">
        <v>56</v>
      </c>
      <c r="C30" s="30" t="s">
        <v>6646</v>
      </c>
    </row>
    <row r="31" spans="1:3" x14ac:dyDescent="0.2">
      <c r="A31" s="30" t="s">
        <v>6595</v>
      </c>
      <c r="B31" t="s">
        <v>53</v>
      </c>
      <c r="C31" s="30" t="s">
        <v>6647</v>
      </c>
    </row>
    <row r="32" spans="1:3" x14ac:dyDescent="0.2">
      <c r="A32" s="30" t="s">
        <v>6595</v>
      </c>
      <c r="B32" t="s">
        <v>76</v>
      </c>
      <c r="C32" s="30" t="s">
        <v>6635</v>
      </c>
    </row>
    <row r="33" spans="1:3" x14ac:dyDescent="0.2">
      <c r="A33" s="30" t="s">
        <v>5623</v>
      </c>
      <c r="B33" t="s">
        <v>868</v>
      </c>
      <c r="C33" s="30" t="s">
        <v>6648</v>
      </c>
    </row>
    <row r="34" spans="1:3" x14ac:dyDescent="0.2">
      <c r="A34" s="30" t="s">
        <v>5623</v>
      </c>
      <c r="B34" t="s">
        <v>869</v>
      </c>
      <c r="C34" s="30" t="s">
        <v>6649</v>
      </c>
    </row>
    <row r="35" spans="1:3" x14ac:dyDescent="0.2">
      <c r="A35" s="30" t="s">
        <v>5623</v>
      </c>
      <c r="B35" t="s">
        <v>870</v>
      </c>
      <c r="C35" s="30" t="s">
        <v>6650</v>
      </c>
    </row>
    <row r="36" spans="1:3" x14ac:dyDescent="0.2">
      <c r="A36" s="30" t="s">
        <v>5623</v>
      </c>
      <c r="B36" t="s">
        <v>871</v>
      </c>
      <c r="C36" s="30" t="s">
        <v>6651</v>
      </c>
    </row>
    <row r="37" spans="1:3" x14ac:dyDescent="0.2">
      <c r="A37" s="30" t="s">
        <v>5623</v>
      </c>
      <c r="B37" t="s">
        <v>872</v>
      </c>
      <c r="C37" s="30" t="s">
        <v>6652</v>
      </c>
    </row>
    <row r="38" spans="1:3" x14ac:dyDescent="0.2">
      <c r="A38" s="30" t="s">
        <v>5623</v>
      </c>
      <c r="B38" t="s">
        <v>873</v>
      </c>
      <c r="C38" s="30" t="s">
        <v>6653</v>
      </c>
    </row>
    <row r="39" spans="1:3" x14ac:dyDescent="0.2">
      <c r="A39" s="30" t="s">
        <v>5623</v>
      </c>
      <c r="B39" t="s">
        <v>874</v>
      </c>
      <c r="C39" s="30" t="s">
        <v>6654</v>
      </c>
    </row>
    <row r="40" spans="1:3" x14ac:dyDescent="0.2">
      <c r="A40" s="30" t="s">
        <v>5623</v>
      </c>
      <c r="B40" t="s">
        <v>875</v>
      </c>
      <c r="C40" s="30" t="s">
        <v>6655</v>
      </c>
    </row>
    <row r="41" spans="1:3" x14ac:dyDescent="0.2">
      <c r="A41" s="30" t="s">
        <v>5623</v>
      </c>
      <c r="B41" t="s">
        <v>876</v>
      </c>
      <c r="C41" s="30" t="s">
        <v>6656</v>
      </c>
    </row>
    <row r="42" spans="1:3" x14ac:dyDescent="0.2">
      <c r="A42" s="30" t="s">
        <v>5623</v>
      </c>
      <c r="B42" t="s">
        <v>5664</v>
      </c>
      <c r="C42" s="30" t="s">
        <v>6657</v>
      </c>
    </row>
    <row r="43" spans="1:3" x14ac:dyDescent="0.2">
      <c r="A43" s="30" t="s">
        <v>6596</v>
      </c>
      <c r="B43" t="s">
        <v>5615</v>
      </c>
      <c r="C43" s="30" t="s">
        <v>6658</v>
      </c>
    </row>
    <row r="44" spans="1:3" x14ac:dyDescent="0.2">
      <c r="A44" s="30" t="s">
        <v>6596</v>
      </c>
      <c r="B44" t="s">
        <v>5616</v>
      </c>
      <c r="C44" s="30" t="s">
        <v>6659</v>
      </c>
    </row>
    <row r="45" spans="1:3" x14ac:dyDescent="0.2">
      <c r="A45" s="30" t="s">
        <v>6596</v>
      </c>
      <c r="B45" t="s">
        <v>5617</v>
      </c>
      <c r="C45" s="30" t="s">
        <v>6660</v>
      </c>
    </row>
    <row r="46" spans="1:3" x14ac:dyDescent="0.2">
      <c r="A46" s="30" t="s">
        <v>6596</v>
      </c>
      <c r="B46" t="s">
        <v>5618</v>
      </c>
      <c r="C46" s="30" t="s">
        <v>6661</v>
      </c>
    </row>
    <row r="47" spans="1:3" x14ac:dyDescent="0.2">
      <c r="A47" s="30" t="s">
        <v>6597</v>
      </c>
      <c r="B47" t="s">
        <v>5615</v>
      </c>
      <c r="C47" s="30" t="s">
        <v>6662</v>
      </c>
    </row>
    <row r="48" spans="1:3" x14ac:dyDescent="0.2">
      <c r="A48" s="30" t="s">
        <v>6597</v>
      </c>
      <c r="B48" t="s">
        <v>5619</v>
      </c>
      <c r="C48" s="30" t="s">
        <v>6663</v>
      </c>
    </row>
    <row r="49" spans="1:3" x14ac:dyDescent="0.2">
      <c r="A49" s="30" t="s">
        <v>6597</v>
      </c>
      <c r="B49" t="s">
        <v>5620</v>
      </c>
      <c r="C49" s="30" t="s">
        <v>6664</v>
      </c>
    </row>
    <row r="50" spans="1:3" x14ac:dyDescent="0.2">
      <c r="A50" s="30" t="s">
        <v>6597</v>
      </c>
      <c r="B50" t="s">
        <v>5616</v>
      </c>
      <c r="C50" s="30" t="s">
        <v>6659</v>
      </c>
    </row>
    <row r="51" spans="1:3" x14ac:dyDescent="0.2">
      <c r="A51" s="30" t="s">
        <v>6597</v>
      </c>
      <c r="B51" t="s">
        <v>5617</v>
      </c>
      <c r="C51" s="30" t="s">
        <v>6660</v>
      </c>
    </row>
    <row r="52" spans="1:3" x14ac:dyDescent="0.2">
      <c r="A52" s="30" t="s">
        <v>6597</v>
      </c>
      <c r="B52" t="s">
        <v>5621</v>
      </c>
      <c r="C52" s="30" t="s">
        <v>6665</v>
      </c>
    </row>
    <row r="53" spans="1:3" x14ac:dyDescent="0.2">
      <c r="A53" s="30" t="s">
        <v>6597</v>
      </c>
      <c r="B53" t="s">
        <v>5622</v>
      </c>
      <c r="C53" s="30" t="s">
        <v>6666</v>
      </c>
    </row>
    <row r="54" spans="1:3" x14ac:dyDescent="0.2">
      <c r="A54" s="30" t="s">
        <v>6598</v>
      </c>
      <c r="B54" t="s">
        <v>5625</v>
      </c>
      <c r="C54" s="30" t="s">
        <v>6667</v>
      </c>
    </row>
    <row r="55" spans="1:3" x14ac:dyDescent="0.2">
      <c r="A55" s="30" t="s">
        <v>6598</v>
      </c>
      <c r="B55" t="s">
        <v>5626</v>
      </c>
      <c r="C55" s="30" t="s">
        <v>6668</v>
      </c>
    </row>
    <row r="56" spans="1:3" x14ac:dyDescent="0.2">
      <c r="A56" s="30" t="s">
        <v>6598</v>
      </c>
      <c r="B56" t="s">
        <v>5627</v>
      </c>
      <c r="C56" s="30" t="s">
        <v>6669</v>
      </c>
    </row>
    <row r="57" spans="1:3" x14ac:dyDescent="0.2">
      <c r="A57" s="30" t="s">
        <v>6598</v>
      </c>
      <c r="B57" t="s">
        <v>5628</v>
      </c>
      <c r="C57" s="30" t="s">
        <v>6670</v>
      </c>
    </row>
    <row r="58" spans="1:3" x14ac:dyDescent="0.2">
      <c r="A58" s="30" t="s">
        <v>6598</v>
      </c>
      <c r="B58" t="s">
        <v>5682</v>
      </c>
      <c r="C58" s="30" t="s">
        <v>6671</v>
      </c>
    </row>
    <row r="59" spans="1:3" x14ac:dyDescent="0.2">
      <c r="A59" s="30" t="s">
        <v>6599</v>
      </c>
      <c r="B59" t="s">
        <v>5650</v>
      </c>
      <c r="C59" s="30" t="s">
        <v>6672</v>
      </c>
    </row>
    <row r="60" spans="1:3" x14ac:dyDescent="0.2">
      <c r="A60" s="30" t="s">
        <v>6599</v>
      </c>
      <c r="B60" t="s">
        <v>5625</v>
      </c>
      <c r="C60" s="30" t="s">
        <v>6673</v>
      </c>
    </row>
    <row r="61" spans="1:3" x14ac:dyDescent="0.2">
      <c r="A61" s="30" t="s">
        <v>6599</v>
      </c>
      <c r="B61" t="s">
        <v>5626</v>
      </c>
      <c r="C61" s="30" t="s">
        <v>6668</v>
      </c>
    </row>
    <row r="62" spans="1:3" x14ac:dyDescent="0.2">
      <c r="A62" s="30" t="s">
        <v>6599</v>
      </c>
      <c r="B62" t="s">
        <v>5651</v>
      </c>
      <c r="C62" s="30" t="s">
        <v>6674</v>
      </c>
    </row>
    <row r="63" spans="1:3" x14ac:dyDescent="0.2">
      <c r="A63" s="30" t="s">
        <v>6599</v>
      </c>
      <c r="B63" t="s">
        <v>5652</v>
      </c>
      <c r="C63" s="30" t="s">
        <v>6675</v>
      </c>
    </row>
    <row r="64" spans="1:3" x14ac:dyDescent="0.2">
      <c r="A64" s="30" t="s">
        <v>6599</v>
      </c>
      <c r="B64" t="s">
        <v>5667</v>
      </c>
      <c r="C64" s="30" t="s">
        <v>6676</v>
      </c>
    </row>
    <row r="65" spans="1:3" x14ac:dyDescent="0.2">
      <c r="A65" s="30" t="s">
        <v>6599</v>
      </c>
      <c r="B65" t="s">
        <v>5668</v>
      </c>
      <c r="C65" s="30" t="s">
        <v>6660</v>
      </c>
    </row>
    <row r="66" spans="1:3" x14ac:dyDescent="0.2">
      <c r="A66" s="30" t="s">
        <v>6599</v>
      </c>
      <c r="B66" t="s">
        <v>5663</v>
      </c>
      <c r="C66" s="30" t="s">
        <v>6677</v>
      </c>
    </row>
    <row r="67" spans="1:3" x14ac:dyDescent="0.2">
      <c r="A67" s="30" t="s">
        <v>6599</v>
      </c>
      <c r="B67" t="s">
        <v>5653</v>
      </c>
      <c r="C67" s="30" t="s">
        <v>6678</v>
      </c>
    </row>
    <row r="68" spans="1:3" x14ac:dyDescent="0.2">
      <c r="A68" s="30" t="s">
        <v>6599</v>
      </c>
      <c r="B68" t="s">
        <v>6368</v>
      </c>
      <c r="C68" s="30" t="s">
        <v>6681</v>
      </c>
    </row>
    <row r="69" spans="1:3" x14ac:dyDescent="0.2">
      <c r="A69" s="30" t="s">
        <v>6599</v>
      </c>
      <c r="B69" t="s">
        <v>6369</v>
      </c>
      <c r="C69" s="30" t="s">
        <v>6679</v>
      </c>
    </row>
    <row r="70" spans="1:3" x14ac:dyDescent="0.2">
      <c r="A70" s="30" t="s">
        <v>6600</v>
      </c>
      <c r="B70" t="s">
        <v>5650</v>
      </c>
      <c r="C70" s="30" t="s">
        <v>6680</v>
      </c>
    </row>
    <row r="71" spans="1:3" x14ac:dyDescent="0.2">
      <c r="A71" s="30" t="s">
        <v>6600</v>
      </c>
      <c r="B71" t="s">
        <v>5619</v>
      </c>
      <c r="C71" s="30" t="s">
        <v>6683</v>
      </c>
    </row>
    <row r="72" spans="1:3" x14ac:dyDescent="0.2">
      <c r="A72" s="30" t="s">
        <v>6600</v>
      </c>
      <c r="B72" t="s">
        <v>5620</v>
      </c>
      <c r="C72" s="30" t="s">
        <v>6682</v>
      </c>
    </row>
    <row r="73" spans="1:3" x14ac:dyDescent="0.2">
      <c r="A73" s="30" t="s">
        <v>6600</v>
      </c>
      <c r="B73" t="s">
        <v>5663</v>
      </c>
      <c r="C73" s="30" t="s">
        <v>6684</v>
      </c>
    </row>
    <row r="74" spans="1:3" x14ac:dyDescent="0.2">
      <c r="A74" s="30" t="s">
        <v>6600</v>
      </c>
      <c r="B74" t="s">
        <v>5666</v>
      </c>
      <c r="C74" s="30" t="s">
        <v>6685</v>
      </c>
    </row>
    <row r="75" spans="1:3" x14ac:dyDescent="0.2">
      <c r="A75" s="30" t="s">
        <v>6600</v>
      </c>
      <c r="B75" t="s">
        <v>5678</v>
      </c>
      <c r="C75" s="30" t="s">
        <v>6686</v>
      </c>
    </row>
    <row r="76" spans="1:3" x14ac:dyDescent="0.2">
      <c r="A76" s="30" t="s">
        <v>6601</v>
      </c>
      <c r="B76" t="s">
        <v>5659</v>
      </c>
      <c r="C76" s="30" t="s">
        <v>6687</v>
      </c>
    </row>
    <row r="77" spans="1:3" x14ac:dyDescent="0.2">
      <c r="A77" s="30" t="s">
        <v>6601</v>
      </c>
      <c r="B77" t="s">
        <v>5615</v>
      </c>
      <c r="C77" s="30" t="s">
        <v>6662</v>
      </c>
    </row>
    <row r="78" spans="1:3" x14ac:dyDescent="0.2">
      <c r="A78" s="30" t="s">
        <v>6601</v>
      </c>
      <c r="B78" t="s">
        <v>5625</v>
      </c>
      <c r="C78" s="30" t="s">
        <v>6673</v>
      </c>
    </row>
    <row r="79" spans="1:3" x14ac:dyDescent="0.2">
      <c r="A79" s="30" t="s">
        <v>6601</v>
      </c>
      <c r="B79" t="s">
        <v>6290</v>
      </c>
      <c r="C79" s="30" t="s">
        <v>6659</v>
      </c>
    </row>
    <row r="80" spans="1:3" x14ac:dyDescent="0.2">
      <c r="A80" s="30" t="s">
        <v>6601</v>
      </c>
      <c r="B80" t="s">
        <v>5626</v>
      </c>
      <c r="C80" s="30" t="s">
        <v>6688</v>
      </c>
    </row>
    <row r="81" spans="1:3" x14ac:dyDescent="0.2">
      <c r="A81" s="30" t="s">
        <v>6601</v>
      </c>
      <c r="B81" t="s">
        <v>5617</v>
      </c>
      <c r="C81" s="30" t="s">
        <v>6660</v>
      </c>
    </row>
    <row r="82" spans="1:3" x14ac:dyDescent="0.2">
      <c r="A82" s="30" t="s">
        <v>6601</v>
      </c>
      <c r="B82" t="s">
        <v>5665</v>
      </c>
      <c r="C82" s="30" t="s">
        <v>6689</v>
      </c>
    </row>
    <row r="83" spans="1:3" x14ac:dyDescent="0.2">
      <c r="A83" s="30" t="s">
        <v>6601</v>
      </c>
      <c r="B83" t="s">
        <v>5660</v>
      </c>
      <c r="C83" s="30" t="s">
        <v>6690</v>
      </c>
    </row>
    <row r="84" spans="1:3" x14ac:dyDescent="0.2">
      <c r="A84" s="30" t="s">
        <v>6602</v>
      </c>
      <c r="B84" t="s">
        <v>5659</v>
      </c>
      <c r="C84" s="30" t="s">
        <v>6691</v>
      </c>
    </row>
    <row r="85" spans="1:3" x14ac:dyDescent="0.2">
      <c r="A85" s="30" t="s">
        <v>6602</v>
      </c>
      <c r="B85" t="s">
        <v>5619</v>
      </c>
      <c r="C85" s="30" t="s">
        <v>6692</v>
      </c>
    </row>
    <row r="86" spans="1:3" x14ac:dyDescent="0.2">
      <c r="A86" s="30" t="s">
        <v>6602</v>
      </c>
      <c r="B86" t="s">
        <v>5620</v>
      </c>
      <c r="C86" s="30" t="s">
        <v>6693</v>
      </c>
    </row>
    <row r="87" spans="1:3" x14ac:dyDescent="0.2">
      <c r="A87" s="30" t="s">
        <v>6602</v>
      </c>
      <c r="B87" t="s">
        <v>5660</v>
      </c>
      <c r="C87" s="30" t="s">
        <v>6690</v>
      </c>
    </row>
    <row r="88" spans="1:3" x14ac:dyDescent="0.2">
      <c r="A88" s="30" t="s">
        <v>6602</v>
      </c>
      <c r="B88" t="s">
        <v>5666</v>
      </c>
      <c r="C88" s="30" t="s">
        <v>6694</v>
      </c>
    </row>
    <row r="89" spans="1:3" x14ac:dyDescent="0.2">
      <c r="A89" s="30" t="s">
        <v>6387</v>
      </c>
      <c r="B89" t="s">
        <v>6378</v>
      </c>
      <c r="C89" s="30" t="s">
        <v>6695</v>
      </c>
    </row>
    <row r="90" spans="1:3" x14ac:dyDescent="0.2">
      <c r="A90" s="30" t="s">
        <v>6387</v>
      </c>
      <c r="B90" t="s">
        <v>6379</v>
      </c>
      <c r="C90" s="30" t="s">
        <v>6696</v>
      </c>
    </row>
    <row r="91" spans="1:3" x14ac:dyDescent="0.2">
      <c r="A91" s="30" t="s">
        <v>6387</v>
      </c>
      <c r="B91" t="s">
        <v>6380</v>
      </c>
      <c r="C91" s="30" t="s">
        <v>6697</v>
      </c>
    </row>
    <row r="92" spans="1:3" x14ac:dyDescent="0.2">
      <c r="A92" s="30" t="s">
        <v>6387</v>
      </c>
      <c r="B92" t="s">
        <v>6381</v>
      </c>
      <c r="C92" s="30" t="s">
        <v>6698</v>
      </c>
    </row>
    <row r="93" spans="1:3" x14ac:dyDescent="0.2">
      <c r="A93" s="30" t="s">
        <v>6387</v>
      </c>
      <c r="B93" t="s">
        <v>6382</v>
      </c>
      <c r="C93" s="30" t="s">
        <v>6699</v>
      </c>
    </row>
    <row r="94" spans="1:3" x14ac:dyDescent="0.2">
      <c r="A94" s="30" t="s">
        <v>6603</v>
      </c>
      <c r="B94" t="s">
        <v>6590</v>
      </c>
      <c r="C94" s="30" t="s">
        <v>6700</v>
      </c>
    </row>
    <row r="95" spans="1:3" x14ac:dyDescent="0.2">
      <c r="A95" s="30" t="s">
        <v>6603</v>
      </c>
      <c r="B95" t="s">
        <v>6591</v>
      </c>
      <c r="C95" s="30" t="s">
        <v>6701</v>
      </c>
    </row>
    <row r="96" spans="1:3" x14ac:dyDescent="0.2">
      <c r="A96" s="30" t="s">
        <v>6603</v>
      </c>
      <c r="B96" t="s">
        <v>6592</v>
      </c>
      <c r="C96" s="30" t="s">
        <v>6702</v>
      </c>
    </row>
    <row r="97" spans="1:3" x14ac:dyDescent="0.2">
      <c r="A97" s="30" t="s">
        <v>6604</v>
      </c>
      <c r="B97" t="s">
        <v>6590</v>
      </c>
      <c r="C97" s="30" t="s">
        <v>6700</v>
      </c>
    </row>
    <row r="98" spans="1:3" x14ac:dyDescent="0.2">
      <c r="A98" s="30" t="s">
        <v>6604</v>
      </c>
      <c r="B98" t="s">
        <v>6592</v>
      </c>
      <c r="C98" s="30" t="s">
        <v>6703</v>
      </c>
    </row>
  </sheetData>
  <pageMargins left="0.511811024" right="0.511811024" top="0.78740157499999996" bottom="0.78740157499999996" header="0.31496062000000002" footer="0.31496062000000002"/>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3B183-CABC-44E0-84B3-84F4B0C6DD96}">
  <dimension ref="A1:B16"/>
  <sheetViews>
    <sheetView workbookViewId="0"/>
  </sheetViews>
  <sheetFormatPr defaultRowHeight="12.75" x14ac:dyDescent="0.2"/>
  <cols>
    <col min="1" max="1" width="26.28515625" bestFit="1" customWidth="1"/>
    <col min="2" max="2" width="50.42578125" customWidth="1"/>
  </cols>
  <sheetData>
    <row r="1" spans="1:2" x14ac:dyDescent="0.2">
      <c r="A1" s="38" t="s">
        <v>6590</v>
      </c>
      <c r="B1" s="38" t="s">
        <v>6592</v>
      </c>
    </row>
    <row r="2" spans="1:2" x14ac:dyDescent="0.2">
      <c r="A2" s="30" t="s">
        <v>6593</v>
      </c>
      <c r="B2" s="30" t="s">
        <v>6605</v>
      </c>
    </row>
    <row r="3" spans="1:2" x14ac:dyDescent="0.2">
      <c r="A3" t="s">
        <v>6594</v>
      </c>
      <c r="B3" s="30" t="s">
        <v>6606</v>
      </c>
    </row>
    <row r="4" spans="1:2" x14ac:dyDescent="0.2">
      <c r="A4" s="30" t="s">
        <v>5624</v>
      </c>
      <c r="B4" s="30" t="s">
        <v>6607</v>
      </c>
    </row>
    <row r="5" spans="1:2" x14ac:dyDescent="0.2">
      <c r="A5" s="30" t="s">
        <v>6595</v>
      </c>
      <c r="B5" s="30" t="s">
        <v>6608</v>
      </c>
    </row>
    <row r="6" spans="1:2" x14ac:dyDescent="0.2">
      <c r="A6" s="30" t="s">
        <v>5623</v>
      </c>
      <c r="B6" s="30" t="s">
        <v>6609</v>
      </c>
    </row>
    <row r="7" spans="1:2" x14ac:dyDescent="0.2">
      <c r="A7" s="30" t="s">
        <v>6596</v>
      </c>
      <c r="B7" s="30" t="s">
        <v>6610</v>
      </c>
    </row>
    <row r="8" spans="1:2" x14ac:dyDescent="0.2">
      <c r="A8" s="30" t="s">
        <v>6597</v>
      </c>
      <c r="B8" s="30" t="s">
        <v>6611</v>
      </c>
    </row>
    <row r="9" spans="1:2" x14ac:dyDescent="0.2">
      <c r="A9" s="30" t="s">
        <v>6598</v>
      </c>
      <c r="B9" s="30" t="s">
        <v>6612</v>
      </c>
    </row>
    <row r="10" spans="1:2" x14ac:dyDescent="0.2">
      <c r="A10" s="30" t="s">
        <v>6599</v>
      </c>
      <c r="B10" s="30" t="s">
        <v>6613</v>
      </c>
    </row>
    <row r="11" spans="1:2" x14ac:dyDescent="0.2">
      <c r="A11" s="30" t="s">
        <v>6600</v>
      </c>
      <c r="B11" s="30" t="s">
        <v>6614</v>
      </c>
    </row>
    <row r="12" spans="1:2" x14ac:dyDescent="0.2">
      <c r="A12" s="30" t="s">
        <v>6601</v>
      </c>
      <c r="B12" s="30" t="s">
        <v>6615</v>
      </c>
    </row>
    <row r="13" spans="1:2" x14ac:dyDescent="0.2">
      <c r="A13" s="30" t="s">
        <v>6602</v>
      </c>
      <c r="B13" s="30" t="s">
        <v>6616</v>
      </c>
    </row>
    <row r="14" spans="1:2" x14ac:dyDescent="0.2">
      <c r="A14" s="30" t="s">
        <v>6387</v>
      </c>
      <c r="B14" s="30" t="s">
        <v>6617</v>
      </c>
    </row>
    <row r="15" spans="1:2" x14ac:dyDescent="0.2">
      <c r="A15" s="30" t="s">
        <v>6603</v>
      </c>
      <c r="B15" s="30" t="s">
        <v>6618</v>
      </c>
    </row>
    <row r="16" spans="1:2" x14ac:dyDescent="0.2">
      <c r="A16" s="30" t="s">
        <v>6604</v>
      </c>
      <c r="B16" s="30" t="s">
        <v>6619</v>
      </c>
    </row>
  </sheetData>
  <pageMargins left="0.511811024" right="0.511811024" top="0.78740157499999996" bottom="0.78740157499999996" header="0.31496062000000002" footer="0.31496062000000002"/>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MembrosCPI</vt:lpstr>
      <vt:lpstr>SessoesCPI</vt:lpstr>
      <vt:lpstr>DocumentosCPI</vt:lpstr>
      <vt:lpstr>SessoesCPI_DocumentosCPI</vt:lpstr>
      <vt:lpstr>MateriasJornais</vt:lpstr>
      <vt:lpstr>Eventos</vt:lpstr>
      <vt:lpstr>Eventos_Fontes</vt:lpstr>
      <vt:lpstr>Atores</vt:lpstr>
      <vt:lpstr>Atores_Posicao</vt:lpstr>
      <vt:lpstr>Posicao_Fonte</vt:lpstr>
      <vt:lpstr>Atores_Eventos</vt:lpstr>
      <vt:lpstr>AtorEventoFonte</vt:lpstr>
      <vt:lpstr>Sites</vt:lpstr>
      <vt:lpstr>Codebook</vt:lpstr>
      <vt:lpstr>CodebookTab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Murilo Oliveira Junqueira</dc:creator>
  <cp:lastModifiedBy>Murilo Oliveira Junqueira</cp:lastModifiedBy>
  <dcterms:created xsi:type="dcterms:W3CDTF">2022-10-21T21:21:09Z</dcterms:created>
  <dcterms:modified xsi:type="dcterms:W3CDTF">2023-01-25T21:56:25Z</dcterms:modified>
</cp:coreProperties>
</file>